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<sst xmlns="http://schemas.openxmlformats.org/spreadsheetml/2006/main" count="153" uniqueCount="96">
  <si>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</si>
  <si>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</si>
  <si>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</si>
  <si>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</si>
  <si>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</si>
  <si>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</si>
  <si>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</si>
  <si>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</si>
  <si>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</si>
  <si>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</si>
  <si>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</si>
  <si>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</si>
  <si>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</si>
  <si>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</si>
  <si>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</si>
  <si>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</si>
  <si>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</si>
  <si>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</si>
  <si>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</si>
  <si>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</si>
  <si>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</si>
  <si>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</si>
  <si>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</si>
  <si>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</si>
  <si>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</si>
  <si>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999225423898999	</t>
  </si>
  <si>
    <t>Ctrip</t>
  </si>
  <si>
    <t>正常</t>
  </si>
  <si>
    <t>[北京]格林豪泰快捷酒店(北京密云开发区店)(77172250)</t>
  </si>
  <si>
    <t>双床房&lt;2人入住&gt;</t>
  </si>
  <si>
    <t>CNY</t>
  </si>
  <si>
    <t>张光馀</t>
  </si>
  <si>
    <t>CA13744230805CNY</t>
  </si>
  <si>
    <t>未提现</t>
  </si>
  <si>
    <t>携程开票</t>
  </si>
  <si>
    <t xml:space="preserve">3654850	</t>
  </si>
  <si>
    <t xml:space="preserve">(GRT)89274906;	</t>
  </si>
  <si>
    <t xml:space="preserve">999225440906949	</t>
  </si>
  <si>
    <t>[佛山]格林联盟酒店(佛山西站罗村机场店)(82341270)</t>
  </si>
  <si>
    <t>雅居商务大床房&lt;2人入住&gt;&lt;早餐&gt;</t>
  </si>
  <si>
    <t>唐奇亮</t>
  </si>
  <si>
    <t xml:space="preserve">3657243	</t>
  </si>
  <si>
    <t xml:space="preserve">(GRT)89304368;	</t>
  </si>
  <si>
    <t xml:space="preserve">999225440927406	</t>
  </si>
  <si>
    <t>[苏州]格林豪泰酒店(苏州拙政园火车站南广场店)(68605826)</t>
  </si>
  <si>
    <t>高级双床房&lt;2人入住&gt;</t>
  </si>
  <si>
    <t>徐前锦</t>
  </si>
  <si>
    <t xml:space="preserve">3657247	</t>
  </si>
  <si>
    <t xml:space="preserve">(GRT)89304422;	</t>
  </si>
  <si>
    <t>，</t>
  </si>
  <si>
    <t>A230805094350481</t>
  </si>
  <si>
    <t>总计：694元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</si>
  <si>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</si>
  <si>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</si>
  <si>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</si>
  <si>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</si>
  <si>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</si>
  <si>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</si>
  <si>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</si>
  <si>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</si>
  <si>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</si>
  <si>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</si>
  <si>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</si>
  <si>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</si>
  <si>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</si>
  <si>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</si>
  <si>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</si>
  <si>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</si>
  <si>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</si>
  <si>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</si>
  <si>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</si>
  <si>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2023-07-19</t>
  </si>
  <si>
    <t>3657247</t>
  </si>
  <si>
    <t>格林豪泰酒店(苏州拙政园火车站南广场店)</t>
  </si>
  <si>
    <t>2023-07-20</t>
  </si>
  <si>
    <t>2023-07-21</t>
  </si>
  <si>
    <t>退房日月结</t>
  </si>
  <si>
    <t>269.00</t>
  </si>
  <si>
    <t>RMB</t>
  </si>
  <si>
    <t>0</t>
  </si>
  <si>
    <t>0.00</t>
  </si>
  <si>
    <t>携程汇登国内直连</t>
  </si>
  <si>
    <t>01.011264</t>
  </si>
  <si>
    <t>2023-07-19 18:22:44</t>
  </si>
  <si>
    <t>否</t>
  </si>
  <si>
    <t>广州汇登信息科技有限公司</t>
  </si>
  <si>
    <t>直连</t>
  </si>
  <si>
    <t>中国</t>
  </si>
  <si>
    <t>3657243</t>
  </si>
  <si>
    <t>格林联盟酒店(佛山西站罗村机场店)</t>
  </si>
  <si>
    <t>252.00</t>
  </si>
  <si>
    <t>2023-07-19 18:21:47</t>
  </si>
  <si>
    <t>3654850</t>
  </si>
  <si>
    <t>格林豪泰快捷酒店(北京密云开发区店)</t>
  </si>
  <si>
    <t>173.00</t>
  </si>
  <si>
    <t>2023-07-19 07:04:39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</si>
</sst>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45127</v>
      </c>
      <c r="G2" s="6">
        <v>45128</v>
      </c>
      <c r="H2" s="4">
        <v>1</v>
      </c>
      <c r="I2" s="4">
        <v>1</v>
      </c>
      <c r="J2" s="4">
        <v>1</v>
      </c>
      <c r="K2" s="4" t="s">
        <v>30</v>
      </c>
      <c r="L2" s="4">
        <v>173</v>
      </c>
      <c r="M2" s="4">
        <v>173</v>
      </c>
      <c r="N2" s="4" t="s">
        <v>31</v>
      </c>
      <c r="O2" s="4" t="s">
        <v>32</v>
      </c>
      <c r="P2" s="4" t="s">
        <v>33</v>
      </c>
      <c r="Q2" s="4">
        <v>0</v>
      </c>
      <c r="R2" s="7">
        <v>45126</v>
      </c>
      <c r="S2" s="6">
        <v>45143</v>
      </c>
      <c r="T2" s="4" t="s">
        <v>34</v>
      </c>
      <c r="U2" s="4">
        <v>173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45127</v>
      </c>
      <c r="G3" s="6">
        <v>45128</v>
      </c>
      <c r="H3" s="4">
        <v>1</v>
      </c>
      <c r="I3" s="4">
        <v>1</v>
      </c>
      <c r="J3" s="4">
        <v>1</v>
      </c>
      <c r="K3" s="4" t="s">
        <v>30</v>
      </c>
      <c r="L3" s="4">
        <v>252</v>
      </c>
      <c r="M3" s="4">
        <v>252</v>
      </c>
      <c r="N3" s="4" t="s">
        <v>40</v>
      </c>
      <c r="O3" s="4" t="s">
        <v>32</v>
      </c>
      <c r="P3" s="4" t="s">
        <v>33</v>
      </c>
      <c r="Q3" s="4">
        <v>0</v>
      </c>
      <c r="R3" s="7">
        <v>45126.0000115741</v>
      </c>
      <c r="S3" s="6">
        <v>45143</v>
      </c>
      <c r="T3" s="4" t="s">
        <v>34</v>
      </c>
      <c r="U3" s="4">
        <v>252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45127</v>
      </c>
      <c r="G4" s="6">
        <v>45128</v>
      </c>
      <c r="H4" s="4">
        <v>1</v>
      </c>
      <c r="I4" s="4">
        <v>1</v>
      </c>
      <c r="J4" s="4">
        <v>1</v>
      </c>
      <c r="K4" s="4" t="s">
        <v>30</v>
      </c>
      <c r="L4" s="4">
        <v>269</v>
      </c>
      <c r="M4" s="4">
        <v>269</v>
      </c>
      <c r="N4" s="4" t="s">
        <v>46</v>
      </c>
      <c r="O4" s="4" t="s">
        <v>32</v>
      </c>
      <c r="P4" s="4" t="s">
        <v>33</v>
      </c>
      <c r="Q4" s="4">
        <v>0</v>
      </c>
      <c r="R4" s="7">
        <v>45126.0000115741</v>
      </c>
      <c r="S4" s="6">
        <v>45143</v>
      </c>
      <c r="T4" s="4" t="s">
        <v>34</v>
      </c>
      <c r="U4" s="4">
        <v>269</v>
      </c>
      <c r="V4" s="4">
        <v>0</v>
      </c>
      <c r="W4" s="4">
        <v>0</v>
      </c>
      <c r="X4" s="4" t="s">
        <v>47</v>
      </c>
      <c r="Y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999225423898999</v>
      </c>
      <c r="B2" s="6">
        <v>45127</v>
      </c>
      <c r="C2" s="6">
        <v>45128</v>
      </c>
      <c r="D2" s="4">
        <v>173</v>
      </c>
      <c r="E2" s="4" t="str">
        <f>VLOOKUP(A2,HOP!A:L,12,0)</f>
        <v>173.00</v>
      </c>
      <c r="F2" s="4" t="str">
        <f>VLOOKUP(A2,HOP!A:C,3,0)</f>
        <v>3654850</v>
      </c>
      <c r="G2" s="4">
        <f>D2-E2</f>
        <v>0</v>
      </c>
      <c r="H2" s="4" t="str">
        <f>$H$1&amp;F2</f>
        <v>，3654850</v>
      </c>
      <c r="I2" s="4" t="str">
        <f>VLOOKUP(A2,HOP!A:U,21,0)</f>
        <v>直连</v>
      </c>
    </row>
    <row r="3" s="4" customFormat="1" spans="1:9">
      <c r="A3" s="5">
        <v>999225440906949</v>
      </c>
      <c r="B3" s="6">
        <v>45127</v>
      </c>
      <c r="C3" s="6">
        <v>45128</v>
      </c>
      <c r="D3" s="4">
        <v>252</v>
      </c>
      <c r="E3" s="4" t="str">
        <f>VLOOKUP(A3,HOP!A:L,12,0)</f>
        <v>252.00</v>
      </c>
      <c r="F3" s="4" t="str">
        <f>VLOOKUP(A3,HOP!A:C,3,0)</f>
        <v>3657243</v>
      </c>
      <c r="G3" s="4">
        <f>D3-E3</f>
        <v>0</v>
      </c>
      <c r="H3" s="4" t="str">
        <f>$H$1&amp;F3</f>
        <v>，3657243</v>
      </c>
      <c r="I3" s="4" t="str">
        <f>VLOOKUP(A3,HOP!A:U,21,0)</f>
        <v>直连</v>
      </c>
    </row>
    <row r="4" s="4" customFormat="1" spans="1:9">
      <c r="A4" s="5">
        <v>999225440927406</v>
      </c>
      <c r="B4" s="6">
        <v>45127</v>
      </c>
      <c r="C4" s="6">
        <v>45128</v>
      </c>
      <c r="D4" s="4">
        <v>269</v>
      </c>
      <c r="E4" s="4" t="str">
        <f>VLOOKUP(A4,HOP!A:L,12,0)</f>
        <v>269.00</v>
      </c>
      <c r="F4" s="4" t="str">
        <f>VLOOKUP(A4,HOP!A:C,3,0)</f>
        <v>3657247</v>
      </c>
      <c r="G4" s="4">
        <f>D4-E4</f>
        <v>0</v>
      </c>
      <c r="H4" s="4" t="str">
        <f>$H$1&amp;F4</f>
        <v>，3657247</v>
      </c>
      <c r="I4" s="4" t="str">
        <f>VLOOKUP(A4,HOP!A:U,21,0)</f>
        <v>直连</v>
      </c>
    </row>
    <row r="6" spans="4:4">
      <c r="D6" s="4">
        <f>SUM(D2:D5)</f>
        <v>694</v>
      </c>
    </row>
    <row r="10" spans="1:1">
      <c r="A10" s="4" t="s">
        <v>50</v>
      </c>
    </row>
    <row r="11" spans="1:1">
      <c r="A11" s="4" t="s">
        <v>51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  <c r="U1" s="2" t="s">
        <v>69</v>
      </c>
      <c r="V1" s="2" t="s">
        <v>70</v>
      </c>
    </row>
    <row r="2" s="1" customFormat="1" spans="1:22">
      <c r="A2" s="3">
        <v>999225440927406</v>
      </c>
      <c r="B2" s="1" t="s">
        <v>71</v>
      </c>
      <c r="C2" s="1" t="s">
        <v>72</v>
      </c>
      <c r="D2" s="1" t="s">
        <v>73</v>
      </c>
      <c r="E2" s="1" t="s">
        <v>46</v>
      </c>
      <c r="F2" s="1" t="s">
        <v>74</v>
      </c>
      <c r="G2" s="1" t="s">
        <v>75</v>
      </c>
      <c r="H2" s="1" t="s">
        <v>76</v>
      </c>
      <c r="I2" s="1" t="s">
        <v>77</v>
      </c>
      <c r="J2" s="1" t="s">
        <v>78</v>
      </c>
      <c r="K2" s="1" t="s">
        <v>77</v>
      </c>
      <c r="L2" s="1" t="s">
        <v>77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 t="s">
        <v>86</v>
      </c>
      <c r="V2" s="1" t="s">
        <v>87</v>
      </c>
    </row>
    <row r="3" s="1" customFormat="1" spans="1:22">
      <c r="A3" s="3">
        <v>999225440906949</v>
      </c>
      <c r="B3" s="1" t="s">
        <v>71</v>
      </c>
      <c r="C3" s="1" t="s">
        <v>88</v>
      </c>
      <c r="D3" s="1" t="s">
        <v>89</v>
      </c>
      <c r="E3" s="1" t="s">
        <v>40</v>
      </c>
      <c r="F3" s="1" t="s">
        <v>74</v>
      </c>
      <c r="G3" s="1" t="s">
        <v>75</v>
      </c>
      <c r="H3" s="1" t="s">
        <v>76</v>
      </c>
      <c r="I3" s="1" t="s">
        <v>90</v>
      </c>
      <c r="J3" s="1" t="s">
        <v>78</v>
      </c>
      <c r="K3" s="1" t="s">
        <v>90</v>
      </c>
      <c r="L3" s="1" t="s">
        <v>90</v>
      </c>
      <c r="M3" s="1" t="s">
        <v>79</v>
      </c>
      <c r="N3" s="1" t="s">
        <v>79</v>
      </c>
      <c r="O3" s="1" t="s">
        <v>80</v>
      </c>
      <c r="P3" s="1" t="s">
        <v>81</v>
      </c>
      <c r="Q3" s="1" t="s">
        <v>82</v>
      </c>
      <c r="R3" s="1" t="s">
        <v>91</v>
      </c>
      <c r="S3" s="1" t="s">
        <v>84</v>
      </c>
      <c r="T3" s="1" t="s">
        <v>85</v>
      </c>
      <c r="U3" s="1" t="s">
        <v>86</v>
      </c>
      <c r="V3" s="1" t="s">
        <v>87</v>
      </c>
    </row>
    <row r="4" s="1" customFormat="1" spans="1:22">
      <c r="A4" s="3">
        <v>999225423898999</v>
      </c>
      <c r="B4" s="1" t="s">
        <v>71</v>
      </c>
      <c r="C4" s="1" t="s">
        <v>92</v>
      </c>
      <c r="D4" s="1" t="s">
        <v>93</v>
      </c>
      <c r="E4" s="1" t="s">
        <v>31</v>
      </c>
      <c r="F4" s="1" t="s">
        <v>74</v>
      </c>
      <c r="G4" s="1" t="s">
        <v>75</v>
      </c>
      <c r="H4" s="1" t="s">
        <v>76</v>
      </c>
      <c r="I4" s="1" t="s">
        <v>94</v>
      </c>
      <c r="J4" s="1" t="s">
        <v>78</v>
      </c>
      <c r="K4" s="1" t="s">
        <v>94</v>
      </c>
      <c r="L4" s="1" t="s">
        <v>94</v>
      </c>
      <c r="M4" s="1" t="s">
        <v>79</v>
      </c>
      <c r="N4" s="1" t="s">
        <v>79</v>
      </c>
      <c r="O4" s="1" t="s">
        <v>80</v>
      </c>
      <c r="P4" s="1" t="s">
        <v>81</v>
      </c>
      <c r="Q4" s="1" t="s">
        <v>82</v>
      </c>
      <c r="R4" s="1" t="s">
        <v>95</v>
      </c>
      <c r="S4" s="1" t="s">
        <v>84</v>
      </c>
      <c r="T4" s="1" t="s">
        <v>85</v>
      </c>
      <c r="U4" s="1" t="s">
        <v>86</v>
      </c>
      <c r="V4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2023-08-05T01:44:51Z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