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<sst xmlns="http://schemas.openxmlformats.org/spreadsheetml/2006/main" count="319" uniqueCount="140">
  <si>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</si>
  <si>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</si>
  <si>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</si>
  <si>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</si>
  <si>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</si>
  <si>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</si>
  <si>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</si>
  <si>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</si>
  <si>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</si>
  <si>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</si>
  <si>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</si>
  <si>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</si>
  <si>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</si>
  <si>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</si>
  <si>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</si>
  <si>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</si>
  <si>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</si>
  <si>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</si>
  <si>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</si>
  <si>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</si>
  <si>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</si>
  <si>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</si>
  <si>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</si>
  <si>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</si>
  <si>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</si>
  <si>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999225183071738	</t>
  </si>
  <si>
    <t>Ctrip</t>
  </si>
  <si>
    <t>正常</t>
  </si>
  <si>
    <t>[广州]广州宾馆(93872138)</t>
  </si>
  <si>
    <t>岭南雅致双床房&lt;至多8间&gt;&lt;2人入住&gt;</t>
  </si>
  <si>
    <t>CNY</t>
  </si>
  <si>
    <t>WONG/YI MAN,WONG/YUEN KWAN</t>
  </si>
  <si>
    <t>CA13744230807CNY</t>
  </si>
  <si>
    <t>未提现</t>
  </si>
  <si>
    <t>携程开票</t>
  </si>
  <si>
    <t xml:space="preserve">3605557	</t>
  </si>
  <si>
    <t xml:space="preserve">(LNG)7365831;	</t>
  </si>
  <si>
    <t xml:space="preserve">999225281431069	</t>
  </si>
  <si>
    <t>[广州]广州新亚大酒店(76255693)</t>
  </si>
  <si>
    <t>豪华大床房&lt;至多8间&gt;&lt;2人入住&gt;</t>
  </si>
  <si>
    <t>吴聪</t>
  </si>
  <si>
    <t xml:space="preserve">3625683	</t>
  </si>
  <si>
    <t xml:space="preserve">(LNG)7387144;	</t>
  </si>
  <si>
    <t xml:space="preserve">999225321621083	</t>
  </si>
  <si>
    <t>[上海]上海虹桥绿地铂瑞酒店(83901350)</t>
  </si>
  <si>
    <t>超级豪华双床房&lt;至多8间&gt;&lt;2人入住&gt;&lt;早餐&gt;</t>
  </si>
  <si>
    <t>张荟</t>
  </si>
  <si>
    <t xml:space="preserve">3633859	</t>
  </si>
  <si>
    <t xml:space="preserve">76352SE006332	</t>
  </si>
  <si>
    <t xml:space="preserve">999225328119637	</t>
  </si>
  <si>
    <t>超级豪华双床房&lt;至多8间&gt;&lt;2人入住&gt;</t>
  </si>
  <si>
    <t>钱左瑞</t>
  </si>
  <si>
    <t xml:space="preserve">3635573	</t>
  </si>
  <si>
    <t xml:space="preserve">76352SE006343	</t>
  </si>
  <si>
    <t xml:space="preserve">999225329874778	</t>
  </si>
  <si>
    <t>韦昊东</t>
  </si>
  <si>
    <t xml:space="preserve">3636216	</t>
  </si>
  <si>
    <t xml:space="preserve">76352SE006347	</t>
  </si>
  <si>
    <t xml:space="preserve">999225333845489	</t>
  </si>
  <si>
    <t>沈涛</t>
  </si>
  <si>
    <t xml:space="preserve">3636596	</t>
  </si>
  <si>
    <t xml:space="preserve">76352SE006351	</t>
  </si>
  <si>
    <t xml:space="preserve">999225423044279	</t>
  </si>
  <si>
    <t>[成都]德馨客栈(成都骡马市地铁站店)(76295682)</t>
  </si>
  <si>
    <t>经济单人间&lt;2人入住&gt;</t>
  </si>
  <si>
    <t>卜越</t>
  </si>
  <si>
    <t xml:space="preserve">3654621	</t>
  </si>
  <si>
    <t xml:space="preserve">1234	</t>
  </si>
  <si>
    <t xml:space="preserve">999225489211655	</t>
  </si>
  <si>
    <t>滕微少</t>
  </si>
  <si>
    <t xml:space="preserve">3666588	</t>
  </si>
  <si>
    <t xml:space="preserve">(LNG)7426359;	</t>
  </si>
  <si>
    <t>，</t>
  </si>
  <si>
    <t xml:space="preserve"> 6725 CNY</t>
  </si>
  <si>
    <t>A230807092241481</t>
  </si>
  <si>
    <t>总计：6725元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</si>
  <si>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</si>
  <si>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</si>
  <si>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</si>
  <si>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</si>
  <si>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</si>
  <si>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</si>
  <si>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</si>
  <si>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</si>
  <si>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</si>
  <si>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</si>
  <si>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</si>
  <si>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</si>
  <si>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</si>
  <si>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</si>
  <si>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</si>
  <si>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</si>
  <si>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</si>
  <si>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</si>
  <si>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</si>
  <si>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2023-07-21</t>
  </si>
  <si>
    <t>3666588</t>
  </si>
  <si>
    <t>广州新亚大酒店</t>
  </si>
  <si>
    <t>2023-07-22</t>
  </si>
  <si>
    <t>2023-07-23</t>
  </si>
  <si>
    <t>退房日月结</t>
  </si>
  <si>
    <t>228.00</t>
  </si>
  <si>
    <t>RMB</t>
  </si>
  <si>
    <t>0</t>
  </si>
  <si>
    <t>0.00</t>
  </si>
  <si>
    <t>携程汇登国内直连</t>
  </si>
  <si>
    <t>01.011264</t>
  </si>
  <si>
    <t>2023-07-21 19:07:26</t>
  </si>
  <si>
    <t>否</t>
  </si>
  <si>
    <t>广州汇登信息科技有限公司</t>
  </si>
  <si>
    <t>直连</t>
  </si>
  <si>
    <t>中国</t>
  </si>
  <si>
    <t>2023-07-19</t>
  </si>
  <si>
    <t>3654621</t>
  </si>
  <si>
    <t>德馨客栈(成都骡马市地铁站店)</t>
  </si>
  <si>
    <t>2023-07-20</t>
  </si>
  <si>
    <t>315.00</t>
  </si>
  <si>
    <t>2023-07-19 01:28:26</t>
  </si>
  <si>
    <t>2023-07-14</t>
  </si>
  <si>
    <t>3636596</t>
  </si>
  <si>
    <t>上海虹桥绿地铂瑞酒店</t>
  </si>
  <si>
    <t>1425.00</t>
  </si>
  <si>
    <t>2023-07-14 23:25:25</t>
  </si>
  <si>
    <t>3636216</t>
  </si>
  <si>
    <t>1267.00</t>
  </si>
  <si>
    <t>2023-07-14 21:47:43</t>
  </si>
  <si>
    <t>3635573</t>
  </si>
  <si>
    <t>2023-07-14 19:57:32</t>
  </si>
  <si>
    <t>2023-07-12</t>
  </si>
  <si>
    <t>3625683</t>
  </si>
  <si>
    <t>204.00</t>
  </si>
  <si>
    <t>2023-07-12 15:51:56</t>
  </si>
  <si>
    <t>2023-07-07</t>
  </si>
  <si>
    <t>3605557</t>
  </si>
  <si>
    <t>广州宾馆</t>
  </si>
  <si>
    <t>WONG YI MAN,WONG YUEN KWAN</t>
  </si>
  <si>
    <t>594.00</t>
  </si>
  <si>
    <t>2023-07-07 20:57:21</t>
  </si>
  <si>
    <t>3633859</t>
  </si>
  <si>
    <t>2023-07-14 13:40:18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</si>
</sst>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45130</v>
      </c>
      <c r="H2" s="4">
        <v>1</v>
      </c>
      <c r="I2" s="4">
        <v>1</v>
      </c>
      <c r="J2" s="4">
        <v>1</v>
      </c>
      <c r="K2" s="4" t="s">
        <v>30</v>
      </c>
      <c r="L2" s="4">
        <v>594</v>
      </c>
      <c r="M2" s="4">
        <v>594</v>
      </c>
      <c r="N2" s="4" t="s">
        <v>31</v>
      </c>
      <c r="O2" s="4" t="s">
        <v>32</v>
      </c>
      <c r="P2" s="4" t="s">
        <v>33</v>
      </c>
      <c r="Q2" s="4">
        <v>0</v>
      </c>
      <c r="R2" s="7">
        <v>45114</v>
      </c>
      <c r="S2" s="6">
        <v>45145</v>
      </c>
      <c r="T2" s="4" t="s">
        <v>34</v>
      </c>
      <c r="U2" s="4">
        <v>594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45129</v>
      </c>
      <c r="G3" s="6">
        <v>45130</v>
      </c>
      <c r="H3" s="4">
        <v>1</v>
      </c>
      <c r="I3" s="4">
        <v>1</v>
      </c>
      <c r="J3" s="4">
        <v>1</v>
      </c>
      <c r="K3" s="4" t="s">
        <v>30</v>
      </c>
      <c r="L3" s="4">
        <v>204</v>
      </c>
      <c r="M3" s="4">
        <v>204</v>
      </c>
      <c r="N3" s="4" t="s">
        <v>40</v>
      </c>
      <c r="O3" s="4" t="s">
        <v>32</v>
      </c>
      <c r="P3" s="4" t="s">
        <v>33</v>
      </c>
      <c r="Q3" s="4">
        <v>0</v>
      </c>
      <c r="R3" s="7">
        <v>45119.0000115741</v>
      </c>
      <c r="S3" s="6">
        <v>45145</v>
      </c>
      <c r="T3" s="4" t="s">
        <v>34</v>
      </c>
      <c r="U3" s="4">
        <v>204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45129</v>
      </c>
      <c r="G4" s="6">
        <v>45130</v>
      </c>
      <c r="H4" s="4">
        <v>1</v>
      </c>
      <c r="I4" s="4">
        <v>1</v>
      </c>
      <c r="J4" s="4">
        <v>1</v>
      </c>
      <c r="K4" s="4" t="s">
        <v>30</v>
      </c>
      <c r="L4" s="4">
        <v>1425</v>
      </c>
      <c r="M4" s="4">
        <v>1425</v>
      </c>
      <c r="N4" s="4" t="s">
        <v>46</v>
      </c>
      <c r="O4" s="4" t="s">
        <v>32</v>
      </c>
      <c r="P4" s="4" t="s">
        <v>33</v>
      </c>
      <c r="Q4" s="4">
        <v>0</v>
      </c>
      <c r="R4" s="7">
        <v>45121</v>
      </c>
      <c r="S4" s="6">
        <v>45145</v>
      </c>
      <c r="T4" s="4" t="s">
        <v>34</v>
      </c>
      <c r="U4" s="4">
        <v>1425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50</v>
      </c>
      <c r="F5" s="6">
        <v>45129</v>
      </c>
      <c r="G5" s="6">
        <v>45130</v>
      </c>
      <c r="H5" s="4">
        <v>1</v>
      </c>
      <c r="I5" s="4">
        <v>1</v>
      </c>
      <c r="J5" s="4">
        <v>1</v>
      </c>
      <c r="K5" s="4" t="s">
        <v>30</v>
      </c>
      <c r="L5" s="4">
        <v>1267</v>
      </c>
      <c r="M5" s="4">
        <v>1267</v>
      </c>
      <c r="N5" s="4" t="s">
        <v>51</v>
      </c>
      <c r="O5" s="4" t="s">
        <v>32</v>
      </c>
      <c r="P5" s="4" t="s">
        <v>33</v>
      </c>
      <c r="Q5" s="4">
        <v>0</v>
      </c>
      <c r="R5" s="7">
        <v>45121.0000115741</v>
      </c>
      <c r="S5" s="6">
        <v>45145</v>
      </c>
      <c r="T5" s="4" t="s">
        <v>34</v>
      </c>
      <c r="U5" s="4">
        <v>1267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44</v>
      </c>
      <c r="E6" s="4" t="s">
        <v>50</v>
      </c>
      <c r="F6" s="6">
        <v>45129</v>
      </c>
      <c r="G6" s="6">
        <v>45130</v>
      </c>
      <c r="H6" s="4">
        <v>1</v>
      </c>
      <c r="I6" s="4">
        <v>1</v>
      </c>
      <c r="J6" s="4">
        <v>1</v>
      </c>
      <c r="K6" s="4" t="s">
        <v>30</v>
      </c>
      <c r="L6" s="4">
        <v>1267</v>
      </c>
      <c r="M6" s="4">
        <v>1267</v>
      </c>
      <c r="N6" s="4" t="s">
        <v>55</v>
      </c>
      <c r="O6" s="4" t="s">
        <v>32</v>
      </c>
      <c r="P6" s="4" t="s">
        <v>33</v>
      </c>
      <c r="Q6" s="4">
        <v>0</v>
      </c>
      <c r="R6" s="7">
        <v>45121.0000115741</v>
      </c>
      <c r="S6" s="6">
        <v>45145</v>
      </c>
      <c r="T6" s="4" t="s">
        <v>34</v>
      </c>
      <c r="U6" s="4">
        <v>1267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45129</v>
      </c>
      <c r="G7" s="6">
        <v>45130</v>
      </c>
      <c r="H7" s="4">
        <v>1</v>
      </c>
      <c r="I7" s="4">
        <v>1</v>
      </c>
      <c r="J7" s="4">
        <v>1</v>
      </c>
      <c r="K7" s="4" t="s">
        <v>30</v>
      </c>
      <c r="L7" s="4">
        <v>1425</v>
      </c>
      <c r="M7" s="4">
        <v>1425</v>
      </c>
      <c r="N7" s="4" t="s">
        <v>59</v>
      </c>
      <c r="O7" s="4" t="s">
        <v>32</v>
      </c>
      <c r="P7" s="4" t="s">
        <v>33</v>
      </c>
      <c r="Q7" s="4">
        <v>0</v>
      </c>
      <c r="R7" s="7">
        <v>45121</v>
      </c>
      <c r="S7" s="6">
        <v>45145</v>
      </c>
      <c r="T7" s="4" t="s">
        <v>34</v>
      </c>
      <c r="U7" s="4">
        <v>1425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45127</v>
      </c>
      <c r="G8" s="6">
        <v>45130</v>
      </c>
      <c r="H8" s="4">
        <v>1</v>
      </c>
      <c r="I8" s="4">
        <v>3</v>
      </c>
      <c r="J8" s="4">
        <v>3</v>
      </c>
      <c r="K8" s="4" t="s">
        <v>30</v>
      </c>
      <c r="L8" s="4">
        <v>315</v>
      </c>
      <c r="M8" s="4">
        <v>315</v>
      </c>
      <c r="N8" s="4" t="s">
        <v>65</v>
      </c>
      <c r="O8" s="4" t="s">
        <v>32</v>
      </c>
      <c r="P8" s="4" t="s">
        <v>33</v>
      </c>
      <c r="Q8" s="4">
        <v>0</v>
      </c>
      <c r="R8" s="7">
        <v>45126.0000115741</v>
      </c>
      <c r="S8" s="6">
        <v>45145</v>
      </c>
      <c r="T8" s="4" t="s">
        <v>34</v>
      </c>
      <c r="U8" s="4">
        <v>315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45129</v>
      </c>
      <c r="G9" s="6">
        <v>45130</v>
      </c>
      <c r="H9" s="4">
        <v>1</v>
      </c>
      <c r="I9" s="4">
        <v>1</v>
      </c>
      <c r="J9" s="4">
        <v>1</v>
      </c>
      <c r="K9" s="4" t="s">
        <v>30</v>
      </c>
      <c r="L9" s="4">
        <v>228</v>
      </c>
      <c r="M9" s="4">
        <v>228</v>
      </c>
      <c r="N9" s="4" t="s">
        <v>69</v>
      </c>
      <c r="O9" s="4" t="s">
        <v>32</v>
      </c>
      <c r="P9" s="4" t="s">
        <v>33</v>
      </c>
      <c r="Q9" s="4">
        <v>0</v>
      </c>
      <c r="R9" s="7">
        <v>45128</v>
      </c>
      <c r="S9" s="6">
        <v>45145</v>
      </c>
      <c r="T9" s="4" t="s">
        <v>34</v>
      </c>
      <c r="U9" s="4">
        <v>228</v>
      </c>
      <c r="V9" s="4">
        <v>0</v>
      </c>
      <c r="W9" s="4">
        <v>0</v>
      </c>
      <c r="X9" s="4" t="s">
        <v>70</v>
      </c>
      <c r="Y9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999225183071738</v>
      </c>
      <c r="B2" s="6">
        <v>45129</v>
      </c>
      <c r="C2" s="6">
        <v>45130</v>
      </c>
      <c r="D2" s="4">
        <v>594</v>
      </c>
      <c r="E2" s="4" t="str">
        <f>VLOOKUP(A2,HOP!A:L,12,0)</f>
        <v>594.00</v>
      </c>
      <c r="F2" s="4" t="str">
        <f>VLOOKUP(A2,HOP!A:C,3,0)</f>
        <v>3605557</v>
      </c>
      <c r="G2" s="4">
        <f>D2-E2</f>
        <v>0</v>
      </c>
      <c r="H2" s="4" t="str">
        <f>$H$1&amp;F2</f>
        <v>，3605557</v>
      </c>
      <c r="I2" s="4" t="str">
        <f>VLOOKUP(A2,HOP!A:U,21,0)</f>
        <v>直连</v>
      </c>
    </row>
    <row r="3" s="4" customFormat="1" spans="1:9">
      <c r="A3" s="5">
        <v>999225281431069</v>
      </c>
      <c r="B3" s="6">
        <v>45129</v>
      </c>
      <c r="C3" s="6">
        <v>45130</v>
      </c>
      <c r="D3" s="4">
        <v>204</v>
      </c>
      <c r="E3" s="4" t="str">
        <f>VLOOKUP(A3,HOP!A:L,12,0)</f>
        <v>204.00</v>
      </c>
      <c r="F3" s="4" t="str">
        <f>VLOOKUP(A3,HOP!A:C,3,0)</f>
        <v>3625683</v>
      </c>
      <c r="G3" s="4">
        <f t="shared" ref="G3:G9" si="0">D3-E3</f>
        <v>0</v>
      </c>
      <c r="H3" s="4" t="str">
        <f t="shared" ref="H3:H9" si="1">$H$1&amp;F3</f>
        <v>，3625683</v>
      </c>
      <c r="I3" s="4" t="str">
        <f>VLOOKUP(A3,HOP!A:U,21,0)</f>
        <v>直连</v>
      </c>
    </row>
    <row r="4" s="4" customFormat="1" spans="1:9">
      <c r="A4" s="5">
        <v>999225321621083</v>
      </c>
      <c r="B4" s="6">
        <v>45129</v>
      </c>
      <c r="C4" s="6">
        <v>45130</v>
      </c>
      <c r="D4" s="4">
        <v>1425</v>
      </c>
      <c r="E4" s="4" t="str">
        <f>VLOOKUP(A4,HOP!A:L,12,0)</f>
        <v>1425.00</v>
      </c>
      <c r="F4" s="4" t="str">
        <f>VLOOKUP(A4,HOP!A:C,3,0)</f>
        <v>3633859</v>
      </c>
      <c r="G4" s="4">
        <f t="shared" si="0"/>
        <v>0</v>
      </c>
      <c r="H4" s="4" t="str">
        <f t="shared" si="1"/>
        <v>，3633859</v>
      </c>
      <c r="I4" s="4" t="str">
        <f>VLOOKUP(A4,HOP!A:U,21,0)</f>
        <v>直连</v>
      </c>
    </row>
    <row r="5" s="4" customFormat="1" spans="1:9">
      <c r="A5" s="5">
        <v>999225328119637</v>
      </c>
      <c r="B5" s="6">
        <v>45129</v>
      </c>
      <c r="C5" s="6">
        <v>45130</v>
      </c>
      <c r="D5" s="4">
        <v>1267</v>
      </c>
      <c r="E5" s="4" t="str">
        <f>VLOOKUP(A5,HOP!A:L,12,0)</f>
        <v>1267.00</v>
      </c>
      <c r="F5" s="4" t="str">
        <f>VLOOKUP(A5,HOP!A:C,3,0)</f>
        <v>3635573</v>
      </c>
      <c r="G5" s="4">
        <f t="shared" si="0"/>
        <v>0</v>
      </c>
      <c r="H5" s="4" t="str">
        <f t="shared" si="1"/>
        <v>，3635573</v>
      </c>
      <c r="I5" s="4" t="str">
        <f>VLOOKUP(A5,HOP!A:U,21,0)</f>
        <v>直连</v>
      </c>
    </row>
    <row r="6" s="4" customFormat="1" spans="1:9">
      <c r="A6" s="5">
        <v>999225329874778</v>
      </c>
      <c r="B6" s="6">
        <v>45129</v>
      </c>
      <c r="C6" s="6">
        <v>45130</v>
      </c>
      <c r="D6" s="4">
        <v>1267</v>
      </c>
      <c r="E6" s="4" t="str">
        <f>VLOOKUP(A6,HOP!A:L,12,0)</f>
        <v>1267.00</v>
      </c>
      <c r="F6" s="4" t="str">
        <f>VLOOKUP(A6,HOP!A:C,3,0)</f>
        <v>3636216</v>
      </c>
      <c r="G6" s="4">
        <f t="shared" si="0"/>
        <v>0</v>
      </c>
      <c r="H6" s="4" t="str">
        <f t="shared" si="1"/>
        <v>，3636216</v>
      </c>
      <c r="I6" s="4" t="str">
        <f>VLOOKUP(A6,HOP!A:U,21,0)</f>
        <v>直连</v>
      </c>
    </row>
    <row r="7" s="4" customFormat="1" spans="1:9">
      <c r="A7" s="5">
        <v>999225333845489</v>
      </c>
      <c r="B7" s="6">
        <v>45129</v>
      </c>
      <c r="C7" s="6">
        <v>45130</v>
      </c>
      <c r="D7" s="4">
        <v>1425</v>
      </c>
      <c r="E7" s="4" t="str">
        <f>VLOOKUP(A7,HOP!A:L,12,0)</f>
        <v>1425.00</v>
      </c>
      <c r="F7" s="4" t="str">
        <f>VLOOKUP(A7,HOP!A:C,3,0)</f>
        <v>3636596</v>
      </c>
      <c r="G7" s="4">
        <f t="shared" si="0"/>
        <v>0</v>
      </c>
      <c r="H7" s="4" t="str">
        <f t="shared" si="1"/>
        <v>，3636596</v>
      </c>
      <c r="I7" s="4" t="str">
        <f>VLOOKUP(A7,HOP!A:U,21,0)</f>
        <v>直连</v>
      </c>
    </row>
    <row r="8" s="4" customFormat="1" spans="1:9">
      <c r="A8" s="5">
        <v>999225423044279</v>
      </c>
      <c r="B8" s="6">
        <v>45127</v>
      </c>
      <c r="C8" s="6">
        <v>45130</v>
      </c>
      <c r="D8" s="4">
        <v>315</v>
      </c>
      <c r="E8" s="4" t="str">
        <f>VLOOKUP(A8,HOP!A:L,12,0)</f>
        <v>315.00</v>
      </c>
      <c r="F8" s="4" t="str">
        <f>VLOOKUP(A8,HOP!A:C,3,0)</f>
        <v>3654621</v>
      </c>
      <c r="G8" s="4">
        <f t="shared" si="0"/>
        <v>0</v>
      </c>
      <c r="H8" s="4" t="str">
        <f t="shared" si="1"/>
        <v>，3654621</v>
      </c>
      <c r="I8" s="4" t="str">
        <f>VLOOKUP(A8,HOP!A:U,21,0)</f>
        <v>直连</v>
      </c>
    </row>
    <row r="9" s="4" customFormat="1" spans="1:9">
      <c r="A9" s="5">
        <v>999225489211655</v>
      </c>
      <c r="B9" s="6">
        <v>45129</v>
      </c>
      <c r="C9" s="6">
        <v>45130</v>
      </c>
      <c r="D9" s="4">
        <v>228</v>
      </c>
      <c r="E9" s="4" t="str">
        <f>VLOOKUP(A9,HOP!A:L,12,0)</f>
        <v>228.00</v>
      </c>
      <c r="F9" s="4" t="str">
        <f>VLOOKUP(A9,HOP!A:C,3,0)</f>
        <v>3666588</v>
      </c>
      <c r="G9" s="4">
        <f t="shared" si="0"/>
        <v>0</v>
      </c>
      <c r="H9" s="4" t="str">
        <f t="shared" si="1"/>
        <v>，3666588</v>
      </c>
      <c r="I9" s="4" t="str">
        <f>VLOOKUP(A9,HOP!A:U,21,0)</f>
        <v>直连</v>
      </c>
    </row>
    <row r="11" spans="4:4">
      <c r="D11" s="4">
        <f>SUM(D2:D10)</f>
        <v>6725</v>
      </c>
    </row>
    <row r="13" spans="4:4">
      <c r="D13" s="4" t="s">
        <v>73</v>
      </c>
    </row>
    <row r="15" spans="1:1">
      <c r="A15" s="4" t="s">
        <v>74</v>
      </c>
    </row>
    <row r="16" spans="1:1">
      <c r="A16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999225489211655</v>
      </c>
      <c r="B2" s="1" t="s">
        <v>95</v>
      </c>
      <c r="C2" s="1" t="s">
        <v>96</v>
      </c>
      <c r="D2" s="1" t="s">
        <v>97</v>
      </c>
      <c r="E2" s="1" t="s">
        <v>69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102</v>
      </c>
      <c r="K2" s="1" t="s">
        <v>101</v>
      </c>
      <c r="L2" s="1" t="s">
        <v>101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999225423044279</v>
      </c>
      <c r="B3" s="1" t="s">
        <v>112</v>
      </c>
      <c r="C3" s="1" t="s">
        <v>113</v>
      </c>
      <c r="D3" s="1" t="s">
        <v>114</v>
      </c>
      <c r="E3" s="1" t="s">
        <v>65</v>
      </c>
      <c r="F3" s="1" t="s">
        <v>115</v>
      </c>
      <c r="G3" s="1" t="s">
        <v>99</v>
      </c>
      <c r="H3" s="1" t="s">
        <v>100</v>
      </c>
      <c r="I3" s="1" t="s">
        <v>116</v>
      </c>
      <c r="J3" s="1" t="s">
        <v>102</v>
      </c>
      <c r="K3" s="1" t="s">
        <v>116</v>
      </c>
      <c r="L3" s="1" t="s">
        <v>116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117</v>
      </c>
      <c r="S3" s="1" t="s">
        <v>108</v>
      </c>
      <c r="T3" s="1" t="s">
        <v>109</v>
      </c>
      <c r="U3" s="1" t="s">
        <v>110</v>
      </c>
      <c r="V3" s="1" t="s">
        <v>111</v>
      </c>
    </row>
    <row r="4" s="1" customFormat="1" spans="1:22">
      <c r="A4" s="3">
        <v>999225333845489</v>
      </c>
      <c r="B4" s="1" t="s">
        <v>118</v>
      </c>
      <c r="C4" s="1" t="s">
        <v>119</v>
      </c>
      <c r="D4" s="1" t="s">
        <v>120</v>
      </c>
      <c r="E4" s="1" t="s">
        <v>59</v>
      </c>
      <c r="F4" s="1" t="s">
        <v>98</v>
      </c>
      <c r="G4" s="1" t="s">
        <v>99</v>
      </c>
      <c r="H4" s="1" t="s">
        <v>100</v>
      </c>
      <c r="I4" s="1" t="s">
        <v>121</v>
      </c>
      <c r="J4" s="1" t="s">
        <v>102</v>
      </c>
      <c r="K4" s="1" t="s">
        <v>121</v>
      </c>
      <c r="L4" s="1" t="s">
        <v>121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122</v>
      </c>
      <c r="S4" s="1" t="s">
        <v>108</v>
      </c>
      <c r="T4" s="1" t="s">
        <v>109</v>
      </c>
      <c r="U4" s="1" t="s">
        <v>110</v>
      </c>
      <c r="V4" s="1" t="s">
        <v>111</v>
      </c>
    </row>
    <row r="5" s="1" customFormat="1" spans="1:22">
      <c r="A5" s="3">
        <v>999225329874778</v>
      </c>
      <c r="B5" s="1" t="s">
        <v>118</v>
      </c>
      <c r="C5" s="1" t="s">
        <v>123</v>
      </c>
      <c r="D5" s="1" t="s">
        <v>120</v>
      </c>
      <c r="E5" s="1" t="s">
        <v>55</v>
      </c>
      <c r="F5" s="1" t="s">
        <v>98</v>
      </c>
      <c r="G5" s="1" t="s">
        <v>99</v>
      </c>
      <c r="H5" s="1" t="s">
        <v>100</v>
      </c>
      <c r="I5" s="1" t="s">
        <v>124</v>
      </c>
      <c r="J5" s="1" t="s">
        <v>102</v>
      </c>
      <c r="K5" s="1" t="s">
        <v>124</v>
      </c>
      <c r="L5" s="1" t="s">
        <v>124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125</v>
      </c>
      <c r="S5" s="1" t="s">
        <v>108</v>
      </c>
      <c r="T5" s="1" t="s">
        <v>109</v>
      </c>
      <c r="U5" s="1" t="s">
        <v>110</v>
      </c>
      <c r="V5" s="1" t="s">
        <v>111</v>
      </c>
    </row>
    <row r="6" s="1" customFormat="1" spans="1:22">
      <c r="A6" s="3">
        <v>999225328119637</v>
      </c>
      <c r="B6" s="1" t="s">
        <v>118</v>
      </c>
      <c r="C6" s="1" t="s">
        <v>126</v>
      </c>
      <c r="D6" s="1" t="s">
        <v>120</v>
      </c>
      <c r="E6" s="1" t="s">
        <v>51</v>
      </c>
      <c r="F6" s="1" t="s">
        <v>98</v>
      </c>
      <c r="G6" s="1" t="s">
        <v>99</v>
      </c>
      <c r="H6" s="1" t="s">
        <v>100</v>
      </c>
      <c r="I6" s="1" t="s">
        <v>124</v>
      </c>
      <c r="J6" s="1" t="s">
        <v>102</v>
      </c>
      <c r="K6" s="1" t="s">
        <v>124</v>
      </c>
      <c r="L6" s="1" t="s">
        <v>124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127</v>
      </c>
      <c r="S6" s="1" t="s">
        <v>108</v>
      </c>
      <c r="T6" s="1" t="s">
        <v>109</v>
      </c>
      <c r="U6" s="1" t="s">
        <v>110</v>
      </c>
      <c r="V6" s="1" t="s">
        <v>111</v>
      </c>
    </row>
    <row r="7" s="1" customFormat="1" spans="1:22">
      <c r="A7" s="3">
        <v>999225281431069</v>
      </c>
      <c r="B7" s="1" t="s">
        <v>128</v>
      </c>
      <c r="C7" s="1" t="s">
        <v>129</v>
      </c>
      <c r="D7" s="1" t="s">
        <v>97</v>
      </c>
      <c r="E7" s="1" t="s">
        <v>40</v>
      </c>
      <c r="F7" s="1" t="s">
        <v>98</v>
      </c>
      <c r="G7" s="1" t="s">
        <v>99</v>
      </c>
      <c r="H7" s="1" t="s">
        <v>100</v>
      </c>
      <c r="I7" s="1" t="s">
        <v>130</v>
      </c>
      <c r="J7" s="1" t="s">
        <v>102</v>
      </c>
      <c r="K7" s="1" t="s">
        <v>130</v>
      </c>
      <c r="L7" s="1" t="s">
        <v>130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131</v>
      </c>
      <c r="S7" s="1" t="s">
        <v>108</v>
      </c>
      <c r="T7" s="1" t="s">
        <v>109</v>
      </c>
      <c r="U7" s="1" t="s">
        <v>110</v>
      </c>
      <c r="V7" s="1" t="s">
        <v>111</v>
      </c>
    </row>
    <row r="8" s="1" customFormat="1" spans="1:22">
      <c r="A8" s="3">
        <v>999225183071738</v>
      </c>
      <c r="B8" s="1" t="s">
        <v>132</v>
      </c>
      <c r="C8" s="1" t="s">
        <v>133</v>
      </c>
      <c r="D8" s="1" t="s">
        <v>134</v>
      </c>
      <c r="E8" s="1" t="s">
        <v>135</v>
      </c>
      <c r="F8" s="1" t="s">
        <v>98</v>
      </c>
      <c r="G8" s="1" t="s">
        <v>99</v>
      </c>
      <c r="H8" s="1" t="s">
        <v>100</v>
      </c>
      <c r="I8" s="1" t="s">
        <v>136</v>
      </c>
      <c r="J8" s="1" t="s">
        <v>102</v>
      </c>
      <c r="K8" s="1" t="s">
        <v>136</v>
      </c>
      <c r="L8" s="1" t="s">
        <v>136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137</v>
      </c>
      <c r="S8" s="1" t="s">
        <v>108</v>
      </c>
      <c r="T8" s="1" t="s">
        <v>109</v>
      </c>
      <c r="U8" s="1" t="s">
        <v>110</v>
      </c>
      <c r="V8" s="1" t="s">
        <v>111</v>
      </c>
    </row>
    <row r="9" s="1" customFormat="1" spans="1:22">
      <c r="A9" s="3">
        <v>999225321621083</v>
      </c>
      <c r="B9" s="1" t="s">
        <v>118</v>
      </c>
      <c r="C9" s="1" t="s">
        <v>138</v>
      </c>
      <c r="D9" s="1" t="s">
        <v>120</v>
      </c>
      <c r="E9" s="1" t="s">
        <v>46</v>
      </c>
      <c r="F9" s="1" t="s">
        <v>98</v>
      </c>
      <c r="G9" s="1" t="s">
        <v>99</v>
      </c>
      <c r="H9" s="1" t="s">
        <v>100</v>
      </c>
      <c r="I9" s="1" t="s">
        <v>121</v>
      </c>
      <c r="J9" s="1" t="s">
        <v>102</v>
      </c>
      <c r="K9" s="1" t="s">
        <v>121</v>
      </c>
      <c r="L9" s="1" t="s">
        <v>121</v>
      </c>
      <c r="M9" s="1" t="s">
        <v>103</v>
      </c>
      <c r="N9" s="1" t="s">
        <v>103</v>
      </c>
      <c r="O9" s="1" t="s">
        <v>104</v>
      </c>
      <c r="P9" s="1" t="s">
        <v>105</v>
      </c>
      <c r="Q9" s="1" t="s">
        <v>106</v>
      </c>
      <c r="R9" s="1" t="s">
        <v>139</v>
      </c>
      <c r="S9" s="1" t="s">
        <v>108</v>
      </c>
      <c r="T9" s="1" t="s">
        <v>109</v>
      </c>
      <c r="U9" s="1" t="s">
        <v>110</v>
      </c>
      <c r="V9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2023-08-07T01:24:45Z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