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<sst xmlns="http://schemas.openxmlformats.org/spreadsheetml/2006/main" count="1553" uniqueCount="421">
  <si>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</si>
  <si>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</si>
  <si>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</si>
  <si>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</si>
  <si>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</si>
  <si>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</si>
  <si>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</si>
  <si>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</si>
  <si>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</si>
  <si>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</si>
  <si>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</si>
  <si>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</si>
  <si>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</si>
  <si>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</si>
  <si>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</si>
  <si>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</si>
  <si>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</si>
  <si>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</si>
  <si>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</si>
  <si>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</si>
  <si>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</si>
  <si>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</si>
  <si>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</si>
  <si>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</si>
  <si>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</si>
  <si>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999224292250525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</si>
  <si>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</si>
  <si>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</si>
  <si>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</si>
  <si>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</si>
  <si>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</si>
  <si>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ZHANG/LI</t>
  </si>
  <si>
    <t>CA363230812CNY</t>
  </si>
  <si>
    <t>未提现</t>
  </si>
  <si>
    <t>携程开票</t>
  </si>
  <si>
    <t xml:space="preserve">3395169	</t>
  </si>
  <si>
    <t xml:space="preserve">	</t>
  </si>
  <si>
    <t xml:space="preserve">999225184255048	</t>
  </si>
  <si>
    <t>[香港]香港九龙酒店(The Kowloon Hotel)(9826444)</t>
  </si>
  <si>
    <t>豪华房(至少提前5天预订)(至少连住2晚及以上)&lt;双人入住&gt;&lt;内宾&gt;&lt;无早&gt;</t>
  </si>
  <si>
    <t>SHEN/JIAN,DAI/YIWEN</t>
  </si>
  <si>
    <t xml:space="preserve">3606032	</t>
  </si>
  <si>
    <t xml:space="preserve">999225333975785	</t>
  </si>
  <si>
    <t>[香港]香港九龙海逸君绰酒店(Harbour Grand Kowloon)(17095949)</t>
  </si>
  <si>
    <t>高级客房(至少连住2晚及以上)&lt;特惠&gt;&lt;双人入住&gt;&lt;内宾&gt;&lt;无早&gt;</t>
  </si>
  <si>
    <t>WANG/LULU,WANG/XIANGYI</t>
  </si>
  <si>
    <t xml:space="preserve">3636600	</t>
  </si>
  <si>
    <t xml:space="preserve">999225419845155	</t>
  </si>
  <si>
    <t>高级房(至少提前5天预订)(至少连住2晚及以上)&lt;双人入住&gt;&lt;内宾&gt;&lt;无早&gt;</t>
  </si>
  <si>
    <t>YUE/LING,YUE/TONG</t>
  </si>
  <si>
    <t xml:space="preserve">3653726	</t>
  </si>
  <si>
    <t xml:space="preserve">999225445707754	</t>
  </si>
  <si>
    <t>WANG/PING</t>
  </si>
  <si>
    <t xml:space="preserve">3658424	</t>
  </si>
  <si>
    <t xml:space="preserve">999225457204642	</t>
  </si>
  <si>
    <t>HU/JUNHONG,ZHANG/AILIAN,QIU/HUIXIA</t>
  </si>
  <si>
    <t xml:space="preserve">3659732	</t>
  </si>
  <si>
    <t xml:space="preserve">999225462301003	</t>
  </si>
  <si>
    <t>LIN/XIANGXIANG</t>
  </si>
  <si>
    <t xml:space="preserve">3660549	</t>
  </si>
  <si>
    <t xml:space="preserve">999225462659857	</t>
  </si>
  <si>
    <t>ZONG/YING</t>
  </si>
  <si>
    <t xml:space="preserve">3660584	</t>
  </si>
  <si>
    <t xml:space="preserve">999225496267735	</t>
  </si>
  <si>
    <t>HE/JINHONG</t>
  </si>
  <si>
    <t xml:space="preserve">3667466	</t>
  </si>
  <si>
    <t xml:space="preserve">999225578660527	</t>
  </si>
  <si>
    <t>[梅州]梅州客都大酒店(100660732)</t>
  </si>
  <si>
    <t>商务双床房&lt;特惠专享&gt;&lt;双人入住&gt;&lt;双早&gt;</t>
  </si>
  <si>
    <t>谢艺敏</t>
  </si>
  <si>
    <t xml:space="preserve">3683667	</t>
  </si>
  <si>
    <t xml:space="preserve">999225598200538	</t>
  </si>
  <si>
    <t>[梅州]梅州麓湖山酒店(67856423)</t>
  </si>
  <si>
    <t>标准双床房&lt;双人入住&gt;&lt;升级特惠&gt;&lt;双早&gt;</t>
  </si>
  <si>
    <t>陈国铨</t>
  </si>
  <si>
    <t xml:space="preserve">2790665	</t>
  </si>
  <si>
    <t>取消</t>
  </si>
  <si>
    <t xml:space="preserve">999225609709062	</t>
  </si>
  <si>
    <t>[蕉岭]蕉岭培鸿乡墅(100954969)</t>
  </si>
  <si>
    <t>豪华大床房&lt;超值特惠&gt;&lt;双人入住&gt;&lt;双早&gt;</t>
  </si>
  <si>
    <t>钟雄霖</t>
  </si>
  <si>
    <t xml:space="preserve">999225616795273	</t>
  </si>
  <si>
    <t>[梅州]梅州昌盛豪生大酒店(45834822)</t>
  </si>
  <si>
    <t>柚见好——非遗双床房&lt;超值特惠&gt;&lt;双人入住&gt;&lt;双早&gt;</t>
  </si>
  <si>
    <t>范乾宇</t>
  </si>
  <si>
    <t xml:space="preserve">25617065521	</t>
  </si>
  <si>
    <t>柚见汝——非遗大床房&lt;超值特惠&gt;&lt;双人入住&gt;&lt;双早&gt;</t>
  </si>
  <si>
    <t>李勇</t>
  </si>
  <si>
    <t xml:space="preserve">25617088289	</t>
  </si>
  <si>
    <t>叶勤盛</t>
  </si>
  <si>
    <t xml:space="preserve">999225633147022	</t>
  </si>
  <si>
    <t>韩阔,肖晓丹</t>
  </si>
  <si>
    <t xml:space="preserve">999225633708184	</t>
  </si>
  <si>
    <t>[梅州]梅州新飞腾艺术酒店(100914635)</t>
  </si>
  <si>
    <t>豪华主题大床房&lt;特惠专享&gt;&lt;双人入住&gt;&lt;无早&gt;</t>
  </si>
  <si>
    <t>谢概奕</t>
  </si>
  <si>
    <t xml:space="preserve">3694231	</t>
  </si>
  <si>
    <t xml:space="preserve">999224605795107	</t>
  </si>
  <si>
    <t>WEI/JIAO</t>
  </si>
  <si>
    <t>CA363230813CNY</t>
  </si>
  <si>
    <t xml:space="preserve">3463279	</t>
  </si>
  <si>
    <t xml:space="preserve">999224693815463	</t>
  </si>
  <si>
    <t>song/haicun</t>
  </si>
  <si>
    <t xml:space="preserve">3483366	</t>
  </si>
  <si>
    <t xml:space="preserve">24714534194	</t>
  </si>
  <si>
    <t>ZHANG/HEMING,ZHANG/YUCHENG,ZHANG/JUNKAI</t>
  </si>
  <si>
    <t xml:space="preserve">3490182	</t>
  </si>
  <si>
    <t xml:space="preserve">13051224	</t>
  </si>
  <si>
    <t xml:space="preserve">999225330877459	</t>
  </si>
  <si>
    <t>ZHENG/JINNING,ZHENG/JIAYONG,FU/DONGHUA</t>
  </si>
  <si>
    <t xml:space="preserve">3636535	</t>
  </si>
  <si>
    <t xml:space="preserve">999225338538539	</t>
  </si>
  <si>
    <t>YAO/YAN</t>
  </si>
  <si>
    <t xml:space="preserve">3637189	</t>
  </si>
  <si>
    <t xml:space="preserve">999225419935803	</t>
  </si>
  <si>
    <t>Cao/Fan,Wang/Le</t>
  </si>
  <si>
    <t xml:space="preserve">999225420542326	</t>
  </si>
  <si>
    <t>[梅州]梅州白天鹅迎宾馆(100697959)</t>
  </si>
  <si>
    <t>商务江景双床房&lt;特惠促销&gt;&lt;双人入住&gt;&lt;双早&gt;&lt;日历房套餐高价值&gt;&lt;新酒店礼盒&gt;</t>
  </si>
  <si>
    <t>刁阳瑜,陈怀珠</t>
  </si>
  <si>
    <t xml:space="preserve">25422185476	</t>
  </si>
  <si>
    <t>WANG/HONGJIE,SHEN/YU</t>
  </si>
  <si>
    <t xml:space="preserve">3654311	</t>
  </si>
  <si>
    <t xml:space="preserve">999225447368430	</t>
  </si>
  <si>
    <t>WANG/ZHONGSHUI,LIU/HUAYU,WANG/YOUFENG,HUANG/LINYE,WANG/XIANGQIN,YE/SUTING,WANG/YOULING,YE/MINGXUAN</t>
  </si>
  <si>
    <t xml:space="preserve">3658740	</t>
  </si>
  <si>
    <t xml:space="preserve">999225472503317	</t>
  </si>
  <si>
    <t>SUN/RONG</t>
  </si>
  <si>
    <t xml:space="preserve">3662951	</t>
  </si>
  <si>
    <t xml:space="preserve">999225476988628	</t>
  </si>
  <si>
    <t>闭兰靓</t>
  </si>
  <si>
    <t xml:space="preserve">999225646497835	</t>
  </si>
  <si>
    <t>秋田双人房&lt;超值特惠&gt;&lt;双人入住&gt;&lt;双早&gt;</t>
  </si>
  <si>
    <t>钟晨玲,陈晓婷</t>
  </si>
  <si>
    <t xml:space="preserve">999225265409186	</t>
  </si>
  <si>
    <t>Liu/Yunyi,Zheng/Xiaorong</t>
  </si>
  <si>
    <t>CA363230814CNY</t>
  </si>
  <si>
    <t xml:space="preserve">3622330	</t>
  </si>
  <si>
    <t xml:space="preserve">999225269215206	</t>
  </si>
  <si>
    <t>LIU/LINLIN</t>
  </si>
  <si>
    <t xml:space="preserve">3623386	</t>
  </si>
  <si>
    <t xml:space="preserve">999225367392958	</t>
  </si>
  <si>
    <t>刁阳瑜,刁瑜文,陈怀珠</t>
  </si>
  <si>
    <t xml:space="preserve">999225386593617	</t>
  </si>
  <si>
    <t>WANG/YING,JI/ZHONGFEI</t>
  </si>
  <si>
    <t xml:space="preserve">3647790	</t>
  </si>
  <si>
    <t xml:space="preserve">999225395460078	</t>
  </si>
  <si>
    <t>[香港]香港广易商务宾馆(家庭旅馆)(WIDE EVER HOSTEL)(2981749)</t>
  </si>
  <si>
    <t>标准双床房&lt;特惠专享&gt;&lt;双人入住&gt;&lt;无早&gt;</t>
  </si>
  <si>
    <t>ZHANG/JINGCHEN</t>
  </si>
  <si>
    <t xml:space="preserve">3649042	</t>
  </si>
  <si>
    <t xml:space="preserve">999225396493395	</t>
  </si>
  <si>
    <t>CUI/YUXUAN,CUI/YUANZHE,Duan/Liling,CUI/YUANXIN</t>
  </si>
  <si>
    <t xml:space="preserve">3649186	</t>
  </si>
  <si>
    <t xml:space="preserve">999225397615595	</t>
  </si>
  <si>
    <t>Mai/Jiaquan,Li/Simin</t>
  </si>
  <si>
    <t xml:space="preserve">3649456	</t>
  </si>
  <si>
    <t xml:space="preserve">999225399070957	</t>
  </si>
  <si>
    <t>Yang/Huan</t>
  </si>
  <si>
    <t xml:space="preserve">3649832	</t>
  </si>
  <si>
    <t xml:space="preserve">999225405678402	</t>
  </si>
  <si>
    <t>[香港]香港富荟旺角酒店(iclub Mong Kok Hotel)(69311702)</t>
  </si>
  <si>
    <t>卓荟客房(至少提前3天预订)&lt;连住2-7晚&gt;&lt;双人入住&gt;&lt;内宾&gt;&lt;无早&gt;</t>
  </si>
  <si>
    <t>ZHANG/HUIYI</t>
  </si>
  <si>
    <t xml:space="preserve">3651675	</t>
  </si>
  <si>
    <t xml:space="preserve">11779739	</t>
  </si>
  <si>
    <t xml:space="preserve">999225419325604	</t>
  </si>
  <si>
    <t>HUANG/ZHONGYING,YU/SHIYING</t>
  </si>
  <si>
    <t xml:space="preserve">3653606	</t>
  </si>
  <si>
    <t xml:space="preserve">999225436766106	</t>
  </si>
  <si>
    <t>Chen/Boliang</t>
  </si>
  <si>
    <t xml:space="preserve">3656318	</t>
  </si>
  <si>
    <t xml:space="preserve">999225445496013	</t>
  </si>
  <si>
    <t>GUO/SHENG,CUI/XIAOLEI</t>
  </si>
  <si>
    <t xml:space="preserve">3658247	</t>
  </si>
  <si>
    <t xml:space="preserve">999225458986877	</t>
  </si>
  <si>
    <t>商务城景双床房&lt;特惠促销&gt;&lt;双人入住&gt;&lt;双早&gt;&lt;日历房套餐高价值&gt;&lt;新酒店礼盒&gt;</t>
  </si>
  <si>
    <t>刘秀金,王敏红</t>
  </si>
  <si>
    <t xml:space="preserve">999225473865754	</t>
  </si>
  <si>
    <t>MAO/MEIFANG</t>
  </si>
  <si>
    <t xml:space="preserve">3663519	</t>
  </si>
  <si>
    <t xml:space="preserve">999225490134927	</t>
  </si>
  <si>
    <t>Zhao/Zixu,Zhao/Zixu</t>
  </si>
  <si>
    <t xml:space="preserve">3666749	</t>
  </si>
  <si>
    <t xml:space="preserve">25538799419	</t>
  </si>
  <si>
    <t>ZHENG/XIU,ZHENG/ZHI</t>
  </si>
  <si>
    <t xml:space="preserve">3675466	</t>
  </si>
  <si>
    <t xml:space="preserve">999225540891890	</t>
  </si>
  <si>
    <t>HE/YUXIAN,QIAN/CHENG</t>
  </si>
  <si>
    <t xml:space="preserve">3676145	</t>
  </si>
  <si>
    <t xml:space="preserve">999225550690951	</t>
  </si>
  <si>
    <t>商务江景双床房&lt;双人入住&gt;&lt;限量抢购&gt;&lt;双早&gt;&lt;日历房套餐高价值&gt;&lt;新酒店礼盒&gt;</t>
  </si>
  <si>
    <t>陈丽文,罗小虹</t>
  </si>
  <si>
    <t xml:space="preserve">999225583155944	</t>
  </si>
  <si>
    <t>三人房&lt;特惠专享&gt;&lt;三人入住&gt;&lt;无早&gt;</t>
  </si>
  <si>
    <t>QIN/RONG,ZHOU/JUAN,ZHOU/ZITONG</t>
  </si>
  <si>
    <t xml:space="preserve">3684951	</t>
  </si>
  <si>
    <t xml:space="preserve">999225617717617	</t>
  </si>
  <si>
    <t>商务城景双床房&lt;双人入住&gt;&lt;限量抢购&gt;&lt;双早&gt;&lt;日历房套餐高价值&gt;&lt;新酒店礼盒&gt;</t>
  </si>
  <si>
    <t>张亦田,张韬文</t>
  </si>
  <si>
    <t xml:space="preserve">999225622796250	</t>
  </si>
  <si>
    <t>罗雨均</t>
  </si>
  <si>
    <t xml:space="preserve">999225642356834	</t>
  </si>
  <si>
    <t>商务江景大床房&lt;双人入住&gt;&lt;限量抢购&gt;&lt;双早&gt;&lt;日历房套餐高价值&gt;&lt;新酒店礼盒&gt;</t>
  </si>
  <si>
    <t>江威德</t>
  </si>
  <si>
    <t xml:space="preserve">999225644822677	</t>
  </si>
  <si>
    <t>周桂芬</t>
  </si>
  <si>
    <t xml:space="preserve">999225645881623	</t>
  </si>
  <si>
    <t>曾桓光</t>
  </si>
  <si>
    <t xml:space="preserve">999225663676140	</t>
  </si>
  <si>
    <t xml:space="preserve">999225664223333	</t>
  </si>
  <si>
    <t>卓海城</t>
  </si>
  <si>
    <t xml:space="preserve">999225675639349	</t>
  </si>
  <si>
    <t>李奇英,肖淼福</t>
  </si>
  <si>
    <t>，</t>
  </si>
  <si>
    <t>202307262224090071</t>
  </si>
  <si>
    <t>202307271058280020</t>
  </si>
  <si>
    <t>202307271110240077</t>
  </si>
  <si>
    <t>202307271123300025</t>
  </si>
  <si>
    <t>202307272119190076</t>
  </si>
  <si>
    <t>202307182238160068</t>
  </si>
  <si>
    <t>202307281648480068</t>
  </si>
  <si>
    <t>202307241330470071</t>
  </si>
  <si>
    <t>202307271145450020</t>
  </si>
  <si>
    <t>202307281154240025</t>
  </si>
  <si>
    <t>202307281437360020</t>
  </si>
  <si>
    <t>202307281558410077</t>
  </si>
  <si>
    <t>202307291208460020</t>
  </si>
  <si>
    <t>202307291253340025</t>
  </si>
  <si>
    <t>202307291958250068</t>
  </si>
  <si>
    <t>A230814094839481</t>
  </si>
  <si>
    <t>房集：i230814094743 7604.36元</t>
  </si>
  <si>
    <t>CNY / HKD 当前参考汇率: 1.075311252</t>
  </si>
  <si>
    <t>总计：120097.82 CNY/
129142.54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</si>
  <si>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</si>
  <si>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</si>
  <si>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</si>
  <si>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</si>
  <si>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</si>
  <si>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</si>
  <si>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</si>
  <si>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</si>
  <si>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</si>
  <si>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</si>
  <si>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</si>
  <si>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</si>
  <si>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</si>
  <si>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</si>
  <si>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</si>
  <si>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</si>
  <si>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</si>
  <si>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</si>
  <si>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</si>
  <si>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2023-07-27</t>
  </si>
  <si>
    <t>3694231</t>
  </si>
  <si>
    <t>梅州新飞腾艺术酒店</t>
  </si>
  <si>
    <t>2023-07-28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</si>
  <si>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</si>
  <si>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</si>
  <si>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</si>
  <si>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</si>
  <si>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</si>
  <si>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</si>
  <si>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</si>
  <si>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2023-07-27 21:35:37</t>
  </si>
  <si>
    <t>否</t>
  </si>
  <si>
    <t>汇智国际旅游发展有限公司</t>
  </si>
  <si>
    <t>直采</t>
  </si>
  <si>
    <t>中国</t>
  </si>
  <si>
    <t>2023-07-25</t>
  </si>
  <si>
    <t>3684951</t>
  </si>
  <si>
    <t>香港广易商务宾馆(家庭旅馆)</t>
  </si>
  <si>
    <t>QIN RONG,ZHOU JUAN,ZHOU ZITONG</t>
  </si>
  <si>
    <t>2023-07-29</t>
  </si>
  <si>
    <t>2023-07-30</t>
  </si>
  <si>
    <t>479.40</t>
  </si>
  <si>
    <t>2023-07-25 22:48:37</t>
  </si>
  <si>
    <t>3683667</t>
  </si>
  <si>
    <t>梅州客都大酒店</t>
  </si>
  <si>
    <t>249.90</t>
  </si>
  <si>
    <t>2023-07-25 18:17:08</t>
  </si>
  <si>
    <t>2023-07-23</t>
  </si>
  <si>
    <t>3676145</t>
  </si>
  <si>
    <t>香港九龙海逸君绰酒店</t>
  </si>
  <si>
    <t>HE YUXIAN,QIAN CHENG</t>
  </si>
  <si>
    <t>2434.00</t>
  </si>
  <si>
    <t>2023-07-23 23:55:04</t>
  </si>
  <si>
    <t>2023-07-21</t>
  </si>
  <si>
    <t>3667466</t>
  </si>
  <si>
    <t>HE JINHONG</t>
  </si>
  <si>
    <t>2023-07-26</t>
  </si>
  <si>
    <t>1934.00</t>
  </si>
  <si>
    <t>2023-07-21 23:03:15</t>
  </si>
  <si>
    <t>3666749</t>
  </si>
  <si>
    <t>Zhao Zixu,Zhao Zixu</t>
  </si>
  <si>
    <t>4326.00</t>
  </si>
  <si>
    <t>2023-07-21 23:04:46</t>
  </si>
  <si>
    <t>3663519</t>
  </si>
  <si>
    <t>香港九龙酒店</t>
  </si>
  <si>
    <t>MAO MEIFANG</t>
  </si>
  <si>
    <t>2268.00</t>
  </si>
  <si>
    <t>2023-07-24 15:29:35</t>
  </si>
  <si>
    <t>2023-07-20</t>
  </si>
  <si>
    <t>3662951</t>
  </si>
  <si>
    <t>SUN RONG</t>
  </si>
  <si>
    <t>2882.00</t>
  </si>
  <si>
    <t>2023-07-22 15:42:42</t>
  </si>
  <si>
    <t>3660584</t>
  </si>
  <si>
    <t>ZONG YING</t>
  </si>
  <si>
    <t>1956.00</t>
  </si>
  <si>
    <t>2023-07-20 17:05:17</t>
  </si>
  <si>
    <t>3660549</t>
  </si>
  <si>
    <t>LIN XIANGXIANG</t>
  </si>
  <si>
    <t>2934.00</t>
  </si>
  <si>
    <t>2023-07-20 17:08:22</t>
  </si>
  <si>
    <t>3659732</t>
  </si>
  <si>
    <t>HU JUNHONG,ZHANG AILIAN,QIU HUIXIA</t>
  </si>
  <si>
    <t>5868.00</t>
  </si>
  <si>
    <t>2023-07-20 10:27:00</t>
  </si>
  <si>
    <t>2023-07-19</t>
  </si>
  <si>
    <t>3658740</t>
  </si>
  <si>
    <t>WANG ZHONGSHUI,LIU HUAYU,WANG YOUFENG,HUANG LINYE,WANG XIANGQIN,YE SUTING,WANG YOULING,YE MINGXUAN</t>
  </si>
  <si>
    <t>8652.00</t>
  </si>
  <si>
    <t>2023-07-20 10:43:56</t>
  </si>
  <si>
    <t>3658424</t>
  </si>
  <si>
    <t>WANG PING</t>
  </si>
  <si>
    <t>2023-07-24</t>
  </si>
  <si>
    <t>3496.00</t>
  </si>
  <si>
    <t>2023-07-20 14:11:34</t>
  </si>
  <si>
    <t>3658247</t>
  </si>
  <si>
    <t>GUO SHENG,CUI XIAOLEI</t>
  </si>
  <si>
    <t>2392.00</t>
  </si>
  <si>
    <t>2023-07-20 11:07:27</t>
  </si>
  <si>
    <t>3656318</t>
  </si>
  <si>
    <t>Chen Boliang</t>
  </si>
  <si>
    <t>5782.00</t>
  </si>
  <si>
    <t>2023-07-19 17:57:17</t>
  </si>
  <si>
    <t>3654311</t>
  </si>
  <si>
    <t>WANG HONGJIE,SHEN YU</t>
  </si>
  <si>
    <t>4097.00</t>
  </si>
  <si>
    <t>2023-07-19 15:38:03</t>
  </si>
  <si>
    <t>2023-07-18</t>
  </si>
  <si>
    <t>3653910</t>
  </si>
  <si>
    <t>Cao Fan,Wang Le</t>
  </si>
  <si>
    <t>3130.00</t>
  </si>
  <si>
    <t>2023-07-20 14:30:26</t>
  </si>
  <si>
    <t>3653726</t>
  </si>
  <si>
    <t>YUE LING,YUE TONG</t>
  </si>
  <si>
    <t>6976.00</t>
  </si>
  <si>
    <t>2023-07-19 14:22:53</t>
  </si>
  <si>
    <t>3653606</t>
  </si>
  <si>
    <t>HUANG ZHONGYING,YU SHIYING</t>
  </si>
  <si>
    <t>3359.00</t>
  </si>
  <si>
    <t>2023-07-20 11:30:38</t>
  </si>
  <si>
    <t>3651675</t>
  </si>
  <si>
    <t>香港富荟旺角酒店</t>
  </si>
  <si>
    <t>ZHANG HUIYI</t>
  </si>
  <si>
    <t>3328.00</t>
  </si>
  <si>
    <t>2023-07-19 13:53:05</t>
  </si>
  <si>
    <t>3649832</t>
  </si>
  <si>
    <t>Yang Huan</t>
  </si>
  <si>
    <t>2023-07-18 10:08:43</t>
  </si>
  <si>
    <t>2023-07-17</t>
  </si>
  <si>
    <t>3649456</t>
  </si>
  <si>
    <t>Mai Jiaquan,Li Simin</t>
  </si>
  <si>
    <t>2023-07-18 10:55:44</t>
  </si>
  <si>
    <t>3649186</t>
  </si>
  <si>
    <t>CUI YUXUAN,CUI YUANZHE,Duan Liling,CUI YUANXIN</t>
  </si>
  <si>
    <t>4908.00</t>
  </si>
  <si>
    <t>2023-07-18 17:39:15</t>
  </si>
  <si>
    <t>3649042</t>
  </si>
  <si>
    <t>ZHANG JINGCHEN</t>
  </si>
  <si>
    <t>907.80</t>
  </si>
  <si>
    <t>2023-07-17 21:04:19</t>
  </si>
  <si>
    <t>3647790</t>
  </si>
  <si>
    <t>WANG YING,JI ZHONGFEI</t>
  </si>
  <si>
    <t>2476.00</t>
  </si>
  <si>
    <t>2023-07-18 10:10:05</t>
  </si>
  <si>
    <t>2023-07-15</t>
  </si>
  <si>
    <t>3637189</t>
  </si>
  <si>
    <t>YAO YAN</t>
  </si>
  <si>
    <t>5064.00</t>
  </si>
  <si>
    <t>2023-07-16 11:22:20</t>
  </si>
  <si>
    <t>2023-07-14</t>
  </si>
  <si>
    <t>3636600</t>
  </si>
  <si>
    <t>WANG LULU,WANG XIANGYI</t>
  </si>
  <si>
    <t>2023-07-16 11:32:08</t>
  </si>
  <si>
    <t>3636535</t>
  </si>
  <si>
    <t>ZHENG JINNING,ZHENG JIAYONG,FU DONGHUA</t>
  </si>
  <si>
    <t>8194.00</t>
  </si>
  <si>
    <t>2023-07-16 11:26:24</t>
  </si>
  <si>
    <t>2023-07-11</t>
  </si>
  <si>
    <t>3623386</t>
  </si>
  <si>
    <t>LIU LINLIN</t>
  </si>
  <si>
    <t>2372.00</t>
  </si>
  <si>
    <t>2023-07-18 11:06:31</t>
  </si>
  <si>
    <t>3622330</t>
  </si>
  <si>
    <t>Liu Yunyi,Zheng Xiaorong</t>
  </si>
  <si>
    <t>3350.00</t>
  </si>
  <si>
    <t>2023-07-18 10:51:10</t>
  </si>
  <si>
    <t>2023-07-07</t>
  </si>
  <si>
    <t>3606032</t>
  </si>
  <si>
    <t>SHEN JIAN,DAI YIWEN</t>
  </si>
  <si>
    <t>2715.00</t>
  </si>
  <si>
    <t>2023-07-07 22:24:56</t>
  </si>
  <si>
    <t>2023-06-09</t>
  </si>
  <si>
    <t>3483366</t>
  </si>
  <si>
    <t>香港都会海逸酒店</t>
  </si>
  <si>
    <t>song haicun</t>
  </si>
  <si>
    <t>5410.00</t>
  </si>
  <si>
    <t>2023-06-14 10:20:57</t>
  </si>
  <si>
    <t>2023-06-05</t>
  </si>
  <si>
    <t>3463279</t>
  </si>
  <si>
    <t>WEI JIAO</t>
  </si>
  <si>
    <t>2788.00</t>
  </si>
  <si>
    <t>2023-06-06 10:37:56</t>
  </si>
  <si>
    <t>2023-05-19</t>
  </si>
  <si>
    <t>3395169</t>
  </si>
  <si>
    <t>ZHANG LI</t>
  </si>
  <si>
    <t>3317.00</t>
  </si>
  <si>
    <t>2023-05-24 17:36:27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</si>
</sst>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15</xdr:col>
      <xdr:colOff>180975</xdr:colOff>
      <xdr:row>101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29600"/>
          <a:ext cx="110585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45131</v>
      </c>
      <c r="G2" s="6">
        <v>45135</v>
      </c>
      <c r="H2" s="4">
        <v>1</v>
      </c>
      <c r="I2" s="4">
        <v>4</v>
      </c>
      <c r="J2" s="4">
        <v>4</v>
      </c>
      <c r="K2" s="4" t="s">
        <v>30</v>
      </c>
      <c r="L2" s="4">
        <v>3317</v>
      </c>
      <c r="M2" s="4">
        <v>3317</v>
      </c>
      <c r="N2" s="4" t="s">
        <v>31</v>
      </c>
      <c r="O2" s="4" t="s">
        <v>32</v>
      </c>
      <c r="P2" s="4" t="s">
        <v>33</v>
      </c>
      <c r="Q2" s="4">
        <v>0</v>
      </c>
      <c r="R2" s="7">
        <v>45065</v>
      </c>
      <c r="S2" s="6">
        <v>45150</v>
      </c>
      <c r="T2" s="4" t="s">
        <v>34</v>
      </c>
      <c r="U2" s="4">
        <v>3317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45132</v>
      </c>
      <c r="G3" s="6">
        <v>45135</v>
      </c>
      <c r="H3" s="4">
        <v>1</v>
      </c>
      <c r="I3" s="4">
        <v>3</v>
      </c>
      <c r="J3" s="4">
        <v>3</v>
      </c>
      <c r="K3" s="4" t="s">
        <v>30</v>
      </c>
      <c r="L3" s="4">
        <v>2715</v>
      </c>
      <c r="M3" s="4">
        <v>2715</v>
      </c>
      <c r="N3" s="4" t="s">
        <v>40</v>
      </c>
      <c r="O3" s="4" t="s">
        <v>32</v>
      </c>
      <c r="P3" s="4" t="s">
        <v>33</v>
      </c>
      <c r="Q3" s="4">
        <v>0</v>
      </c>
      <c r="R3" s="7">
        <v>45114.0000115741</v>
      </c>
      <c r="S3" s="6">
        <v>45150</v>
      </c>
      <c r="T3" s="4" t="s">
        <v>34</v>
      </c>
      <c r="U3" s="4">
        <v>2715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45133</v>
      </c>
      <c r="G4" s="6">
        <v>45135</v>
      </c>
      <c r="H4" s="4">
        <v>1</v>
      </c>
      <c r="I4" s="4">
        <v>2</v>
      </c>
      <c r="J4" s="4">
        <v>2</v>
      </c>
      <c r="K4" s="4" t="s">
        <v>30</v>
      </c>
      <c r="L4" s="4">
        <v>1934</v>
      </c>
      <c r="M4" s="4">
        <v>1934</v>
      </c>
      <c r="N4" s="4" t="s">
        <v>45</v>
      </c>
      <c r="O4" s="4" t="s">
        <v>32</v>
      </c>
      <c r="P4" s="4" t="s">
        <v>33</v>
      </c>
      <c r="Q4" s="4">
        <v>0</v>
      </c>
      <c r="R4" s="7">
        <v>45121</v>
      </c>
      <c r="S4" s="6">
        <v>45150</v>
      </c>
      <c r="T4" s="4" t="s">
        <v>34</v>
      </c>
      <c r="U4" s="4">
        <v>1934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48</v>
      </c>
      <c r="F5" s="6">
        <v>45131</v>
      </c>
      <c r="G5" s="6">
        <v>45135</v>
      </c>
      <c r="H5" s="4">
        <v>2</v>
      </c>
      <c r="I5" s="4">
        <v>4</v>
      </c>
      <c r="J5" s="4">
        <v>8</v>
      </c>
      <c r="K5" s="4" t="s">
        <v>30</v>
      </c>
      <c r="L5" s="4">
        <v>6976</v>
      </c>
      <c r="M5" s="4">
        <v>6976</v>
      </c>
      <c r="N5" s="4" t="s">
        <v>49</v>
      </c>
      <c r="O5" s="4" t="s">
        <v>32</v>
      </c>
      <c r="P5" s="4" t="s">
        <v>33</v>
      </c>
      <c r="Q5" s="4">
        <v>0</v>
      </c>
      <c r="R5" s="7">
        <v>45125.0000115741</v>
      </c>
      <c r="S5" s="6">
        <v>45150</v>
      </c>
      <c r="T5" s="4" t="s">
        <v>34</v>
      </c>
      <c r="U5" s="4">
        <v>6976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38</v>
      </c>
      <c r="E6" s="4" t="s">
        <v>48</v>
      </c>
      <c r="F6" s="6">
        <v>45131</v>
      </c>
      <c r="G6" s="6">
        <v>45135</v>
      </c>
      <c r="H6" s="4">
        <v>1</v>
      </c>
      <c r="I6" s="4">
        <v>4</v>
      </c>
      <c r="J6" s="4">
        <v>4</v>
      </c>
      <c r="K6" s="4" t="s">
        <v>30</v>
      </c>
      <c r="L6" s="4">
        <v>3496</v>
      </c>
      <c r="M6" s="4">
        <v>3496</v>
      </c>
      <c r="N6" s="4" t="s">
        <v>52</v>
      </c>
      <c r="O6" s="4" t="s">
        <v>32</v>
      </c>
      <c r="P6" s="4" t="s">
        <v>33</v>
      </c>
      <c r="Q6" s="4">
        <v>0</v>
      </c>
      <c r="R6" s="7">
        <v>45126.0000115741</v>
      </c>
      <c r="S6" s="6">
        <v>45150</v>
      </c>
      <c r="T6" s="4" t="s">
        <v>34</v>
      </c>
      <c r="U6" s="4">
        <v>3496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45133</v>
      </c>
      <c r="G7" s="6">
        <v>45135</v>
      </c>
      <c r="H7" s="4">
        <v>3</v>
      </c>
      <c r="I7" s="4">
        <v>2</v>
      </c>
      <c r="J7" s="4">
        <v>6</v>
      </c>
      <c r="K7" s="4" t="s">
        <v>30</v>
      </c>
      <c r="L7" s="4">
        <v>5868</v>
      </c>
      <c r="M7" s="4">
        <v>5868</v>
      </c>
      <c r="N7" s="4" t="s">
        <v>55</v>
      </c>
      <c r="O7" s="4" t="s">
        <v>32</v>
      </c>
      <c r="P7" s="4" t="s">
        <v>33</v>
      </c>
      <c r="Q7" s="4">
        <v>0</v>
      </c>
      <c r="R7" s="7">
        <v>45127</v>
      </c>
      <c r="S7" s="6">
        <v>45150</v>
      </c>
      <c r="T7" s="4" t="s">
        <v>34</v>
      </c>
      <c r="U7" s="4">
        <v>5868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45132</v>
      </c>
      <c r="G8" s="6">
        <v>45135</v>
      </c>
      <c r="H8" s="4">
        <v>1</v>
      </c>
      <c r="I8" s="4">
        <v>3</v>
      </c>
      <c r="J8" s="4">
        <v>3</v>
      </c>
      <c r="K8" s="4" t="s">
        <v>30</v>
      </c>
      <c r="L8" s="4">
        <v>2934</v>
      </c>
      <c r="M8" s="4">
        <v>2934</v>
      </c>
      <c r="N8" s="4" t="s">
        <v>58</v>
      </c>
      <c r="O8" s="4" t="s">
        <v>32</v>
      </c>
      <c r="P8" s="4" t="s">
        <v>33</v>
      </c>
      <c r="Q8" s="4">
        <v>0</v>
      </c>
      <c r="R8" s="7">
        <v>45127.0000115741</v>
      </c>
      <c r="S8" s="6">
        <v>45150</v>
      </c>
      <c r="T8" s="4" t="s">
        <v>34</v>
      </c>
      <c r="U8" s="4">
        <v>2934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45133</v>
      </c>
      <c r="G9" s="6">
        <v>45135</v>
      </c>
      <c r="H9" s="4">
        <v>1</v>
      </c>
      <c r="I9" s="4">
        <v>2</v>
      </c>
      <c r="J9" s="4">
        <v>2</v>
      </c>
      <c r="K9" s="4" t="s">
        <v>30</v>
      </c>
      <c r="L9" s="4">
        <v>1956</v>
      </c>
      <c r="M9" s="4">
        <v>1956</v>
      </c>
      <c r="N9" s="4" t="s">
        <v>61</v>
      </c>
      <c r="O9" s="4" t="s">
        <v>32</v>
      </c>
      <c r="P9" s="4" t="s">
        <v>33</v>
      </c>
      <c r="Q9" s="4">
        <v>0</v>
      </c>
      <c r="R9" s="7">
        <v>45127.0000115741</v>
      </c>
      <c r="S9" s="6">
        <v>45150</v>
      </c>
      <c r="T9" s="4" t="s">
        <v>34</v>
      </c>
      <c r="U9" s="4">
        <v>1956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43</v>
      </c>
      <c r="E10" s="4" t="s">
        <v>44</v>
      </c>
      <c r="F10" s="6">
        <v>45133</v>
      </c>
      <c r="G10" s="6">
        <v>45135</v>
      </c>
      <c r="H10" s="4">
        <v>1</v>
      </c>
      <c r="I10" s="4">
        <v>2</v>
      </c>
      <c r="J10" s="4">
        <v>2</v>
      </c>
      <c r="K10" s="4" t="s">
        <v>30</v>
      </c>
      <c r="L10" s="4">
        <v>1934</v>
      </c>
      <c r="M10" s="4">
        <v>1934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45128</v>
      </c>
      <c r="S10" s="6">
        <v>45150</v>
      </c>
      <c r="T10" s="4" t="s">
        <v>34</v>
      </c>
      <c r="U10" s="4">
        <v>1934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45134</v>
      </c>
      <c r="G11" s="6">
        <v>45135</v>
      </c>
      <c r="H11" s="4">
        <v>1</v>
      </c>
      <c r="I11" s="4">
        <v>1</v>
      </c>
      <c r="J11" s="4">
        <v>1</v>
      </c>
      <c r="K11" s="4" t="s">
        <v>30</v>
      </c>
      <c r="L11" s="4">
        <v>249.9</v>
      </c>
      <c r="M11" s="4">
        <v>249.9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45132</v>
      </c>
      <c r="S11" s="6">
        <v>45150</v>
      </c>
      <c r="T11" s="4" t="s">
        <v>34</v>
      </c>
      <c r="U11" s="4">
        <v>249.9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45134</v>
      </c>
      <c r="G12" s="6">
        <v>45135</v>
      </c>
      <c r="H12" s="4">
        <v>1</v>
      </c>
      <c r="I12" s="4">
        <v>1</v>
      </c>
      <c r="J12" s="4">
        <v>1</v>
      </c>
      <c r="K12" s="4" t="s">
        <v>30</v>
      </c>
      <c r="L12" s="4">
        <v>300</v>
      </c>
      <c r="M12" s="4">
        <v>300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45133</v>
      </c>
      <c r="S12" s="6">
        <v>45150</v>
      </c>
      <c r="T12" s="4" t="s">
        <v>34</v>
      </c>
      <c r="U12" s="4">
        <v>300</v>
      </c>
      <c r="V12" s="4">
        <v>0</v>
      </c>
      <c r="W12" s="4">
        <v>0</v>
      </c>
      <c r="X12" s="4" t="s">
        <v>36</v>
      </c>
      <c r="Y12" s="4" t="s">
        <v>75</v>
      </c>
    </row>
    <row r="13" s="4" customFormat="1" spans="1:25">
      <c r="A13" s="4" t="s">
        <v>71</v>
      </c>
      <c r="B13" s="4" t="s">
        <v>26</v>
      </c>
      <c r="C13" s="4" t="s">
        <v>76</v>
      </c>
      <c r="D13" s="4" t="s">
        <v>72</v>
      </c>
      <c r="E13" s="4" t="s">
        <v>73</v>
      </c>
      <c r="F13" s="6">
        <v>45134</v>
      </c>
      <c r="G13" s="6">
        <v>45135</v>
      </c>
      <c r="H13" s="4">
        <v>1</v>
      </c>
      <c r="I13" s="4">
        <v>1</v>
      </c>
      <c r="J13" s="4">
        <v>1</v>
      </c>
      <c r="K13" s="4" t="s">
        <v>30</v>
      </c>
      <c r="L13" s="4">
        <v>-300</v>
      </c>
      <c r="M13" s="4">
        <v>-300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45133</v>
      </c>
      <c r="S13" s="6">
        <v>45150</v>
      </c>
      <c r="T13" s="4" t="s">
        <v>34</v>
      </c>
      <c r="U13" s="4">
        <v>-300</v>
      </c>
      <c r="V13" s="4">
        <v>0</v>
      </c>
      <c r="W13" s="4">
        <v>0</v>
      </c>
      <c r="X13" s="4" t="s">
        <v>36</v>
      </c>
      <c r="Y13" s="4" t="s">
        <v>75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45134</v>
      </c>
      <c r="G14" s="6">
        <v>45135</v>
      </c>
      <c r="H14" s="4">
        <v>1</v>
      </c>
      <c r="I14" s="4">
        <v>1</v>
      </c>
      <c r="J14" s="4">
        <v>1</v>
      </c>
      <c r="K14" s="4" t="s">
        <v>30</v>
      </c>
      <c r="L14" s="4">
        <v>492.6</v>
      </c>
      <c r="M14" s="4">
        <v>492.6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45133</v>
      </c>
      <c r="S14" s="6">
        <v>45150</v>
      </c>
      <c r="T14" s="4" t="s">
        <v>34</v>
      </c>
      <c r="U14" s="4">
        <v>492.6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45134</v>
      </c>
      <c r="G15" s="6">
        <v>45135</v>
      </c>
      <c r="H15" s="4">
        <v>1</v>
      </c>
      <c r="I15" s="4">
        <v>1</v>
      </c>
      <c r="J15" s="4">
        <v>1</v>
      </c>
      <c r="K15" s="4" t="s">
        <v>30</v>
      </c>
      <c r="L15" s="4">
        <v>497</v>
      </c>
      <c r="M15" s="4">
        <v>497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45134</v>
      </c>
      <c r="S15" s="6">
        <v>45150</v>
      </c>
      <c r="T15" s="4" t="s">
        <v>34</v>
      </c>
      <c r="U15" s="4">
        <v>497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82</v>
      </c>
      <c r="E16" s="4" t="s">
        <v>86</v>
      </c>
      <c r="F16" s="6">
        <v>45134</v>
      </c>
      <c r="G16" s="6">
        <v>45135</v>
      </c>
      <c r="H16" s="4">
        <v>1</v>
      </c>
      <c r="I16" s="4">
        <v>1</v>
      </c>
      <c r="J16" s="4">
        <v>1</v>
      </c>
      <c r="K16" s="4" t="s">
        <v>30</v>
      </c>
      <c r="L16" s="4">
        <v>502.6</v>
      </c>
      <c r="M16" s="4">
        <v>502.6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45134.0000115741</v>
      </c>
      <c r="S16" s="6">
        <v>45150</v>
      </c>
      <c r="T16" s="4" t="s">
        <v>34</v>
      </c>
      <c r="U16" s="4">
        <v>502.6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82</v>
      </c>
      <c r="E17" s="4" t="s">
        <v>86</v>
      </c>
      <c r="F17" s="6">
        <v>45134</v>
      </c>
      <c r="G17" s="6">
        <v>45135</v>
      </c>
      <c r="H17" s="4">
        <v>1</v>
      </c>
      <c r="I17" s="4">
        <v>1</v>
      </c>
      <c r="J17" s="4">
        <v>1</v>
      </c>
      <c r="K17" s="4" t="s">
        <v>30</v>
      </c>
      <c r="L17" s="4">
        <v>502.6</v>
      </c>
      <c r="M17" s="4">
        <v>502.6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45134</v>
      </c>
      <c r="S17" s="6">
        <v>45150</v>
      </c>
      <c r="T17" s="4" t="s">
        <v>34</v>
      </c>
      <c r="U17" s="4">
        <v>502.6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72</v>
      </c>
      <c r="E18" s="4" t="s">
        <v>73</v>
      </c>
      <c r="F18" s="6">
        <v>45134</v>
      </c>
      <c r="G18" s="6">
        <v>45135</v>
      </c>
      <c r="H18" s="4">
        <v>2</v>
      </c>
      <c r="I18" s="4">
        <v>1</v>
      </c>
      <c r="J18" s="4">
        <v>2</v>
      </c>
      <c r="K18" s="4" t="s">
        <v>30</v>
      </c>
      <c r="L18" s="4">
        <v>560</v>
      </c>
      <c r="M18" s="4">
        <v>560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45134</v>
      </c>
      <c r="S18" s="6">
        <v>45150</v>
      </c>
      <c r="T18" s="4" t="s">
        <v>34</v>
      </c>
      <c r="U18" s="4">
        <v>560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45134</v>
      </c>
      <c r="G19" s="6">
        <v>45135</v>
      </c>
      <c r="H19" s="4">
        <v>1</v>
      </c>
      <c r="I19" s="4">
        <v>1</v>
      </c>
      <c r="J19" s="4">
        <v>1</v>
      </c>
      <c r="K19" s="4" t="s">
        <v>30</v>
      </c>
      <c r="L19" s="4">
        <v>122.4</v>
      </c>
      <c r="M19" s="4">
        <v>122.4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45134</v>
      </c>
      <c r="S19" s="6">
        <v>45150</v>
      </c>
      <c r="T19" s="4" t="s">
        <v>34</v>
      </c>
      <c r="U19" s="4">
        <v>122.4</v>
      </c>
      <c r="V19" s="4">
        <v>0</v>
      </c>
      <c r="W19" s="4">
        <v>0</v>
      </c>
      <c r="X19" s="4" t="s">
        <v>96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45133</v>
      </c>
      <c r="G20" s="6">
        <v>45136</v>
      </c>
      <c r="H20" s="4">
        <v>1</v>
      </c>
      <c r="I20" s="4">
        <v>3</v>
      </c>
      <c r="J20" s="4">
        <v>3</v>
      </c>
      <c r="K20" s="4" t="s">
        <v>30</v>
      </c>
      <c r="L20" s="4">
        <v>2788</v>
      </c>
      <c r="M20" s="4">
        <v>2788</v>
      </c>
      <c r="N20" s="4" t="s">
        <v>98</v>
      </c>
      <c r="O20" s="4" t="s">
        <v>99</v>
      </c>
      <c r="P20" s="4" t="s">
        <v>33</v>
      </c>
      <c r="Q20" s="4">
        <v>0</v>
      </c>
      <c r="R20" s="7">
        <v>45082</v>
      </c>
      <c r="S20" s="6">
        <v>45151</v>
      </c>
      <c r="T20" s="4" t="s">
        <v>34</v>
      </c>
      <c r="U20" s="4">
        <v>2788</v>
      </c>
      <c r="V20" s="4">
        <v>0</v>
      </c>
      <c r="W20" s="4">
        <v>0</v>
      </c>
      <c r="X20" s="4" t="s">
        <v>100</v>
      </c>
      <c r="Y20" s="4" t="s">
        <v>36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28</v>
      </c>
      <c r="E21" s="4" t="s">
        <v>29</v>
      </c>
      <c r="F21" s="6">
        <v>45130</v>
      </c>
      <c r="G21" s="6">
        <v>45136</v>
      </c>
      <c r="H21" s="4">
        <v>1</v>
      </c>
      <c r="I21" s="4">
        <v>6</v>
      </c>
      <c r="J21" s="4">
        <v>6</v>
      </c>
      <c r="K21" s="4" t="s">
        <v>30</v>
      </c>
      <c r="L21" s="4">
        <v>5410</v>
      </c>
      <c r="M21" s="4">
        <v>5410</v>
      </c>
      <c r="N21" s="4" t="s">
        <v>102</v>
      </c>
      <c r="O21" s="4" t="s">
        <v>99</v>
      </c>
      <c r="P21" s="4" t="s">
        <v>33</v>
      </c>
      <c r="Q21" s="4">
        <v>0</v>
      </c>
      <c r="R21" s="7">
        <v>45086</v>
      </c>
      <c r="S21" s="6">
        <v>45151</v>
      </c>
      <c r="T21" s="4" t="s">
        <v>34</v>
      </c>
      <c r="U21" s="4">
        <v>5410</v>
      </c>
      <c r="V21" s="4">
        <v>0</v>
      </c>
      <c r="W21" s="4">
        <v>0</v>
      </c>
      <c r="X21" s="4" t="s">
        <v>103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38</v>
      </c>
      <c r="E22" s="4" t="s">
        <v>39</v>
      </c>
      <c r="F22" s="6">
        <v>45133</v>
      </c>
      <c r="G22" s="6">
        <v>45136</v>
      </c>
      <c r="H22" s="4">
        <v>2</v>
      </c>
      <c r="I22" s="4">
        <v>3</v>
      </c>
      <c r="J22" s="4">
        <v>6</v>
      </c>
      <c r="K22" s="4" t="s">
        <v>30</v>
      </c>
      <c r="L22" s="4">
        <v>6024</v>
      </c>
      <c r="M22" s="4">
        <v>6024</v>
      </c>
      <c r="N22" s="4" t="s">
        <v>105</v>
      </c>
      <c r="O22" s="4" t="s">
        <v>99</v>
      </c>
      <c r="P22" s="4" t="s">
        <v>33</v>
      </c>
      <c r="Q22" s="4">
        <v>0</v>
      </c>
      <c r="R22" s="7">
        <v>45088</v>
      </c>
      <c r="S22" s="6">
        <v>45151</v>
      </c>
      <c r="T22" s="4" t="s">
        <v>34</v>
      </c>
      <c r="U22" s="4">
        <v>6024</v>
      </c>
      <c r="V22" s="4">
        <v>0</v>
      </c>
      <c r="W22" s="4">
        <v>0</v>
      </c>
      <c r="X22" s="4" t="s">
        <v>106</v>
      </c>
      <c r="Y22" s="4" t="s">
        <v>107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43</v>
      </c>
      <c r="E23" s="4" t="s">
        <v>44</v>
      </c>
      <c r="F23" s="6">
        <v>45132</v>
      </c>
      <c r="G23" s="6">
        <v>45136</v>
      </c>
      <c r="H23" s="4">
        <v>2</v>
      </c>
      <c r="I23" s="4">
        <v>4</v>
      </c>
      <c r="J23" s="4">
        <v>8</v>
      </c>
      <c r="K23" s="4" t="s">
        <v>30</v>
      </c>
      <c r="L23" s="4">
        <v>8194</v>
      </c>
      <c r="M23" s="4">
        <v>8194</v>
      </c>
      <c r="N23" s="4" t="s">
        <v>109</v>
      </c>
      <c r="O23" s="4" t="s">
        <v>99</v>
      </c>
      <c r="P23" s="4" t="s">
        <v>33</v>
      </c>
      <c r="Q23" s="4">
        <v>0</v>
      </c>
      <c r="R23" s="7">
        <v>45121</v>
      </c>
      <c r="S23" s="6">
        <v>45151</v>
      </c>
      <c r="T23" s="4" t="s">
        <v>34</v>
      </c>
      <c r="U23" s="4">
        <v>8194</v>
      </c>
      <c r="V23" s="4">
        <v>0</v>
      </c>
      <c r="W23" s="4">
        <v>0</v>
      </c>
      <c r="X23" s="4" t="s">
        <v>110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43</v>
      </c>
      <c r="E24" s="4" t="s">
        <v>44</v>
      </c>
      <c r="F24" s="6">
        <v>45131</v>
      </c>
      <c r="G24" s="6">
        <v>45136</v>
      </c>
      <c r="H24" s="4">
        <v>1</v>
      </c>
      <c r="I24" s="4">
        <v>5</v>
      </c>
      <c r="J24" s="4">
        <v>5</v>
      </c>
      <c r="K24" s="4" t="s">
        <v>30</v>
      </c>
      <c r="L24" s="4">
        <v>5064</v>
      </c>
      <c r="M24" s="4">
        <v>5064</v>
      </c>
      <c r="N24" s="4" t="s">
        <v>112</v>
      </c>
      <c r="O24" s="4" t="s">
        <v>99</v>
      </c>
      <c r="P24" s="4" t="s">
        <v>33</v>
      </c>
      <c r="Q24" s="4">
        <v>0</v>
      </c>
      <c r="R24" s="7">
        <v>45122</v>
      </c>
      <c r="S24" s="6">
        <v>45151</v>
      </c>
      <c r="T24" s="4" t="s">
        <v>34</v>
      </c>
      <c r="U24" s="4">
        <v>5064</v>
      </c>
      <c r="V24" s="4">
        <v>0</v>
      </c>
      <c r="W24" s="4">
        <v>0</v>
      </c>
      <c r="X24" s="4" t="s">
        <v>113</v>
      </c>
      <c r="Y24" s="4" t="s">
        <v>36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43</v>
      </c>
      <c r="E25" s="4" t="s">
        <v>44</v>
      </c>
      <c r="F25" s="6">
        <v>45133</v>
      </c>
      <c r="G25" s="6">
        <v>45136</v>
      </c>
      <c r="H25" s="4">
        <v>1</v>
      </c>
      <c r="I25" s="4">
        <v>3</v>
      </c>
      <c r="J25" s="4">
        <v>3</v>
      </c>
      <c r="K25" s="4" t="s">
        <v>30</v>
      </c>
      <c r="L25" s="4">
        <v>3130</v>
      </c>
      <c r="M25" s="4">
        <v>3130</v>
      </c>
      <c r="N25" s="4" t="s">
        <v>115</v>
      </c>
      <c r="O25" s="4" t="s">
        <v>99</v>
      </c>
      <c r="P25" s="4" t="s">
        <v>33</v>
      </c>
      <c r="Q25" s="4">
        <v>0</v>
      </c>
      <c r="R25" s="7">
        <v>45125.0000115741</v>
      </c>
      <c r="S25" s="6">
        <v>45151</v>
      </c>
      <c r="T25" s="4" t="s">
        <v>34</v>
      </c>
      <c r="U25" s="4">
        <v>3130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118</v>
      </c>
      <c r="F26" s="6">
        <v>45135</v>
      </c>
      <c r="G26" s="6">
        <v>45136</v>
      </c>
      <c r="H26" s="4">
        <v>2</v>
      </c>
      <c r="I26" s="4">
        <v>1</v>
      </c>
      <c r="J26" s="4">
        <v>2</v>
      </c>
      <c r="K26" s="4" t="s">
        <v>30</v>
      </c>
      <c r="L26" s="4">
        <v>610.4</v>
      </c>
      <c r="M26" s="4">
        <v>610.4</v>
      </c>
      <c r="N26" s="4" t="s">
        <v>119</v>
      </c>
      <c r="O26" s="4" t="s">
        <v>99</v>
      </c>
      <c r="P26" s="4" t="s">
        <v>33</v>
      </c>
      <c r="Q26" s="4">
        <v>0</v>
      </c>
      <c r="R26" s="7">
        <v>45125</v>
      </c>
      <c r="S26" s="6">
        <v>45151</v>
      </c>
      <c r="T26" s="4" t="s">
        <v>34</v>
      </c>
      <c r="U26" s="4">
        <v>610.4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43</v>
      </c>
      <c r="E27" s="4" t="s">
        <v>44</v>
      </c>
      <c r="F27" s="6">
        <v>45132</v>
      </c>
      <c r="G27" s="6">
        <v>45136</v>
      </c>
      <c r="H27" s="4">
        <v>1</v>
      </c>
      <c r="I27" s="4">
        <v>4</v>
      </c>
      <c r="J27" s="4">
        <v>4</v>
      </c>
      <c r="K27" s="4" t="s">
        <v>30</v>
      </c>
      <c r="L27" s="4">
        <v>4097</v>
      </c>
      <c r="M27" s="4">
        <v>4097</v>
      </c>
      <c r="N27" s="4" t="s">
        <v>121</v>
      </c>
      <c r="O27" s="4" t="s">
        <v>99</v>
      </c>
      <c r="P27" s="4" t="s">
        <v>33</v>
      </c>
      <c r="Q27" s="4">
        <v>0</v>
      </c>
      <c r="R27" s="7">
        <v>45126.0000115741</v>
      </c>
      <c r="S27" s="6">
        <v>45151</v>
      </c>
      <c r="T27" s="4" t="s">
        <v>34</v>
      </c>
      <c r="U27" s="4">
        <v>4097</v>
      </c>
      <c r="V27" s="4">
        <v>0</v>
      </c>
      <c r="W27" s="4">
        <v>0</v>
      </c>
      <c r="X27" s="4" t="s">
        <v>122</v>
      </c>
      <c r="Y27" s="4" t="s">
        <v>36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43</v>
      </c>
      <c r="E28" s="4" t="s">
        <v>44</v>
      </c>
      <c r="F28" s="6">
        <v>45134</v>
      </c>
      <c r="G28" s="6">
        <v>45136</v>
      </c>
      <c r="H28" s="4">
        <v>4</v>
      </c>
      <c r="I28" s="4">
        <v>2</v>
      </c>
      <c r="J28" s="4">
        <v>8</v>
      </c>
      <c r="K28" s="4" t="s">
        <v>30</v>
      </c>
      <c r="L28" s="4">
        <v>8652</v>
      </c>
      <c r="M28" s="4">
        <v>8652</v>
      </c>
      <c r="N28" s="4" t="s">
        <v>124</v>
      </c>
      <c r="O28" s="4" t="s">
        <v>99</v>
      </c>
      <c r="P28" s="4" t="s">
        <v>33</v>
      </c>
      <c r="Q28" s="4">
        <v>0</v>
      </c>
      <c r="R28" s="7">
        <v>45126</v>
      </c>
      <c r="S28" s="6">
        <v>45151</v>
      </c>
      <c r="T28" s="4" t="s">
        <v>34</v>
      </c>
      <c r="U28" s="4">
        <v>8652</v>
      </c>
      <c r="V28" s="4">
        <v>0</v>
      </c>
      <c r="W28" s="4">
        <v>0</v>
      </c>
      <c r="X28" s="4" t="s">
        <v>125</v>
      </c>
      <c r="Y28" s="4" t="s">
        <v>36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38</v>
      </c>
      <c r="E29" s="4" t="s">
        <v>48</v>
      </c>
      <c r="F29" s="6">
        <v>45133</v>
      </c>
      <c r="G29" s="6">
        <v>45136</v>
      </c>
      <c r="H29" s="4">
        <v>1</v>
      </c>
      <c r="I29" s="4">
        <v>3</v>
      </c>
      <c r="J29" s="4">
        <v>3</v>
      </c>
      <c r="K29" s="4" t="s">
        <v>30</v>
      </c>
      <c r="L29" s="4">
        <v>2882</v>
      </c>
      <c r="M29" s="4">
        <v>2882</v>
      </c>
      <c r="N29" s="4" t="s">
        <v>127</v>
      </c>
      <c r="O29" s="4" t="s">
        <v>99</v>
      </c>
      <c r="P29" s="4" t="s">
        <v>33</v>
      </c>
      <c r="Q29" s="4">
        <v>0</v>
      </c>
      <c r="R29" s="7">
        <v>45127</v>
      </c>
      <c r="S29" s="6">
        <v>45151</v>
      </c>
      <c r="T29" s="4" t="s">
        <v>34</v>
      </c>
      <c r="U29" s="4">
        <v>2882</v>
      </c>
      <c r="V29" s="4">
        <v>0</v>
      </c>
      <c r="W29" s="4">
        <v>0</v>
      </c>
      <c r="X29" s="4" t="s">
        <v>128</v>
      </c>
      <c r="Y29" s="4" t="s">
        <v>36</v>
      </c>
    </row>
    <row r="30" s="4" customFormat="1" spans="1:25">
      <c r="A30" s="4" t="s">
        <v>129</v>
      </c>
      <c r="B30" s="4" t="s">
        <v>26</v>
      </c>
      <c r="C30" s="4" t="s">
        <v>27</v>
      </c>
      <c r="D30" s="4" t="s">
        <v>117</v>
      </c>
      <c r="E30" s="4" t="s">
        <v>118</v>
      </c>
      <c r="F30" s="6">
        <v>45134</v>
      </c>
      <c r="G30" s="6">
        <v>45136</v>
      </c>
      <c r="H30" s="4">
        <v>1</v>
      </c>
      <c r="I30" s="4">
        <v>2</v>
      </c>
      <c r="J30" s="4">
        <v>2</v>
      </c>
      <c r="K30" s="4" t="s">
        <v>30</v>
      </c>
      <c r="L30" s="4">
        <v>610.4</v>
      </c>
      <c r="M30" s="4">
        <v>610.4</v>
      </c>
      <c r="N30" s="4" t="s">
        <v>130</v>
      </c>
      <c r="O30" s="4" t="s">
        <v>99</v>
      </c>
      <c r="P30" s="4" t="s">
        <v>33</v>
      </c>
      <c r="Q30" s="4">
        <v>0</v>
      </c>
      <c r="R30" s="7">
        <v>45128.0000115741</v>
      </c>
      <c r="S30" s="6">
        <v>45151</v>
      </c>
      <c r="T30" s="4" t="s">
        <v>34</v>
      </c>
      <c r="U30" s="4">
        <v>610.4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104</v>
      </c>
      <c r="B31" s="4" t="s">
        <v>26</v>
      </c>
      <c r="C31" s="4" t="s">
        <v>76</v>
      </c>
      <c r="D31" s="4" t="s">
        <v>38</v>
      </c>
      <c r="E31" s="4" t="s">
        <v>39</v>
      </c>
      <c r="F31" s="6">
        <v>45133</v>
      </c>
      <c r="G31" s="6">
        <v>45136</v>
      </c>
      <c r="H31" s="4">
        <v>2</v>
      </c>
      <c r="I31" s="4">
        <v>3</v>
      </c>
      <c r="J31" s="4">
        <v>6</v>
      </c>
      <c r="K31" s="4" t="s">
        <v>30</v>
      </c>
      <c r="L31" s="4">
        <v>-6024</v>
      </c>
      <c r="M31" s="4">
        <v>-6024</v>
      </c>
      <c r="N31" s="4" t="s">
        <v>105</v>
      </c>
      <c r="O31" s="4" t="s">
        <v>99</v>
      </c>
      <c r="P31" s="4" t="s">
        <v>33</v>
      </c>
      <c r="Q31" s="4">
        <v>0</v>
      </c>
      <c r="R31" s="7">
        <v>45088</v>
      </c>
      <c r="S31" s="6">
        <v>45151</v>
      </c>
      <c r="T31" s="4" t="s">
        <v>34</v>
      </c>
      <c r="U31" s="4">
        <v>-6024</v>
      </c>
      <c r="V31" s="4">
        <v>0</v>
      </c>
      <c r="W31" s="4">
        <v>0</v>
      </c>
      <c r="X31" s="4" t="s">
        <v>106</v>
      </c>
      <c r="Y31" s="4" t="s">
        <v>107</v>
      </c>
    </row>
    <row r="32" s="4" customFormat="1" spans="1:25">
      <c r="A32" s="4" t="s">
        <v>129</v>
      </c>
      <c r="B32" s="4" t="s">
        <v>26</v>
      </c>
      <c r="C32" s="4" t="s">
        <v>76</v>
      </c>
      <c r="D32" s="4" t="s">
        <v>117</v>
      </c>
      <c r="E32" s="4" t="s">
        <v>118</v>
      </c>
      <c r="F32" s="6">
        <v>45134</v>
      </c>
      <c r="G32" s="6">
        <v>45136</v>
      </c>
      <c r="H32" s="4">
        <v>1</v>
      </c>
      <c r="I32" s="4">
        <v>2</v>
      </c>
      <c r="J32" s="4">
        <v>2</v>
      </c>
      <c r="K32" s="4" t="s">
        <v>30</v>
      </c>
      <c r="L32" s="4">
        <v>-610.4</v>
      </c>
      <c r="M32" s="4">
        <v>-610.4</v>
      </c>
      <c r="N32" s="4" t="s">
        <v>130</v>
      </c>
      <c r="O32" s="4" t="s">
        <v>99</v>
      </c>
      <c r="P32" s="4" t="s">
        <v>33</v>
      </c>
      <c r="Q32" s="4">
        <v>0</v>
      </c>
      <c r="R32" s="7">
        <v>45128.0000115741</v>
      </c>
      <c r="S32" s="6">
        <v>45151</v>
      </c>
      <c r="T32" s="4" t="s">
        <v>34</v>
      </c>
      <c r="U32" s="4">
        <v>-610.4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78</v>
      </c>
      <c r="E33" s="4" t="s">
        <v>132</v>
      </c>
      <c r="F33" s="6">
        <v>45135</v>
      </c>
      <c r="G33" s="6">
        <v>45136</v>
      </c>
      <c r="H33" s="4">
        <v>2</v>
      </c>
      <c r="I33" s="4">
        <v>1</v>
      </c>
      <c r="J33" s="4">
        <v>2</v>
      </c>
      <c r="K33" s="4" t="s">
        <v>30</v>
      </c>
      <c r="L33" s="4">
        <v>530.02</v>
      </c>
      <c r="M33" s="4">
        <v>530.02</v>
      </c>
      <c r="N33" s="4" t="s">
        <v>133</v>
      </c>
      <c r="O33" s="4" t="s">
        <v>99</v>
      </c>
      <c r="P33" s="4" t="s">
        <v>33</v>
      </c>
      <c r="Q33" s="4">
        <v>0</v>
      </c>
      <c r="R33" s="7">
        <v>45135</v>
      </c>
      <c r="S33" s="6">
        <v>45151</v>
      </c>
      <c r="T33" s="4" t="s">
        <v>34</v>
      </c>
      <c r="U33" s="4">
        <v>530.02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134</v>
      </c>
      <c r="B34" s="4" t="s">
        <v>26</v>
      </c>
      <c r="C34" s="4" t="s">
        <v>27</v>
      </c>
      <c r="D34" s="4" t="s">
        <v>43</v>
      </c>
      <c r="E34" s="4" t="s">
        <v>44</v>
      </c>
      <c r="F34" s="6">
        <v>45134</v>
      </c>
      <c r="G34" s="6">
        <v>45137</v>
      </c>
      <c r="H34" s="4">
        <v>1</v>
      </c>
      <c r="I34" s="4">
        <v>3</v>
      </c>
      <c r="J34" s="4">
        <v>3</v>
      </c>
      <c r="K34" s="4" t="s">
        <v>30</v>
      </c>
      <c r="L34" s="4">
        <v>3350</v>
      </c>
      <c r="M34" s="4">
        <v>3350</v>
      </c>
      <c r="N34" s="4" t="s">
        <v>135</v>
      </c>
      <c r="O34" s="4" t="s">
        <v>136</v>
      </c>
      <c r="P34" s="4" t="s">
        <v>33</v>
      </c>
      <c r="Q34" s="4">
        <v>0</v>
      </c>
      <c r="R34" s="7">
        <v>45118</v>
      </c>
      <c r="S34" s="6">
        <v>45152</v>
      </c>
      <c r="T34" s="4" t="s">
        <v>34</v>
      </c>
      <c r="U34" s="4">
        <v>3350</v>
      </c>
      <c r="V34" s="4">
        <v>0</v>
      </c>
      <c r="W34" s="4">
        <v>0</v>
      </c>
      <c r="X34" s="4" t="s">
        <v>137</v>
      </c>
      <c r="Y34" s="4" t="s">
        <v>36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43</v>
      </c>
      <c r="E35" s="4" t="s">
        <v>44</v>
      </c>
      <c r="F35" s="6">
        <v>45135</v>
      </c>
      <c r="G35" s="6">
        <v>45137</v>
      </c>
      <c r="H35" s="4">
        <v>1</v>
      </c>
      <c r="I35" s="4">
        <v>2</v>
      </c>
      <c r="J35" s="4">
        <v>2</v>
      </c>
      <c r="K35" s="4" t="s">
        <v>30</v>
      </c>
      <c r="L35" s="4">
        <v>2372</v>
      </c>
      <c r="M35" s="4">
        <v>2372</v>
      </c>
      <c r="N35" s="4" t="s">
        <v>139</v>
      </c>
      <c r="O35" s="4" t="s">
        <v>136</v>
      </c>
      <c r="P35" s="4" t="s">
        <v>33</v>
      </c>
      <c r="Q35" s="4">
        <v>0</v>
      </c>
      <c r="R35" s="7">
        <v>45118</v>
      </c>
      <c r="S35" s="6">
        <v>45152</v>
      </c>
      <c r="T35" s="4" t="s">
        <v>34</v>
      </c>
      <c r="U35" s="4">
        <v>2372</v>
      </c>
      <c r="V35" s="4">
        <v>0</v>
      </c>
      <c r="W35" s="4">
        <v>0</v>
      </c>
      <c r="X35" s="4" t="s">
        <v>140</v>
      </c>
      <c r="Y35" s="4" t="s">
        <v>36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117</v>
      </c>
      <c r="E36" s="4" t="s">
        <v>118</v>
      </c>
      <c r="F36" s="6">
        <v>45136</v>
      </c>
      <c r="G36" s="6">
        <v>45137</v>
      </c>
      <c r="H36" s="4">
        <v>3</v>
      </c>
      <c r="I36" s="4">
        <v>1</v>
      </c>
      <c r="J36" s="4">
        <v>3</v>
      </c>
      <c r="K36" s="4" t="s">
        <v>30</v>
      </c>
      <c r="L36" s="4">
        <v>915.6</v>
      </c>
      <c r="M36" s="4">
        <v>915.6</v>
      </c>
      <c r="N36" s="4" t="s">
        <v>142</v>
      </c>
      <c r="O36" s="4" t="s">
        <v>136</v>
      </c>
      <c r="P36" s="4" t="s">
        <v>33</v>
      </c>
      <c r="Q36" s="4">
        <v>0</v>
      </c>
      <c r="R36" s="7">
        <v>45123.0000115741</v>
      </c>
      <c r="S36" s="6">
        <v>45152</v>
      </c>
      <c r="T36" s="4" t="s">
        <v>34</v>
      </c>
      <c r="U36" s="4">
        <v>915.6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141</v>
      </c>
      <c r="B37" s="4" t="s">
        <v>26</v>
      </c>
      <c r="C37" s="4" t="s">
        <v>76</v>
      </c>
      <c r="D37" s="4" t="s">
        <v>117</v>
      </c>
      <c r="E37" s="4" t="s">
        <v>118</v>
      </c>
      <c r="F37" s="6">
        <v>45136</v>
      </c>
      <c r="G37" s="6">
        <v>45137</v>
      </c>
      <c r="H37" s="4">
        <v>3</v>
      </c>
      <c r="I37" s="4">
        <v>1</v>
      </c>
      <c r="J37" s="4">
        <v>3</v>
      </c>
      <c r="K37" s="4" t="s">
        <v>30</v>
      </c>
      <c r="L37" s="4">
        <v>-915.6</v>
      </c>
      <c r="M37" s="4">
        <v>-915.6</v>
      </c>
      <c r="N37" s="4" t="s">
        <v>142</v>
      </c>
      <c r="O37" s="4" t="s">
        <v>136</v>
      </c>
      <c r="P37" s="4" t="s">
        <v>33</v>
      </c>
      <c r="Q37" s="4">
        <v>0</v>
      </c>
      <c r="R37" s="7">
        <v>45123.0000115741</v>
      </c>
      <c r="S37" s="6">
        <v>45152</v>
      </c>
      <c r="T37" s="4" t="s">
        <v>34</v>
      </c>
      <c r="U37" s="4">
        <v>-915.6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143</v>
      </c>
      <c r="B38" s="4" t="s">
        <v>26</v>
      </c>
      <c r="C38" s="4" t="s">
        <v>27</v>
      </c>
      <c r="D38" s="4" t="s">
        <v>38</v>
      </c>
      <c r="E38" s="4" t="s">
        <v>39</v>
      </c>
      <c r="F38" s="6">
        <v>45135</v>
      </c>
      <c r="G38" s="6">
        <v>45137</v>
      </c>
      <c r="H38" s="4">
        <v>1</v>
      </c>
      <c r="I38" s="4">
        <v>2</v>
      </c>
      <c r="J38" s="4">
        <v>2</v>
      </c>
      <c r="K38" s="4" t="s">
        <v>30</v>
      </c>
      <c r="L38" s="4">
        <v>2476</v>
      </c>
      <c r="M38" s="4">
        <v>2476</v>
      </c>
      <c r="N38" s="4" t="s">
        <v>144</v>
      </c>
      <c r="O38" s="4" t="s">
        <v>136</v>
      </c>
      <c r="P38" s="4" t="s">
        <v>33</v>
      </c>
      <c r="Q38" s="4">
        <v>0</v>
      </c>
      <c r="R38" s="7">
        <v>45124</v>
      </c>
      <c r="S38" s="6">
        <v>45152</v>
      </c>
      <c r="T38" s="4" t="s">
        <v>34</v>
      </c>
      <c r="U38" s="4">
        <v>2476</v>
      </c>
      <c r="V38" s="4">
        <v>0</v>
      </c>
      <c r="W38" s="4">
        <v>0</v>
      </c>
      <c r="X38" s="4" t="s">
        <v>145</v>
      </c>
      <c r="Y38" s="4" t="s">
        <v>36</v>
      </c>
    </row>
    <row r="39" s="4" customFormat="1" spans="1:25">
      <c r="A39" s="4" t="s">
        <v>146</v>
      </c>
      <c r="B39" s="4" t="s">
        <v>26</v>
      </c>
      <c r="C39" s="4" t="s">
        <v>27</v>
      </c>
      <c r="D39" s="4" t="s">
        <v>147</v>
      </c>
      <c r="E39" s="4" t="s">
        <v>148</v>
      </c>
      <c r="F39" s="6">
        <v>45135</v>
      </c>
      <c r="G39" s="6">
        <v>45137</v>
      </c>
      <c r="H39" s="4">
        <v>1</v>
      </c>
      <c r="I39" s="4">
        <v>2</v>
      </c>
      <c r="J39" s="4">
        <v>2</v>
      </c>
      <c r="K39" s="4" t="s">
        <v>30</v>
      </c>
      <c r="L39" s="4">
        <v>907.8</v>
      </c>
      <c r="M39" s="4">
        <v>907.8</v>
      </c>
      <c r="N39" s="4" t="s">
        <v>149</v>
      </c>
      <c r="O39" s="4" t="s">
        <v>136</v>
      </c>
      <c r="P39" s="4" t="s">
        <v>33</v>
      </c>
      <c r="Q39" s="4">
        <v>0</v>
      </c>
      <c r="R39" s="7">
        <v>45124</v>
      </c>
      <c r="S39" s="6">
        <v>45152</v>
      </c>
      <c r="T39" s="4" t="s">
        <v>34</v>
      </c>
      <c r="U39" s="4">
        <v>907.8</v>
      </c>
      <c r="V39" s="4">
        <v>0</v>
      </c>
      <c r="W39" s="4">
        <v>0</v>
      </c>
      <c r="X39" s="4" t="s">
        <v>150</v>
      </c>
      <c r="Y39" s="4" t="s">
        <v>36</v>
      </c>
    </row>
    <row r="40" s="4" customFormat="1" spans="1:25">
      <c r="A40" s="4" t="s">
        <v>151</v>
      </c>
      <c r="B40" s="4" t="s">
        <v>26</v>
      </c>
      <c r="C40" s="4" t="s">
        <v>27</v>
      </c>
      <c r="D40" s="4" t="s">
        <v>38</v>
      </c>
      <c r="E40" s="4" t="s">
        <v>39</v>
      </c>
      <c r="F40" s="6">
        <v>45135</v>
      </c>
      <c r="G40" s="6">
        <v>45137</v>
      </c>
      <c r="H40" s="4">
        <v>2</v>
      </c>
      <c r="I40" s="4">
        <v>2</v>
      </c>
      <c r="J40" s="4">
        <v>4</v>
      </c>
      <c r="K40" s="4" t="s">
        <v>30</v>
      </c>
      <c r="L40" s="4">
        <v>4908</v>
      </c>
      <c r="M40" s="4">
        <v>4908</v>
      </c>
      <c r="N40" s="4" t="s">
        <v>152</v>
      </c>
      <c r="O40" s="4" t="s">
        <v>136</v>
      </c>
      <c r="P40" s="4" t="s">
        <v>33</v>
      </c>
      <c r="Q40" s="4">
        <v>0</v>
      </c>
      <c r="R40" s="7">
        <v>45124.0000115741</v>
      </c>
      <c r="S40" s="6">
        <v>45152</v>
      </c>
      <c r="T40" s="4" t="s">
        <v>34</v>
      </c>
      <c r="U40" s="4">
        <v>4908</v>
      </c>
      <c r="V40" s="4">
        <v>0</v>
      </c>
      <c r="W40" s="4">
        <v>0</v>
      </c>
      <c r="X40" s="4" t="s">
        <v>153</v>
      </c>
      <c r="Y40" s="4" t="s">
        <v>36</v>
      </c>
    </row>
    <row r="41" s="4" customFormat="1" spans="1:25">
      <c r="A41" s="4" t="s">
        <v>154</v>
      </c>
      <c r="B41" s="4" t="s">
        <v>26</v>
      </c>
      <c r="C41" s="4" t="s">
        <v>27</v>
      </c>
      <c r="D41" s="4" t="s">
        <v>43</v>
      </c>
      <c r="E41" s="4" t="s">
        <v>44</v>
      </c>
      <c r="F41" s="6">
        <v>45135</v>
      </c>
      <c r="G41" s="6">
        <v>45137</v>
      </c>
      <c r="H41" s="4">
        <v>1</v>
      </c>
      <c r="I41" s="4">
        <v>2</v>
      </c>
      <c r="J41" s="4">
        <v>2</v>
      </c>
      <c r="K41" s="4" t="s">
        <v>30</v>
      </c>
      <c r="L41" s="4">
        <v>2392</v>
      </c>
      <c r="M41" s="4">
        <v>2392</v>
      </c>
      <c r="N41" s="4" t="s">
        <v>155</v>
      </c>
      <c r="O41" s="4" t="s">
        <v>136</v>
      </c>
      <c r="P41" s="4" t="s">
        <v>33</v>
      </c>
      <c r="Q41" s="4">
        <v>0</v>
      </c>
      <c r="R41" s="7">
        <v>45124</v>
      </c>
      <c r="S41" s="6">
        <v>45152</v>
      </c>
      <c r="T41" s="4" t="s">
        <v>34</v>
      </c>
      <c r="U41" s="4">
        <v>2392</v>
      </c>
      <c r="V41" s="4">
        <v>0</v>
      </c>
      <c r="W41" s="4">
        <v>0</v>
      </c>
      <c r="X41" s="4" t="s">
        <v>156</v>
      </c>
      <c r="Y41" s="4" t="s">
        <v>36</v>
      </c>
    </row>
    <row r="42" s="4" customFormat="1" spans="1:25">
      <c r="A42" s="4" t="s">
        <v>157</v>
      </c>
      <c r="B42" s="4" t="s">
        <v>26</v>
      </c>
      <c r="C42" s="4" t="s">
        <v>27</v>
      </c>
      <c r="D42" s="4" t="s">
        <v>43</v>
      </c>
      <c r="E42" s="4" t="s">
        <v>44</v>
      </c>
      <c r="F42" s="6">
        <v>45135</v>
      </c>
      <c r="G42" s="6">
        <v>45137</v>
      </c>
      <c r="H42" s="4">
        <v>1</v>
      </c>
      <c r="I42" s="4">
        <v>2</v>
      </c>
      <c r="J42" s="4">
        <v>2</v>
      </c>
      <c r="K42" s="4" t="s">
        <v>30</v>
      </c>
      <c r="L42" s="4">
        <v>2392</v>
      </c>
      <c r="M42" s="4">
        <v>2392</v>
      </c>
      <c r="N42" s="4" t="s">
        <v>158</v>
      </c>
      <c r="O42" s="4" t="s">
        <v>136</v>
      </c>
      <c r="P42" s="4" t="s">
        <v>33</v>
      </c>
      <c r="Q42" s="4">
        <v>0</v>
      </c>
      <c r="R42" s="7">
        <v>45125.0000115741</v>
      </c>
      <c r="S42" s="6">
        <v>45152</v>
      </c>
      <c r="T42" s="4" t="s">
        <v>34</v>
      </c>
      <c r="U42" s="4">
        <v>2392</v>
      </c>
      <c r="V42" s="4">
        <v>0</v>
      </c>
      <c r="W42" s="4">
        <v>0</v>
      </c>
      <c r="X42" s="4" t="s">
        <v>159</v>
      </c>
      <c r="Y42" s="4" t="s">
        <v>36</v>
      </c>
    </row>
    <row r="43" s="4" customFormat="1" spans="1:25">
      <c r="A43" s="4" t="s">
        <v>160</v>
      </c>
      <c r="B43" s="4" t="s">
        <v>26</v>
      </c>
      <c r="C43" s="4" t="s">
        <v>27</v>
      </c>
      <c r="D43" s="4" t="s">
        <v>161</v>
      </c>
      <c r="E43" s="4" t="s">
        <v>162</v>
      </c>
      <c r="F43" s="6">
        <v>45133</v>
      </c>
      <c r="G43" s="6">
        <v>45137</v>
      </c>
      <c r="H43" s="4">
        <v>1</v>
      </c>
      <c r="I43" s="4">
        <v>4</v>
      </c>
      <c r="J43" s="4">
        <v>4</v>
      </c>
      <c r="K43" s="4" t="s">
        <v>30</v>
      </c>
      <c r="L43" s="4">
        <v>3328</v>
      </c>
      <c r="M43" s="4">
        <v>3328</v>
      </c>
      <c r="N43" s="4" t="s">
        <v>163</v>
      </c>
      <c r="O43" s="4" t="s">
        <v>136</v>
      </c>
      <c r="P43" s="4" t="s">
        <v>33</v>
      </c>
      <c r="Q43" s="4">
        <v>0</v>
      </c>
      <c r="R43" s="7">
        <v>45125.0000115741</v>
      </c>
      <c r="S43" s="6">
        <v>45152</v>
      </c>
      <c r="T43" s="4" t="s">
        <v>34</v>
      </c>
      <c r="U43" s="4">
        <v>3328</v>
      </c>
      <c r="V43" s="4">
        <v>0</v>
      </c>
      <c r="W43" s="4">
        <v>0</v>
      </c>
      <c r="X43" s="4" t="s">
        <v>164</v>
      </c>
      <c r="Y43" s="4" t="s">
        <v>165</v>
      </c>
    </row>
    <row r="44" s="4" customFormat="1" spans="1:25">
      <c r="A44" s="4" t="s">
        <v>166</v>
      </c>
      <c r="B44" s="4" t="s">
        <v>26</v>
      </c>
      <c r="C44" s="4" t="s">
        <v>27</v>
      </c>
      <c r="D44" s="4" t="s">
        <v>43</v>
      </c>
      <c r="E44" s="4" t="s">
        <v>44</v>
      </c>
      <c r="F44" s="6">
        <v>45134</v>
      </c>
      <c r="G44" s="6">
        <v>45137</v>
      </c>
      <c r="H44" s="4">
        <v>1</v>
      </c>
      <c r="I44" s="4">
        <v>3</v>
      </c>
      <c r="J44" s="4">
        <v>3</v>
      </c>
      <c r="K44" s="4" t="s">
        <v>30</v>
      </c>
      <c r="L44" s="4">
        <v>3359</v>
      </c>
      <c r="M44" s="4">
        <v>3359</v>
      </c>
      <c r="N44" s="4" t="s">
        <v>167</v>
      </c>
      <c r="O44" s="4" t="s">
        <v>136</v>
      </c>
      <c r="P44" s="4" t="s">
        <v>33</v>
      </c>
      <c r="Q44" s="4">
        <v>0</v>
      </c>
      <c r="R44" s="7">
        <v>45125.0000115741</v>
      </c>
      <c r="S44" s="6">
        <v>45152</v>
      </c>
      <c r="T44" s="4" t="s">
        <v>34</v>
      </c>
      <c r="U44" s="4">
        <v>3359</v>
      </c>
      <c r="V44" s="4">
        <v>0</v>
      </c>
      <c r="W44" s="4">
        <v>0</v>
      </c>
      <c r="X44" s="4" t="s">
        <v>168</v>
      </c>
      <c r="Y44" s="4" t="s">
        <v>36</v>
      </c>
    </row>
    <row r="45" s="4" customFormat="1" spans="1:25">
      <c r="A45" s="4" t="s">
        <v>169</v>
      </c>
      <c r="B45" s="4" t="s">
        <v>26</v>
      </c>
      <c r="C45" s="4" t="s">
        <v>27</v>
      </c>
      <c r="D45" s="4" t="s">
        <v>38</v>
      </c>
      <c r="E45" s="4" t="s">
        <v>48</v>
      </c>
      <c r="F45" s="6">
        <v>45131</v>
      </c>
      <c r="G45" s="6">
        <v>45137</v>
      </c>
      <c r="H45" s="4">
        <v>1</v>
      </c>
      <c r="I45" s="4">
        <v>6</v>
      </c>
      <c r="J45" s="4">
        <v>6</v>
      </c>
      <c r="K45" s="4" t="s">
        <v>30</v>
      </c>
      <c r="L45" s="4">
        <v>5782</v>
      </c>
      <c r="M45" s="4">
        <v>5782</v>
      </c>
      <c r="N45" s="4" t="s">
        <v>170</v>
      </c>
      <c r="O45" s="4" t="s">
        <v>136</v>
      </c>
      <c r="P45" s="4" t="s">
        <v>33</v>
      </c>
      <c r="Q45" s="4">
        <v>0</v>
      </c>
      <c r="R45" s="7">
        <v>45126</v>
      </c>
      <c r="S45" s="6">
        <v>45152</v>
      </c>
      <c r="T45" s="4" t="s">
        <v>34</v>
      </c>
      <c r="U45" s="4">
        <v>5782</v>
      </c>
      <c r="V45" s="4">
        <v>0</v>
      </c>
      <c r="W45" s="4">
        <v>0</v>
      </c>
      <c r="X45" s="4" t="s">
        <v>171</v>
      </c>
      <c r="Y45" s="4" t="s">
        <v>36</v>
      </c>
    </row>
    <row r="46" s="4" customFormat="1" spans="1:25">
      <c r="A46" s="4" t="s">
        <v>172</v>
      </c>
      <c r="B46" s="4" t="s">
        <v>26</v>
      </c>
      <c r="C46" s="4" t="s">
        <v>27</v>
      </c>
      <c r="D46" s="4" t="s">
        <v>43</v>
      </c>
      <c r="E46" s="4" t="s">
        <v>44</v>
      </c>
      <c r="F46" s="6">
        <v>45135</v>
      </c>
      <c r="G46" s="6">
        <v>45137</v>
      </c>
      <c r="H46" s="4">
        <v>1</v>
      </c>
      <c r="I46" s="4">
        <v>2</v>
      </c>
      <c r="J46" s="4">
        <v>2</v>
      </c>
      <c r="K46" s="4" t="s">
        <v>30</v>
      </c>
      <c r="L46" s="4">
        <v>2392</v>
      </c>
      <c r="M46" s="4">
        <v>2392</v>
      </c>
      <c r="N46" s="4" t="s">
        <v>173</v>
      </c>
      <c r="O46" s="4" t="s">
        <v>136</v>
      </c>
      <c r="P46" s="4" t="s">
        <v>33</v>
      </c>
      <c r="Q46" s="4">
        <v>0</v>
      </c>
      <c r="R46" s="7">
        <v>45126</v>
      </c>
      <c r="S46" s="6">
        <v>45152</v>
      </c>
      <c r="T46" s="4" t="s">
        <v>34</v>
      </c>
      <c r="U46" s="4">
        <v>2392</v>
      </c>
      <c r="V46" s="4">
        <v>0</v>
      </c>
      <c r="W46" s="4">
        <v>0</v>
      </c>
      <c r="X46" s="4" t="s">
        <v>174</v>
      </c>
      <c r="Y46" s="4" t="s">
        <v>36</v>
      </c>
    </row>
    <row r="47" s="4" customFormat="1" spans="1:25">
      <c r="A47" s="4" t="s">
        <v>175</v>
      </c>
      <c r="B47" s="4" t="s">
        <v>26</v>
      </c>
      <c r="C47" s="4" t="s">
        <v>27</v>
      </c>
      <c r="D47" s="4" t="s">
        <v>117</v>
      </c>
      <c r="E47" s="4" t="s">
        <v>176</v>
      </c>
      <c r="F47" s="6">
        <v>45135</v>
      </c>
      <c r="G47" s="6">
        <v>45137</v>
      </c>
      <c r="H47" s="4">
        <v>2</v>
      </c>
      <c r="I47" s="4">
        <v>2</v>
      </c>
      <c r="J47" s="4">
        <v>4</v>
      </c>
      <c r="K47" s="4" t="s">
        <v>30</v>
      </c>
      <c r="L47" s="4">
        <v>1260</v>
      </c>
      <c r="M47" s="4">
        <v>1260</v>
      </c>
      <c r="N47" s="4" t="s">
        <v>177</v>
      </c>
      <c r="O47" s="4" t="s">
        <v>136</v>
      </c>
      <c r="P47" s="4" t="s">
        <v>33</v>
      </c>
      <c r="Q47" s="4">
        <v>0</v>
      </c>
      <c r="R47" s="7">
        <v>45127.0000115741</v>
      </c>
      <c r="S47" s="6">
        <v>45152</v>
      </c>
      <c r="T47" s="4" t="s">
        <v>34</v>
      </c>
      <c r="U47" s="4">
        <v>1260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178</v>
      </c>
      <c r="B48" s="4" t="s">
        <v>26</v>
      </c>
      <c r="C48" s="4" t="s">
        <v>27</v>
      </c>
      <c r="D48" s="4" t="s">
        <v>38</v>
      </c>
      <c r="E48" s="4" t="s">
        <v>48</v>
      </c>
      <c r="F48" s="6">
        <v>45135</v>
      </c>
      <c r="G48" s="6">
        <v>45137</v>
      </c>
      <c r="H48" s="4">
        <v>1</v>
      </c>
      <c r="I48" s="4">
        <v>2</v>
      </c>
      <c r="J48" s="4">
        <v>2</v>
      </c>
      <c r="K48" s="4" t="s">
        <v>30</v>
      </c>
      <c r="L48" s="4">
        <v>2268</v>
      </c>
      <c r="M48" s="4">
        <v>2268</v>
      </c>
      <c r="N48" s="4" t="s">
        <v>179</v>
      </c>
      <c r="O48" s="4" t="s">
        <v>136</v>
      </c>
      <c r="P48" s="4" t="s">
        <v>33</v>
      </c>
      <c r="Q48" s="4">
        <v>0</v>
      </c>
      <c r="R48" s="7">
        <v>45128</v>
      </c>
      <c r="S48" s="6">
        <v>45152</v>
      </c>
      <c r="T48" s="4" t="s">
        <v>34</v>
      </c>
      <c r="U48" s="4">
        <v>2268</v>
      </c>
      <c r="V48" s="4">
        <v>0</v>
      </c>
      <c r="W48" s="4">
        <v>0</v>
      </c>
      <c r="X48" s="4" t="s">
        <v>180</v>
      </c>
      <c r="Y48" s="4" t="s">
        <v>36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43</v>
      </c>
      <c r="E49" s="4" t="s">
        <v>44</v>
      </c>
      <c r="F49" s="6">
        <v>45133</v>
      </c>
      <c r="G49" s="6">
        <v>45137</v>
      </c>
      <c r="H49" s="4">
        <v>1</v>
      </c>
      <c r="I49" s="4">
        <v>4</v>
      </c>
      <c r="J49" s="4">
        <v>4</v>
      </c>
      <c r="K49" s="4" t="s">
        <v>30</v>
      </c>
      <c r="L49" s="4">
        <v>4326</v>
      </c>
      <c r="M49" s="4">
        <v>4326</v>
      </c>
      <c r="N49" s="4" t="s">
        <v>182</v>
      </c>
      <c r="O49" s="4" t="s">
        <v>136</v>
      </c>
      <c r="P49" s="4" t="s">
        <v>33</v>
      </c>
      <c r="Q49" s="4">
        <v>0</v>
      </c>
      <c r="R49" s="7">
        <v>45128.0000115741</v>
      </c>
      <c r="S49" s="6">
        <v>45152</v>
      </c>
      <c r="T49" s="4" t="s">
        <v>34</v>
      </c>
      <c r="U49" s="4">
        <v>4326</v>
      </c>
      <c r="V49" s="4">
        <v>0</v>
      </c>
      <c r="W49" s="4">
        <v>0</v>
      </c>
      <c r="X49" s="4" t="s">
        <v>183</v>
      </c>
      <c r="Y49" s="4" t="s">
        <v>36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43</v>
      </c>
      <c r="E50" s="4" t="s">
        <v>44</v>
      </c>
      <c r="F50" s="6">
        <v>45135</v>
      </c>
      <c r="G50" s="6">
        <v>45137</v>
      </c>
      <c r="H50" s="4">
        <v>2</v>
      </c>
      <c r="I50" s="4">
        <v>2</v>
      </c>
      <c r="J50" s="4">
        <v>4</v>
      </c>
      <c r="K50" s="4" t="s">
        <v>30</v>
      </c>
      <c r="L50" s="4">
        <v>4868</v>
      </c>
      <c r="M50" s="4">
        <v>4868</v>
      </c>
      <c r="N50" s="4" t="s">
        <v>185</v>
      </c>
      <c r="O50" s="4" t="s">
        <v>136</v>
      </c>
      <c r="P50" s="4" t="s">
        <v>33</v>
      </c>
      <c r="Q50" s="4">
        <v>0</v>
      </c>
      <c r="R50" s="7">
        <v>45130.0000115741</v>
      </c>
      <c r="S50" s="6">
        <v>45152</v>
      </c>
      <c r="T50" s="4" t="s">
        <v>34</v>
      </c>
      <c r="U50" s="4">
        <v>4868</v>
      </c>
      <c r="V50" s="4">
        <v>0</v>
      </c>
      <c r="W50" s="4">
        <v>0</v>
      </c>
      <c r="X50" s="4" t="s">
        <v>186</v>
      </c>
      <c r="Y50" s="4" t="s">
        <v>36</v>
      </c>
    </row>
    <row r="51" s="4" customFormat="1" spans="1:25">
      <c r="A51" s="4" t="s">
        <v>187</v>
      </c>
      <c r="B51" s="4" t="s">
        <v>26</v>
      </c>
      <c r="C51" s="4" t="s">
        <v>27</v>
      </c>
      <c r="D51" s="4" t="s">
        <v>43</v>
      </c>
      <c r="E51" s="4" t="s">
        <v>44</v>
      </c>
      <c r="F51" s="6">
        <v>45135</v>
      </c>
      <c r="G51" s="6">
        <v>45137</v>
      </c>
      <c r="H51" s="4">
        <v>1</v>
      </c>
      <c r="I51" s="4">
        <v>2</v>
      </c>
      <c r="J51" s="4">
        <v>2</v>
      </c>
      <c r="K51" s="4" t="s">
        <v>30</v>
      </c>
      <c r="L51" s="4">
        <v>2434</v>
      </c>
      <c r="M51" s="4">
        <v>2434</v>
      </c>
      <c r="N51" s="4" t="s">
        <v>188</v>
      </c>
      <c r="O51" s="4" t="s">
        <v>136</v>
      </c>
      <c r="P51" s="4" t="s">
        <v>33</v>
      </c>
      <c r="Q51" s="4">
        <v>0</v>
      </c>
      <c r="R51" s="7">
        <v>45130.0000115741</v>
      </c>
      <c r="S51" s="6">
        <v>45152</v>
      </c>
      <c r="T51" s="4" t="s">
        <v>34</v>
      </c>
      <c r="U51" s="4">
        <v>2434</v>
      </c>
      <c r="V51" s="4">
        <v>0</v>
      </c>
      <c r="W51" s="4">
        <v>0</v>
      </c>
      <c r="X51" s="4" t="s">
        <v>189</v>
      </c>
      <c r="Y51" s="4" t="s">
        <v>36</v>
      </c>
    </row>
    <row r="52" s="4" customFormat="1" spans="1:25">
      <c r="A52" s="4" t="s">
        <v>190</v>
      </c>
      <c r="B52" s="4" t="s">
        <v>26</v>
      </c>
      <c r="C52" s="4" t="s">
        <v>27</v>
      </c>
      <c r="D52" s="4" t="s">
        <v>117</v>
      </c>
      <c r="E52" s="4" t="s">
        <v>191</v>
      </c>
      <c r="F52" s="6">
        <v>45136</v>
      </c>
      <c r="G52" s="6">
        <v>45137</v>
      </c>
      <c r="H52" s="4">
        <v>2</v>
      </c>
      <c r="I52" s="4">
        <v>1</v>
      </c>
      <c r="J52" s="4">
        <v>2</v>
      </c>
      <c r="K52" s="4" t="s">
        <v>30</v>
      </c>
      <c r="L52" s="4">
        <v>602</v>
      </c>
      <c r="M52" s="4">
        <v>602</v>
      </c>
      <c r="N52" s="4" t="s">
        <v>192</v>
      </c>
      <c r="O52" s="4" t="s">
        <v>136</v>
      </c>
      <c r="P52" s="4" t="s">
        <v>33</v>
      </c>
      <c r="Q52" s="4">
        <v>0</v>
      </c>
      <c r="R52" s="7">
        <v>45131.0000115741</v>
      </c>
      <c r="S52" s="6">
        <v>45152</v>
      </c>
      <c r="T52" s="4" t="s">
        <v>34</v>
      </c>
      <c r="U52" s="4">
        <v>602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193</v>
      </c>
      <c r="B53" s="4" t="s">
        <v>26</v>
      </c>
      <c r="C53" s="4" t="s">
        <v>27</v>
      </c>
      <c r="D53" s="4" t="s">
        <v>147</v>
      </c>
      <c r="E53" s="4" t="s">
        <v>194</v>
      </c>
      <c r="F53" s="6">
        <v>45136</v>
      </c>
      <c r="G53" s="6">
        <v>45137</v>
      </c>
      <c r="H53" s="4">
        <v>1</v>
      </c>
      <c r="I53" s="4">
        <v>1</v>
      </c>
      <c r="J53" s="4">
        <v>1</v>
      </c>
      <c r="K53" s="4" t="s">
        <v>30</v>
      </c>
      <c r="L53" s="4">
        <v>479.4</v>
      </c>
      <c r="M53" s="4">
        <v>479.4</v>
      </c>
      <c r="N53" s="4" t="s">
        <v>195</v>
      </c>
      <c r="O53" s="4" t="s">
        <v>136</v>
      </c>
      <c r="P53" s="4" t="s">
        <v>33</v>
      </c>
      <c r="Q53" s="4">
        <v>0</v>
      </c>
      <c r="R53" s="7">
        <v>45132</v>
      </c>
      <c r="S53" s="6">
        <v>45152</v>
      </c>
      <c r="T53" s="4" t="s">
        <v>34</v>
      </c>
      <c r="U53" s="4">
        <v>479.4</v>
      </c>
      <c r="V53" s="4">
        <v>0</v>
      </c>
      <c r="W53" s="4">
        <v>0</v>
      </c>
      <c r="X53" s="4" t="s">
        <v>196</v>
      </c>
      <c r="Y53" s="4" t="s">
        <v>36</v>
      </c>
    </row>
    <row r="54" s="4" customFormat="1" spans="1:25">
      <c r="A54" s="4" t="s">
        <v>175</v>
      </c>
      <c r="B54" s="4" t="s">
        <v>26</v>
      </c>
      <c r="C54" s="4" t="s">
        <v>76</v>
      </c>
      <c r="D54" s="4" t="s">
        <v>117</v>
      </c>
      <c r="E54" s="4" t="s">
        <v>176</v>
      </c>
      <c r="F54" s="6">
        <v>45135</v>
      </c>
      <c r="G54" s="6">
        <v>45137</v>
      </c>
      <c r="H54" s="4">
        <v>2</v>
      </c>
      <c r="I54" s="4">
        <v>2</v>
      </c>
      <c r="J54" s="4">
        <v>4</v>
      </c>
      <c r="K54" s="4" t="s">
        <v>30</v>
      </c>
      <c r="L54" s="4">
        <v>-1260</v>
      </c>
      <c r="M54" s="4">
        <v>-1260</v>
      </c>
      <c r="N54" s="4" t="s">
        <v>177</v>
      </c>
      <c r="O54" s="4" t="s">
        <v>136</v>
      </c>
      <c r="P54" s="4" t="s">
        <v>33</v>
      </c>
      <c r="Q54" s="4">
        <v>0</v>
      </c>
      <c r="R54" s="7">
        <v>45127.0000115741</v>
      </c>
      <c r="S54" s="6">
        <v>45152</v>
      </c>
      <c r="T54" s="4" t="s">
        <v>34</v>
      </c>
      <c r="U54" s="4">
        <v>-1260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197</v>
      </c>
      <c r="B55" s="4" t="s">
        <v>26</v>
      </c>
      <c r="C55" s="4" t="s">
        <v>27</v>
      </c>
      <c r="D55" s="4" t="s">
        <v>117</v>
      </c>
      <c r="E55" s="4" t="s">
        <v>198</v>
      </c>
      <c r="F55" s="6">
        <v>45136</v>
      </c>
      <c r="G55" s="6">
        <v>45137</v>
      </c>
      <c r="H55" s="4">
        <v>2</v>
      </c>
      <c r="I55" s="4">
        <v>1</v>
      </c>
      <c r="J55" s="4">
        <v>2</v>
      </c>
      <c r="K55" s="4" t="s">
        <v>30</v>
      </c>
      <c r="L55" s="4">
        <v>581</v>
      </c>
      <c r="M55" s="4">
        <v>581</v>
      </c>
      <c r="N55" s="4" t="s">
        <v>199</v>
      </c>
      <c r="O55" s="4" t="s">
        <v>136</v>
      </c>
      <c r="P55" s="4" t="s">
        <v>33</v>
      </c>
      <c r="Q55" s="4">
        <v>0</v>
      </c>
      <c r="R55" s="7">
        <v>45134</v>
      </c>
      <c r="S55" s="6">
        <v>45152</v>
      </c>
      <c r="T55" s="4" t="s">
        <v>34</v>
      </c>
      <c r="U55" s="4">
        <v>581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200</v>
      </c>
      <c r="B56" s="4" t="s">
        <v>26</v>
      </c>
      <c r="C56" s="4" t="s">
        <v>27</v>
      </c>
      <c r="D56" s="4" t="s">
        <v>117</v>
      </c>
      <c r="E56" s="4" t="s">
        <v>191</v>
      </c>
      <c r="F56" s="6">
        <v>45136</v>
      </c>
      <c r="G56" s="6">
        <v>45137</v>
      </c>
      <c r="H56" s="4">
        <v>1</v>
      </c>
      <c r="I56" s="4">
        <v>1</v>
      </c>
      <c r="J56" s="4">
        <v>1</v>
      </c>
      <c r="K56" s="4" t="s">
        <v>30</v>
      </c>
      <c r="L56" s="4">
        <v>301</v>
      </c>
      <c r="M56" s="4">
        <v>301</v>
      </c>
      <c r="N56" s="4" t="s">
        <v>201</v>
      </c>
      <c r="O56" s="4" t="s">
        <v>136</v>
      </c>
      <c r="P56" s="4" t="s">
        <v>33</v>
      </c>
      <c r="Q56" s="4">
        <v>0</v>
      </c>
      <c r="R56" s="7">
        <v>45134</v>
      </c>
      <c r="S56" s="6">
        <v>45152</v>
      </c>
      <c r="T56" s="4" t="s">
        <v>34</v>
      </c>
      <c r="U56" s="4">
        <v>301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200</v>
      </c>
      <c r="B57" s="4" t="s">
        <v>26</v>
      </c>
      <c r="C57" s="4" t="s">
        <v>76</v>
      </c>
      <c r="D57" s="4" t="s">
        <v>117</v>
      </c>
      <c r="E57" s="4" t="s">
        <v>191</v>
      </c>
      <c r="F57" s="6">
        <v>45136</v>
      </c>
      <c r="G57" s="6">
        <v>45137</v>
      </c>
      <c r="H57" s="4">
        <v>1</v>
      </c>
      <c r="I57" s="4">
        <v>1</v>
      </c>
      <c r="J57" s="4">
        <v>1</v>
      </c>
      <c r="K57" s="4" t="s">
        <v>30</v>
      </c>
      <c r="L57" s="4">
        <v>-301</v>
      </c>
      <c r="M57" s="4">
        <v>-301</v>
      </c>
      <c r="N57" s="4" t="s">
        <v>201</v>
      </c>
      <c r="O57" s="4" t="s">
        <v>136</v>
      </c>
      <c r="P57" s="4" t="s">
        <v>33</v>
      </c>
      <c r="Q57" s="4">
        <v>0</v>
      </c>
      <c r="R57" s="7">
        <v>45134</v>
      </c>
      <c r="S57" s="6">
        <v>45152</v>
      </c>
      <c r="T57" s="4" t="s">
        <v>34</v>
      </c>
      <c r="U57" s="4">
        <v>-301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202</v>
      </c>
      <c r="B58" s="4" t="s">
        <v>26</v>
      </c>
      <c r="C58" s="4" t="s">
        <v>27</v>
      </c>
      <c r="D58" s="4" t="s">
        <v>117</v>
      </c>
      <c r="E58" s="4" t="s">
        <v>203</v>
      </c>
      <c r="F58" s="6">
        <v>45136</v>
      </c>
      <c r="G58" s="6">
        <v>45137</v>
      </c>
      <c r="H58" s="4">
        <v>1</v>
      </c>
      <c r="I58" s="4">
        <v>1</v>
      </c>
      <c r="J58" s="4">
        <v>1</v>
      </c>
      <c r="K58" s="4" t="s">
        <v>30</v>
      </c>
      <c r="L58" s="4">
        <v>322.5</v>
      </c>
      <c r="M58" s="4">
        <v>322.5</v>
      </c>
      <c r="N58" s="4" t="s">
        <v>204</v>
      </c>
      <c r="O58" s="4" t="s">
        <v>136</v>
      </c>
      <c r="P58" s="4" t="s">
        <v>33</v>
      </c>
      <c r="Q58" s="4">
        <v>0</v>
      </c>
      <c r="R58" s="7">
        <v>45135.0000115741</v>
      </c>
      <c r="S58" s="6">
        <v>45152</v>
      </c>
      <c r="T58" s="4" t="s">
        <v>34</v>
      </c>
      <c r="U58" s="4">
        <v>322.5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205</v>
      </c>
      <c r="B59" s="4" t="s">
        <v>26</v>
      </c>
      <c r="C59" s="4" t="s">
        <v>27</v>
      </c>
      <c r="D59" s="4" t="s">
        <v>117</v>
      </c>
      <c r="E59" s="4" t="s">
        <v>191</v>
      </c>
      <c r="F59" s="6">
        <v>45136</v>
      </c>
      <c r="G59" s="6">
        <v>45137</v>
      </c>
      <c r="H59" s="4">
        <v>1</v>
      </c>
      <c r="I59" s="4">
        <v>1</v>
      </c>
      <c r="J59" s="4">
        <v>1</v>
      </c>
      <c r="K59" s="4" t="s">
        <v>30</v>
      </c>
      <c r="L59" s="4">
        <v>301</v>
      </c>
      <c r="M59" s="4">
        <v>301</v>
      </c>
      <c r="N59" s="4" t="s">
        <v>206</v>
      </c>
      <c r="O59" s="4" t="s">
        <v>136</v>
      </c>
      <c r="P59" s="4" t="s">
        <v>33</v>
      </c>
      <c r="Q59" s="4">
        <v>0</v>
      </c>
      <c r="R59" s="7">
        <v>45135.0000115741</v>
      </c>
      <c r="S59" s="6">
        <v>45152</v>
      </c>
      <c r="T59" s="4" t="s">
        <v>34</v>
      </c>
      <c r="U59" s="4">
        <v>301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207</v>
      </c>
      <c r="B60" s="4" t="s">
        <v>26</v>
      </c>
      <c r="C60" s="4" t="s">
        <v>27</v>
      </c>
      <c r="D60" s="4" t="s">
        <v>117</v>
      </c>
      <c r="E60" s="4" t="s">
        <v>198</v>
      </c>
      <c r="F60" s="6">
        <v>45136</v>
      </c>
      <c r="G60" s="6">
        <v>45137</v>
      </c>
      <c r="H60" s="4">
        <v>1</v>
      </c>
      <c r="I60" s="4">
        <v>1</v>
      </c>
      <c r="J60" s="4">
        <v>1</v>
      </c>
      <c r="K60" s="4" t="s">
        <v>30</v>
      </c>
      <c r="L60" s="4">
        <v>290.5</v>
      </c>
      <c r="M60" s="4">
        <v>290.5</v>
      </c>
      <c r="N60" s="4" t="s">
        <v>208</v>
      </c>
      <c r="O60" s="4" t="s">
        <v>136</v>
      </c>
      <c r="P60" s="4" t="s">
        <v>33</v>
      </c>
      <c r="Q60" s="4">
        <v>0</v>
      </c>
      <c r="R60" s="7">
        <v>45135</v>
      </c>
      <c r="S60" s="6">
        <v>45152</v>
      </c>
      <c r="T60" s="4" t="s">
        <v>34</v>
      </c>
      <c r="U60" s="4">
        <v>290.5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184</v>
      </c>
      <c r="B61" s="4" t="s">
        <v>26</v>
      </c>
      <c r="C61" s="4" t="s">
        <v>76</v>
      </c>
      <c r="D61" s="4" t="s">
        <v>43</v>
      </c>
      <c r="E61" s="4" t="s">
        <v>44</v>
      </c>
      <c r="F61" s="6">
        <v>45135</v>
      </c>
      <c r="G61" s="6">
        <v>45137</v>
      </c>
      <c r="H61" s="4">
        <v>2</v>
      </c>
      <c r="I61" s="4">
        <v>2</v>
      </c>
      <c r="J61" s="4">
        <v>4</v>
      </c>
      <c r="K61" s="4" t="s">
        <v>30</v>
      </c>
      <c r="L61" s="4">
        <v>-4868</v>
      </c>
      <c r="M61" s="4">
        <v>-4868</v>
      </c>
      <c r="N61" s="4" t="s">
        <v>185</v>
      </c>
      <c r="O61" s="4" t="s">
        <v>136</v>
      </c>
      <c r="P61" s="4" t="s">
        <v>33</v>
      </c>
      <c r="Q61" s="4">
        <v>0</v>
      </c>
      <c r="R61" s="7">
        <v>45130.0000115741</v>
      </c>
      <c r="S61" s="6">
        <v>45152</v>
      </c>
      <c r="T61" s="4" t="s">
        <v>34</v>
      </c>
      <c r="U61" s="4">
        <v>-4868</v>
      </c>
      <c r="V61" s="4">
        <v>0</v>
      </c>
      <c r="W61" s="4">
        <v>0</v>
      </c>
      <c r="X61" s="4" t="s">
        <v>186</v>
      </c>
      <c r="Y61" s="4" t="s">
        <v>36</v>
      </c>
    </row>
    <row r="62" s="4" customFormat="1" spans="1:25">
      <c r="A62" s="4" t="s">
        <v>172</v>
      </c>
      <c r="B62" s="4" t="s">
        <v>26</v>
      </c>
      <c r="C62" s="4" t="s">
        <v>76</v>
      </c>
      <c r="D62" s="4" t="s">
        <v>43</v>
      </c>
      <c r="E62" s="4" t="s">
        <v>44</v>
      </c>
      <c r="F62" s="6">
        <v>45135</v>
      </c>
      <c r="G62" s="6">
        <v>45137</v>
      </c>
      <c r="H62" s="4">
        <v>1</v>
      </c>
      <c r="I62" s="4">
        <v>2</v>
      </c>
      <c r="J62" s="4">
        <v>2</v>
      </c>
      <c r="K62" s="4" t="s">
        <v>30</v>
      </c>
      <c r="L62" s="4">
        <v>-2392</v>
      </c>
      <c r="M62" s="4">
        <v>-2392</v>
      </c>
      <c r="N62" s="4" t="s">
        <v>173</v>
      </c>
      <c r="O62" s="4" t="s">
        <v>136</v>
      </c>
      <c r="P62" s="4" t="s">
        <v>33</v>
      </c>
      <c r="Q62" s="4">
        <v>0</v>
      </c>
      <c r="R62" s="7">
        <v>45126</v>
      </c>
      <c r="S62" s="6">
        <v>45152</v>
      </c>
      <c r="T62" s="4" t="s">
        <v>34</v>
      </c>
      <c r="U62" s="4">
        <v>-2392</v>
      </c>
      <c r="V62" s="4">
        <v>0</v>
      </c>
      <c r="W62" s="4">
        <v>0</v>
      </c>
      <c r="X62" s="4" t="s">
        <v>174</v>
      </c>
      <c r="Y62" s="4" t="s">
        <v>36</v>
      </c>
    </row>
    <row r="63" s="4" customFormat="1" spans="1:25">
      <c r="A63" s="4" t="s">
        <v>209</v>
      </c>
      <c r="B63" s="4" t="s">
        <v>26</v>
      </c>
      <c r="C63" s="4" t="s">
        <v>27</v>
      </c>
      <c r="D63" s="4" t="s">
        <v>78</v>
      </c>
      <c r="E63" s="4" t="s">
        <v>132</v>
      </c>
      <c r="F63" s="6">
        <v>45136</v>
      </c>
      <c r="G63" s="6">
        <v>45137</v>
      </c>
      <c r="H63" s="4">
        <v>2</v>
      </c>
      <c r="I63" s="4">
        <v>1</v>
      </c>
      <c r="J63" s="4">
        <v>2</v>
      </c>
      <c r="K63" s="4" t="s">
        <v>30</v>
      </c>
      <c r="L63" s="4">
        <v>530.02</v>
      </c>
      <c r="M63" s="4">
        <v>530.02</v>
      </c>
      <c r="N63" s="4" t="s">
        <v>133</v>
      </c>
      <c r="O63" s="4" t="s">
        <v>136</v>
      </c>
      <c r="P63" s="4" t="s">
        <v>33</v>
      </c>
      <c r="Q63" s="4">
        <v>0</v>
      </c>
      <c r="R63" s="7">
        <v>45136</v>
      </c>
      <c r="S63" s="6">
        <v>45152</v>
      </c>
      <c r="T63" s="4" t="s">
        <v>34</v>
      </c>
      <c r="U63" s="4">
        <v>530.02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210</v>
      </c>
      <c r="B64" s="4" t="s">
        <v>26</v>
      </c>
      <c r="C64" s="4" t="s">
        <v>27</v>
      </c>
      <c r="D64" s="4" t="s">
        <v>78</v>
      </c>
      <c r="E64" s="4" t="s">
        <v>132</v>
      </c>
      <c r="F64" s="6">
        <v>45136</v>
      </c>
      <c r="G64" s="6">
        <v>45137</v>
      </c>
      <c r="H64" s="4">
        <v>1</v>
      </c>
      <c r="I64" s="4">
        <v>1</v>
      </c>
      <c r="J64" s="4">
        <v>1</v>
      </c>
      <c r="K64" s="4" t="s">
        <v>30</v>
      </c>
      <c r="L64" s="4">
        <v>283.88</v>
      </c>
      <c r="M64" s="4">
        <v>283.88</v>
      </c>
      <c r="N64" s="4" t="s">
        <v>211</v>
      </c>
      <c r="O64" s="4" t="s">
        <v>136</v>
      </c>
      <c r="P64" s="4" t="s">
        <v>33</v>
      </c>
      <c r="Q64" s="4">
        <v>0</v>
      </c>
      <c r="R64" s="7">
        <v>45136.0000115741</v>
      </c>
      <c r="S64" s="6">
        <v>45152</v>
      </c>
      <c r="T64" s="4" t="s">
        <v>34</v>
      </c>
      <c r="U64" s="4">
        <v>283.88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212</v>
      </c>
      <c r="B65" s="4" t="s">
        <v>26</v>
      </c>
      <c r="C65" s="4" t="s">
        <v>27</v>
      </c>
      <c r="D65" s="4" t="s">
        <v>82</v>
      </c>
      <c r="E65" s="4" t="s">
        <v>86</v>
      </c>
      <c r="F65" s="6">
        <v>45136</v>
      </c>
      <c r="G65" s="6">
        <v>45137</v>
      </c>
      <c r="H65" s="4">
        <v>2</v>
      </c>
      <c r="I65" s="4">
        <v>1</v>
      </c>
      <c r="J65" s="4">
        <v>2</v>
      </c>
      <c r="K65" s="4" t="s">
        <v>30</v>
      </c>
      <c r="L65" s="4">
        <v>998.2</v>
      </c>
      <c r="M65" s="4">
        <v>998.2</v>
      </c>
      <c r="N65" s="4" t="s">
        <v>213</v>
      </c>
      <c r="O65" s="4" t="s">
        <v>136</v>
      </c>
      <c r="P65" s="4" t="s">
        <v>33</v>
      </c>
      <c r="Q65" s="4">
        <v>0</v>
      </c>
      <c r="R65" s="7">
        <v>45136</v>
      </c>
      <c r="S65" s="6">
        <v>45152</v>
      </c>
      <c r="T65" s="4" t="s">
        <v>34</v>
      </c>
      <c r="U65" s="4">
        <v>998.2</v>
      </c>
      <c r="V65" s="4">
        <v>0</v>
      </c>
      <c r="W65" s="4">
        <v>0</v>
      </c>
      <c r="X65" s="4" t="s">
        <v>36</v>
      </c>
      <c r="Y6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8"/>
  <sheetViews>
    <sheetView tabSelected="1" topLeftCell="A10" workbookViewId="0">
      <selection activeCell="A69" sqref="A69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214</v>
      </c>
    </row>
    <row r="2" s="4" customFormat="1" spans="1:9">
      <c r="A2" s="5">
        <v>999224292250525</v>
      </c>
      <c r="B2" s="6">
        <v>45131</v>
      </c>
      <c r="C2" s="6">
        <v>45135</v>
      </c>
      <c r="D2" s="4">
        <v>3317</v>
      </c>
      <c r="E2" s="4" t="str">
        <f>VLOOKUP(A2,HOP!A:L,12,0)</f>
        <v>3317.00</v>
      </c>
      <c r="F2" s="4" t="str">
        <f>VLOOKUP(A2,HOP!A:C,3,0)</f>
        <v>3395169</v>
      </c>
      <c r="G2" s="4">
        <f>D2-E2</f>
        <v>0</v>
      </c>
      <c r="H2" s="4" t="str">
        <f>$H$1&amp;F2</f>
        <v>，3395169</v>
      </c>
      <c r="I2" s="4" t="str">
        <f>VLOOKUP(A2,HOP!A:U,21,0)</f>
        <v>直采</v>
      </c>
    </row>
    <row r="3" s="4" customFormat="1" spans="1:9">
      <c r="A3" s="5">
        <v>999225184255048</v>
      </c>
      <c r="B3" s="6">
        <v>45132</v>
      </c>
      <c r="C3" s="6">
        <v>45135</v>
      </c>
      <c r="D3" s="4">
        <v>2715</v>
      </c>
      <c r="E3" s="4" t="str">
        <f>VLOOKUP(A3,HOP!A:L,12,0)</f>
        <v>2715.00</v>
      </c>
      <c r="F3" s="4" t="str">
        <f>VLOOKUP(A3,HOP!A:C,3,0)</f>
        <v>3606032</v>
      </c>
      <c r="G3" s="4">
        <f t="shared" ref="G3:G34" si="0">D3-E3</f>
        <v>0</v>
      </c>
      <c r="H3" s="4" t="str">
        <f t="shared" ref="H3:H34" si="1">$H$1&amp;F3</f>
        <v>，3606032</v>
      </c>
      <c r="I3" s="4" t="str">
        <f>VLOOKUP(A3,HOP!A:U,21,0)</f>
        <v>直采</v>
      </c>
    </row>
    <row r="4" s="4" customFormat="1" spans="1:9">
      <c r="A4" s="5">
        <v>999225333975785</v>
      </c>
      <c r="B4" s="6">
        <v>45133</v>
      </c>
      <c r="C4" s="6">
        <v>45135</v>
      </c>
      <c r="D4" s="4">
        <v>1934</v>
      </c>
      <c r="E4" s="4" t="str">
        <f>VLOOKUP(A4,HOP!A:L,12,0)</f>
        <v>1934.00</v>
      </c>
      <c r="F4" s="4" t="str">
        <f>VLOOKUP(A4,HOP!A:C,3,0)</f>
        <v>3636600</v>
      </c>
      <c r="G4" s="4">
        <f t="shared" si="0"/>
        <v>0</v>
      </c>
      <c r="H4" s="4" t="str">
        <f t="shared" si="1"/>
        <v>，3636600</v>
      </c>
      <c r="I4" s="4" t="str">
        <f>VLOOKUP(A4,HOP!A:U,21,0)</f>
        <v>直采</v>
      </c>
    </row>
    <row r="5" s="4" customFormat="1" spans="1:9">
      <c r="A5" s="5">
        <v>999225419845155</v>
      </c>
      <c r="B5" s="6">
        <v>45131</v>
      </c>
      <c r="C5" s="6">
        <v>45135</v>
      </c>
      <c r="D5" s="4">
        <v>6976</v>
      </c>
      <c r="E5" s="4" t="str">
        <f>VLOOKUP(A5,HOP!A:L,12,0)</f>
        <v>6976.00</v>
      </c>
      <c r="F5" s="4" t="str">
        <f>VLOOKUP(A5,HOP!A:C,3,0)</f>
        <v>3653726</v>
      </c>
      <c r="G5" s="4">
        <f t="shared" si="0"/>
        <v>0</v>
      </c>
      <c r="H5" s="4" t="str">
        <f t="shared" si="1"/>
        <v>，3653726</v>
      </c>
      <c r="I5" s="4" t="str">
        <f>VLOOKUP(A5,HOP!A:U,21,0)</f>
        <v>直采</v>
      </c>
    </row>
    <row r="6" s="4" customFormat="1" spans="1:9">
      <c r="A6" s="5">
        <v>999225445707754</v>
      </c>
      <c r="B6" s="6">
        <v>45131</v>
      </c>
      <c r="C6" s="6">
        <v>45135</v>
      </c>
      <c r="D6" s="4">
        <v>3496</v>
      </c>
      <c r="E6" s="4" t="str">
        <f>VLOOKUP(A6,HOP!A:L,12,0)</f>
        <v>3496.00</v>
      </c>
      <c r="F6" s="4" t="str">
        <f>VLOOKUP(A6,HOP!A:C,3,0)</f>
        <v>3658424</v>
      </c>
      <c r="G6" s="4">
        <f t="shared" si="0"/>
        <v>0</v>
      </c>
      <c r="H6" s="4" t="str">
        <f t="shared" si="1"/>
        <v>，3658424</v>
      </c>
      <c r="I6" s="4" t="str">
        <f>VLOOKUP(A6,HOP!A:U,21,0)</f>
        <v>直采</v>
      </c>
    </row>
    <row r="7" s="4" customFormat="1" spans="1:9">
      <c r="A7" s="5">
        <v>999225457204642</v>
      </c>
      <c r="B7" s="6">
        <v>45133</v>
      </c>
      <c r="C7" s="6">
        <v>45135</v>
      </c>
      <c r="D7" s="4">
        <v>5868</v>
      </c>
      <c r="E7" s="4" t="str">
        <f>VLOOKUP(A7,HOP!A:L,12,0)</f>
        <v>5868.00</v>
      </c>
      <c r="F7" s="4" t="str">
        <f>VLOOKUP(A7,HOP!A:C,3,0)</f>
        <v>3659732</v>
      </c>
      <c r="G7" s="4">
        <f t="shared" si="0"/>
        <v>0</v>
      </c>
      <c r="H7" s="4" t="str">
        <f t="shared" si="1"/>
        <v>，3659732</v>
      </c>
      <c r="I7" s="4" t="str">
        <f>VLOOKUP(A7,HOP!A:U,21,0)</f>
        <v>直采</v>
      </c>
    </row>
    <row r="8" s="4" customFormat="1" spans="1:9">
      <c r="A8" s="5">
        <v>999225462301003</v>
      </c>
      <c r="B8" s="6">
        <v>45132</v>
      </c>
      <c r="C8" s="6">
        <v>45135</v>
      </c>
      <c r="D8" s="4">
        <v>2934</v>
      </c>
      <c r="E8" s="4" t="str">
        <f>VLOOKUP(A8,HOP!A:L,12,0)</f>
        <v>2934.00</v>
      </c>
      <c r="F8" s="4" t="str">
        <f>VLOOKUP(A8,HOP!A:C,3,0)</f>
        <v>3660549</v>
      </c>
      <c r="G8" s="4">
        <f t="shared" si="0"/>
        <v>0</v>
      </c>
      <c r="H8" s="4" t="str">
        <f t="shared" si="1"/>
        <v>，3660549</v>
      </c>
      <c r="I8" s="4" t="str">
        <f>VLOOKUP(A8,HOP!A:U,21,0)</f>
        <v>直采</v>
      </c>
    </row>
    <row r="9" s="4" customFormat="1" spans="1:9">
      <c r="A9" s="5">
        <v>999225462659857</v>
      </c>
      <c r="B9" s="6">
        <v>45133</v>
      </c>
      <c r="C9" s="6">
        <v>45135</v>
      </c>
      <c r="D9" s="4">
        <v>1956</v>
      </c>
      <c r="E9" s="4" t="str">
        <f>VLOOKUP(A9,HOP!A:L,12,0)</f>
        <v>1956.00</v>
      </c>
      <c r="F9" s="4" t="str">
        <f>VLOOKUP(A9,HOP!A:C,3,0)</f>
        <v>3660584</v>
      </c>
      <c r="G9" s="4">
        <f t="shared" si="0"/>
        <v>0</v>
      </c>
      <c r="H9" s="4" t="str">
        <f t="shared" si="1"/>
        <v>，3660584</v>
      </c>
      <c r="I9" s="4" t="str">
        <f>VLOOKUP(A9,HOP!A:U,21,0)</f>
        <v>直采</v>
      </c>
    </row>
    <row r="10" s="4" customFormat="1" spans="1:9">
      <c r="A10" s="5">
        <v>999225496267735</v>
      </c>
      <c r="B10" s="6">
        <v>45133</v>
      </c>
      <c r="C10" s="6">
        <v>45135</v>
      </c>
      <c r="D10" s="4">
        <v>1934</v>
      </c>
      <c r="E10" s="4" t="str">
        <f>VLOOKUP(A10,HOP!A:L,12,0)</f>
        <v>1934.00</v>
      </c>
      <c r="F10" s="4" t="str">
        <f>VLOOKUP(A10,HOP!A:C,3,0)</f>
        <v>3667466</v>
      </c>
      <c r="G10" s="4">
        <f t="shared" si="0"/>
        <v>0</v>
      </c>
      <c r="H10" s="4" t="str">
        <f t="shared" si="1"/>
        <v>，3667466</v>
      </c>
      <c r="I10" s="4" t="str">
        <f>VLOOKUP(A10,HOP!A:U,21,0)</f>
        <v>直采</v>
      </c>
    </row>
    <row r="11" s="4" customFormat="1" spans="1:9">
      <c r="A11" s="5">
        <v>999225578660527</v>
      </c>
      <c r="B11" s="6">
        <v>45134</v>
      </c>
      <c r="C11" s="6">
        <v>45135</v>
      </c>
      <c r="D11" s="4">
        <v>249.9</v>
      </c>
      <c r="E11" s="4" t="str">
        <f>VLOOKUP(A11,HOP!A:L,12,0)</f>
        <v>249.90</v>
      </c>
      <c r="F11" s="4" t="str">
        <f>VLOOKUP(A11,HOP!A:C,3,0)</f>
        <v>3683667</v>
      </c>
      <c r="G11" s="4">
        <f t="shared" si="0"/>
        <v>0</v>
      </c>
      <c r="H11" s="4" t="str">
        <f t="shared" si="1"/>
        <v>，3683667</v>
      </c>
      <c r="I11" s="4" t="str">
        <f>VLOOKUP(A11,HOP!A:U,21,0)</f>
        <v>直采</v>
      </c>
    </row>
    <row r="12" s="4" customFormat="1" hidden="1" spans="1:9">
      <c r="A12" s="5">
        <v>999225598200538</v>
      </c>
      <c r="B12" s="6">
        <v>45134</v>
      </c>
      <c r="C12" s="6">
        <v>45135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5">
        <v>999225609709062</v>
      </c>
      <c r="B13" s="6">
        <v>45134</v>
      </c>
      <c r="C13" s="6">
        <v>45135</v>
      </c>
      <c r="D13" s="4">
        <v>492.6</v>
      </c>
      <c r="E13" s="4">
        <v>492.6</v>
      </c>
      <c r="F13" s="8" t="s">
        <v>215</v>
      </c>
      <c r="G13" s="4">
        <f t="shared" si="0"/>
        <v>0</v>
      </c>
      <c r="H13" s="4" t="str">
        <f t="shared" si="1"/>
        <v>，202307262224090071</v>
      </c>
      <c r="I13" s="4" t="e">
        <f>VLOOKUP(A13,HOP!A:U,21,0)</f>
        <v>#N/A</v>
      </c>
      <c r="J13" s="4">
        <v>7.26</v>
      </c>
    </row>
    <row r="14" s="4" customFormat="1" hidden="1" spans="1:10">
      <c r="A14" s="5">
        <v>999225616795273</v>
      </c>
      <c r="B14" s="6">
        <v>45134</v>
      </c>
      <c r="C14" s="6">
        <v>45135</v>
      </c>
      <c r="D14" s="4">
        <v>497</v>
      </c>
      <c r="E14" s="4">
        <v>497</v>
      </c>
      <c r="F14" s="8" t="s">
        <v>216</v>
      </c>
      <c r="G14" s="4">
        <f t="shared" si="0"/>
        <v>0</v>
      </c>
      <c r="H14" s="4" t="str">
        <f t="shared" si="1"/>
        <v>，202307271058280020</v>
      </c>
      <c r="I14" s="4" t="e">
        <f>VLOOKUP(A14,HOP!A:U,21,0)</f>
        <v>#N/A</v>
      </c>
      <c r="J14" s="4">
        <v>7.27</v>
      </c>
    </row>
    <row r="15" s="4" customFormat="1" hidden="1" spans="1:10">
      <c r="A15" s="5">
        <v>25617065521</v>
      </c>
      <c r="B15" s="6">
        <v>45134</v>
      </c>
      <c r="C15" s="6">
        <v>45135</v>
      </c>
      <c r="D15" s="4">
        <v>502.6</v>
      </c>
      <c r="E15" s="4">
        <v>502.6</v>
      </c>
      <c r="F15" s="8" t="s">
        <v>217</v>
      </c>
      <c r="G15" s="4">
        <f t="shared" si="0"/>
        <v>0</v>
      </c>
      <c r="H15" s="4" t="str">
        <f t="shared" si="1"/>
        <v>，202307271110240077</v>
      </c>
      <c r="I15" s="4" t="e">
        <f>VLOOKUP(A15,HOP!A:U,21,0)</f>
        <v>#N/A</v>
      </c>
      <c r="J15" s="4">
        <v>7.27</v>
      </c>
    </row>
    <row r="16" s="4" customFormat="1" hidden="1" spans="1:10">
      <c r="A16" s="5">
        <v>25617088289</v>
      </c>
      <c r="B16" s="6">
        <v>45134</v>
      </c>
      <c r="C16" s="6">
        <v>45135</v>
      </c>
      <c r="D16" s="4">
        <v>502.6</v>
      </c>
      <c r="E16" s="4">
        <v>502.6</v>
      </c>
      <c r="F16" s="8" t="s">
        <v>218</v>
      </c>
      <c r="G16" s="4">
        <f t="shared" si="0"/>
        <v>0</v>
      </c>
      <c r="H16" s="4" t="str">
        <f t="shared" si="1"/>
        <v>，202307271123300025</v>
      </c>
      <c r="I16" s="4" t="e">
        <f>VLOOKUP(A16,HOP!A:U,21,0)</f>
        <v>#N/A</v>
      </c>
      <c r="J16" s="4">
        <v>7.27</v>
      </c>
    </row>
    <row r="17" s="4" customFormat="1" hidden="1" spans="1:10">
      <c r="A17" s="5">
        <v>999225633147022</v>
      </c>
      <c r="B17" s="6">
        <v>45134</v>
      </c>
      <c r="C17" s="6">
        <v>45135</v>
      </c>
      <c r="D17" s="4">
        <v>560</v>
      </c>
      <c r="E17" s="4">
        <v>560</v>
      </c>
      <c r="F17" s="8" t="s">
        <v>219</v>
      </c>
      <c r="G17" s="4">
        <f t="shared" si="0"/>
        <v>0</v>
      </c>
      <c r="H17" s="4" t="str">
        <f t="shared" si="1"/>
        <v>，202307272119190076</v>
      </c>
      <c r="I17" s="4" t="e">
        <f>VLOOKUP(A17,HOP!A:U,21,0)</f>
        <v>#N/A</v>
      </c>
      <c r="J17" s="4">
        <v>7.27</v>
      </c>
    </row>
    <row r="18" s="4" customFormat="1" spans="1:9">
      <c r="A18" s="5">
        <v>999225633708184</v>
      </c>
      <c r="B18" s="6">
        <v>45134</v>
      </c>
      <c r="C18" s="6">
        <v>45135</v>
      </c>
      <c r="D18" s="4">
        <v>122.4</v>
      </c>
      <c r="E18" s="4" t="str">
        <f>VLOOKUP(A18,HOP!A:L,12,0)</f>
        <v>122.40</v>
      </c>
      <c r="F18" s="4" t="str">
        <f>VLOOKUP(A18,HOP!A:C,3,0)</f>
        <v>3694231</v>
      </c>
      <c r="G18" s="4">
        <f t="shared" si="0"/>
        <v>0</v>
      </c>
      <c r="H18" s="4" t="str">
        <f t="shared" si="1"/>
        <v>，3694231</v>
      </c>
      <c r="I18" s="4" t="str">
        <f>VLOOKUP(A18,HOP!A:U,21,0)</f>
        <v>直采</v>
      </c>
    </row>
    <row r="19" s="4" customFormat="1" spans="1:9">
      <c r="A19" s="5">
        <v>999224605795107</v>
      </c>
      <c r="B19" s="6">
        <v>45133</v>
      </c>
      <c r="C19" s="6">
        <v>45136</v>
      </c>
      <c r="D19" s="4">
        <v>2788</v>
      </c>
      <c r="E19" s="4" t="str">
        <f>VLOOKUP(A19,HOP!A:L,12,0)</f>
        <v>2788.00</v>
      </c>
      <c r="F19" s="4" t="str">
        <f>VLOOKUP(A19,HOP!A:C,3,0)</f>
        <v>3463279</v>
      </c>
      <c r="G19" s="4">
        <f t="shared" si="0"/>
        <v>0</v>
      </c>
      <c r="H19" s="4" t="str">
        <f t="shared" si="1"/>
        <v>，3463279</v>
      </c>
      <c r="I19" s="4" t="str">
        <f>VLOOKUP(A19,HOP!A:U,21,0)</f>
        <v>直采</v>
      </c>
    </row>
    <row r="20" s="4" customFormat="1" spans="1:9">
      <c r="A20" s="5">
        <v>999224693815463</v>
      </c>
      <c r="B20" s="6">
        <v>45130</v>
      </c>
      <c r="C20" s="6">
        <v>45136</v>
      </c>
      <c r="D20" s="4">
        <v>5410</v>
      </c>
      <c r="E20" s="4" t="str">
        <f>VLOOKUP(A20,HOP!A:L,12,0)</f>
        <v>5410.00</v>
      </c>
      <c r="F20" s="4" t="str">
        <f>VLOOKUP(A20,HOP!A:C,3,0)</f>
        <v>3483366</v>
      </c>
      <c r="G20" s="4">
        <f t="shared" si="0"/>
        <v>0</v>
      </c>
      <c r="H20" s="4" t="str">
        <f t="shared" si="1"/>
        <v>，3483366</v>
      </c>
      <c r="I20" s="4" t="str">
        <f>VLOOKUP(A20,HOP!A:U,21,0)</f>
        <v>直采</v>
      </c>
    </row>
    <row r="21" s="4" customFormat="1" hidden="1" spans="1:9">
      <c r="A21" s="5">
        <v>24714534194</v>
      </c>
      <c r="B21" s="6">
        <v>45133</v>
      </c>
      <c r="C21" s="6">
        <v>45136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999225330877459</v>
      </c>
      <c r="B22" s="6">
        <v>45132</v>
      </c>
      <c r="C22" s="6">
        <v>45136</v>
      </c>
      <c r="D22" s="4">
        <v>8194</v>
      </c>
      <c r="E22" s="4" t="str">
        <f>VLOOKUP(A22,HOP!A:L,12,0)</f>
        <v>8194.00</v>
      </c>
      <c r="F22" s="4" t="str">
        <f>VLOOKUP(A22,HOP!A:C,3,0)</f>
        <v>3636535</v>
      </c>
      <c r="G22" s="4">
        <f t="shared" si="0"/>
        <v>0</v>
      </c>
      <c r="H22" s="4" t="str">
        <f t="shared" si="1"/>
        <v>，3636535</v>
      </c>
      <c r="I22" s="4" t="str">
        <f>VLOOKUP(A22,HOP!A:U,21,0)</f>
        <v>直采</v>
      </c>
    </row>
    <row r="23" s="4" customFormat="1" spans="1:9">
      <c r="A23" s="5">
        <v>999225338538539</v>
      </c>
      <c r="B23" s="6">
        <v>45131</v>
      </c>
      <c r="C23" s="6">
        <v>45136</v>
      </c>
      <c r="D23" s="4">
        <v>5064</v>
      </c>
      <c r="E23" s="4" t="str">
        <f>VLOOKUP(A23,HOP!A:L,12,0)</f>
        <v>5064.00</v>
      </c>
      <c r="F23" s="4" t="str">
        <f>VLOOKUP(A23,HOP!A:C,3,0)</f>
        <v>3637189</v>
      </c>
      <c r="G23" s="4">
        <f t="shared" si="0"/>
        <v>0</v>
      </c>
      <c r="H23" s="4" t="str">
        <f t="shared" si="1"/>
        <v>，3637189</v>
      </c>
      <c r="I23" s="4" t="str">
        <f>VLOOKUP(A23,HOP!A:U,21,0)</f>
        <v>直采</v>
      </c>
    </row>
    <row r="24" s="4" customFormat="1" spans="1:9">
      <c r="A24" s="5">
        <v>999225419935803</v>
      </c>
      <c r="B24" s="6">
        <v>45133</v>
      </c>
      <c r="C24" s="6">
        <v>45136</v>
      </c>
      <c r="D24" s="4">
        <v>3130</v>
      </c>
      <c r="E24" s="4" t="str">
        <f>VLOOKUP(A24,HOP!A:L,12,0)</f>
        <v>3130.00</v>
      </c>
      <c r="F24" s="4" t="str">
        <f>VLOOKUP(A24,HOP!A:C,3,0)</f>
        <v>3653910</v>
      </c>
      <c r="G24" s="4">
        <f t="shared" si="0"/>
        <v>0</v>
      </c>
      <c r="H24" s="4" t="str">
        <f t="shared" si="1"/>
        <v>，3653910</v>
      </c>
      <c r="I24" s="4" t="str">
        <f>VLOOKUP(A24,HOP!A:U,21,0)</f>
        <v>直采</v>
      </c>
    </row>
    <row r="25" s="4" customFormat="1" hidden="1" spans="1:10">
      <c r="A25" s="5">
        <v>999225420542326</v>
      </c>
      <c r="B25" s="6">
        <v>45135</v>
      </c>
      <c r="C25" s="6">
        <v>45136</v>
      </c>
      <c r="D25" s="4">
        <v>610.4</v>
      </c>
      <c r="E25" s="4">
        <v>610.4</v>
      </c>
      <c r="F25" s="8" t="s">
        <v>220</v>
      </c>
      <c r="G25" s="4">
        <f t="shared" si="0"/>
        <v>0</v>
      </c>
      <c r="H25" s="4" t="str">
        <f t="shared" si="1"/>
        <v>，202307182238160068</v>
      </c>
      <c r="I25" s="4" t="e">
        <f>VLOOKUP(A25,HOP!A:U,21,0)</f>
        <v>#N/A</v>
      </c>
      <c r="J25" s="4">
        <v>7.18</v>
      </c>
    </row>
    <row r="26" s="4" customFormat="1" spans="1:9">
      <c r="A26" s="5">
        <v>25422185476</v>
      </c>
      <c r="B26" s="6">
        <v>45132</v>
      </c>
      <c r="C26" s="6">
        <v>45136</v>
      </c>
      <c r="D26" s="4">
        <v>4097</v>
      </c>
      <c r="E26" s="4" t="str">
        <f>VLOOKUP(A26,HOP!A:L,12,0)</f>
        <v>4097.00</v>
      </c>
      <c r="F26" s="4" t="str">
        <f>VLOOKUP(A26,HOP!A:C,3,0)</f>
        <v>3654311</v>
      </c>
      <c r="G26" s="4">
        <f t="shared" si="0"/>
        <v>0</v>
      </c>
      <c r="H26" s="4" t="str">
        <f t="shared" si="1"/>
        <v>，3654311</v>
      </c>
      <c r="I26" s="4" t="str">
        <f>VLOOKUP(A26,HOP!A:U,21,0)</f>
        <v>直采</v>
      </c>
    </row>
    <row r="27" s="4" customFormat="1" spans="1:9">
      <c r="A27" s="5">
        <v>999225447368430</v>
      </c>
      <c r="B27" s="6">
        <v>45134</v>
      </c>
      <c r="C27" s="6">
        <v>45136</v>
      </c>
      <c r="D27" s="4">
        <v>8652</v>
      </c>
      <c r="E27" s="4" t="str">
        <f>VLOOKUP(A27,HOP!A:L,12,0)</f>
        <v>8652.00</v>
      </c>
      <c r="F27" s="4" t="str">
        <f>VLOOKUP(A27,HOP!A:C,3,0)</f>
        <v>3658740</v>
      </c>
      <c r="G27" s="4">
        <f t="shared" si="0"/>
        <v>0</v>
      </c>
      <c r="H27" s="4" t="str">
        <f t="shared" si="1"/>
        <v>，3658740</v>
      </c>
      <c r="I27" s="4" t="str">
        <f>VLOOKUP(A27,HOP!A:U,21,0)</f>
        <v>直采</v>
      </c>
    </row>
    <row r="28" s="4" customFormat="1" spans="1:9">
      <c r="A28" s="5">
        <v>999225472503317</v>
      </c>
      <c r="B28" s="6">
        <v>45133</v>
      </c>
      <c r="C28" s="6">
        <v>45136</v>
      </c>
      <c r="D28" s="4">
        <v>2882</v>
      </c>
      <c r="E28" s="4" t="str">
        <f>VLOOKUP(A28,HOP!A:L,12,0)</f>
        <v>2882.00</v>
      </c>
      <c r="F28" s="4" t="str">
        <f>VLOOKUP(A28,HOP!A:C,3,0)</f>
        <v>3662951</v>
      </c>
      <c r="G28" s="4">
        <f t="shared" si="0"/>
        <v>0</v>
      </c>
      <c r="H28" s="4" t="str">
        <f t="shared" si="1"/>
        <v>，3662951</v>
      </c>
      <c r="I28" s="4" t="str">
        <f>VLOOKUP(A28,HOP!A:U,21,0)</f>
        <v>直采</v>
      </c>
    </row>
    <row r="29" s="4" customFormat="1" hidden="1" spans="1:9">
      <c r="A29" s="5">
        <v>999225476988628</v>
      </c>
      <c r="B29" s="6">
        <v>45134</v>
      </c>
      <c r="C29" s="6">
        <v>45136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10">
      <c r="A30" s="5">
        <v>999225646497835</v>
      </c>
      <c r="B30" s="6">
        <v>45135</v>
      </c>
      <c r="C30" s="6">
        <v>45136</v>
      </c>
      <c r="D30" s="4">
        <v>530.02</v>
      </c>
      <c r="E30" s="4">
        <v>530.04</v>
      </c>
      <c r="F30" s="8" t="s">
        <v>221</v>
      </c>
      <c r="G30" s="4">
        <f t="shared" si="0"/>
        <v>-0.0199999999999818</v>
      </c>
      <c r="H30" s="4" t="str">
        <f t="shared" si="1"/>
        <v>，202307281648480068</v>
      </c>
      <c r="I30" s="4" t="e">
        <f>VLOOKUP(A30,HOP!A:U,21,0)</f>
        <v>#N/A</v>
      </c>
      <c r="J30" s="4">
        <v>7.28</v>
      </c>
    </row>
    <row r="31" s="4" customFormat="1" spans="1:9">
      <c r="A31" s="5">
        <v>999225265409186</v>
      </c>
      <c r="B31" s="6">
        <v>45134</v>
      </c>
      <c r="C31" s="6">
        <v>45137</v>
      </c>
      <c r="D31" s="4">
        <v>3350</v>
      </c>
      <c r="E31" s="4" t="str">
        <f>VLOOKUP(A31,HOP!A:L,12,0)</f>
        <v>3350.00</v>
      </c>
      <c r="F31" s="4" t="str">
        <f>VLOOKUP(A31,HOP!A:C,3,0)</f>
        <v>3622330</v>
      </c>
      <c r="G31" s="4">
        <f t="shared" si="0"/>
        <v>0</v>
      </c>
      <c r="H31" s="4" t="str">
        <f t="shared" si="1"/>
        <v>，3622330</v>
      </c>
      <c r="I31" s="4" t="str">
        <f>VLOOKUP(A31,HOP!A:U,21,0)</f>
        <v>直采</v>
      </c>
    </row>
    <row r="32" s="4" customFormat="1" spans="1:9">
      <c r="A32" s="5">
        <v>999225269215206</v>
      </c>
      <c r="B32" s="6">
        <v>45135</v>
      </c>
      <c r="C32" s="6">
        <v>45137</v>
      </c>
      <c r="D32" s="4">
        <v>2372</v>
      </c>
      <c r="E32" s="4" t="str">
        <f>VLOOKUP(A32,HOP!A:L,12,0)</f>
        <v>2372.00</v>
      </c>
      <c r="F32" s="4" t="str">
        <f>VLOOKUP(A32,HOP!A:C,3,0)</f>
        <v>3623386</v>
      </c>
      <c r="G32" s="4">
        <f t="shared" si="0"/>
        <v>0</v>
      </c>
      <c r="H32" s="4" t="str">
        <f t="shared" si="1"/>
        <v>，3623386</v>
      </c>
      <c r="I32" s="4" t="str">
        <f>VLOOKUP(A32,HOP!A:U,21,0)</f>
        <v>直采</v>
      </c>
    </row>
    <row r="33" s="4" customFormat="1" hidden="1" spans="1:9">
      <c r="A33" s="5">
        <v>999225367392958</v>
      </c>
      <c r="B33" s="6">
        <v>45136</v>
      </c>
      <c r="C33" s="6">
        <v>45137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999225386593617</v>
      </c>
      <c r="B34" s="6">
        <v>45135</v>
      </c>
      <c r="C34" s="6">
        <v>45137</v>
      </c>
      <c r="D34" s="4">
        <v>2476</v>
      </c>
      <c r="E34" s="4" t="str">
        <f>VLOOKUP(A34,HOP!A:L,12,0)</f>
        <v>2476.00</v>
      </c>
      <c r="F34" s="4" t="str">
        <f>VLOOKUP(A34,HOP!A:C,3,0)</f>
        <v>3647790</v>
      </c>
      <c r="G34" s="4">
        <f t="shared" si="0"/>
        <v>0</v>
      </c>
      <c r="H34" s="4" t="str">
        <f t="shared" si="1"/>
        <v>，3647790</v>
      </c>
      <c r="I34" s="4" t="str">
        <f>VLOOKUP(A34,HOP!A:U,21,0)</f>
        <v>直采</v>
      </c>
    </row>
    <row r="35" s="4" customFormat="1" spans="1:9">
      <c r="A35" s="5">
        <v>999225395460078</v>
      </c>
      <c r="B35" s="6">
        <v>45135</v>
      </c>
      <c r="C35" s="6">
        <v>45137</v>
      </c>
      <c r="D35" s="4">
        <v>907.8</v>
      </c>
      <c r="E35" s="4" t="str">
        <f>VLOOKUP(A35,HOP!A:L,12,0)</f>
        <v>907.80</v>
      </c>
      <c r="F35" s="4" t="str">
        <f>VLOOKUP(A35,HOP!A:C,3,0)</f>
        <v>3649042</v>
      </c>
      <c r="G35" s="4">
        <f t="shared" ref="G35:G57" si="2">D35-E35</f>
        <v>0</v>
      </c>
      <c r="H35" s="4" t="str">
        <f t="shared" ref="H35:H57" si="3">$H$1&amp;F35</f>
        <v>，3649042</v>
      </c>
      <c r="I35" s="4" t="str">
        <f>VLOOKUP(A35,HOP!A:U,21,0)</f>
        <v>直采</v>
      </c>
    </row>
    <row r="36" s="4" customFormat="1" spans="1:9">
      <c r="A36" s="5">
        <v>999225396493395</v>
      </c>
      <c r="B36" s="6">
        <v>45135</v>
      </c>
      <c r="C36" s="6">
        <v>45137</v>
      </c>
      <c r="D36" s="4">
        <v>4908</v>
      </c>
      <c r="E36" s="4" t="str">
        <f>VLOOKUP(A36,HOP!A:L,12,0)</f>
        <v>4908.00</v>
      </c>
      <c r="F36" s="4" t="str">
        <f>VLOOKUP(A36,HOP!A:C,3,0)</f>
        <v>3649186</v>
      </c>
      <c r="G36" s="4">
        <f t="shared" si="2"/>
        <v>0</v>
      </c>
      <c r="H36" s="4" t="str">
        <f t="shared" si="3"/>
        <v>，3649186</v>
      </c>
      <c r="I36" s="4" t="str">
        <f>VLOOKUP(A36,HOP!A:U,21,0)</f>
        <v>直采</v>
      </c>
    </row>
    <row r="37" s="4" customFormat="1" spans="1:9">
      <c r="A37" s="5">
        <v>999225397615595</v>
      </c>
      <c r="B37" s="6">
        <v>45135</v>
      </c>
      <c r="C37" s="6">
        <v>45137</v>
      </c>
      <c r="D37" s="4">
        <v>2392</v>
      </c>
      <c r="E37" s="4" t="str">
        <f>VLOOKUP(A37,HOP!A:L,12,0)</f>
        <v>2392.00</v>
      </c>
      <c r="F37" s="4" t="str">
        <f>VLOOKUP(A37,HOP!A:C,3,0)</f>
        <v>3649456</v>
      </c>
      <c r="G37" s="4">
        <f t="shared" si="2"/>
        <v>0</v>
      </c>
      <c r="H37" s="4" t="str">
        <f t="shared" si="3"/>
        <v>，3649456</v>
      </c>
      <c r="I37" s="4" t="str">
        <f>VLOOKUP(A37,HOP!A:U,21,0)</f>
        <v>直采</v>
      </c>
    </row>
    <row r="38" s="4" customFormat="1" spans="1:9">
      <c r="A38" s="5">
        <v>999225399070957</v>
      </c>
      <c r="B38" s="6">
        <v>45135</v>
      </c>
      <c r="C38" s="6">
        <v>45137</v>
      </c>
      <c r="D38" s="4">
        <v>2392</v>
      </c>
      <c r="E38" s="4" t="str">
        <f>VLOOKUP(A38,HOP!A:L,12,0)</f>
        <v>2392.00</v>
      </c>
      <c r="F38" s="4" t="str">
        <f>VLOOKUP(A38,HOP!A:C,3,0)</f>
        <v>3649832</v>
      </c>
      <c r="G38" s="4">
        <f t="shared" si="2"/>
        <v>0</v>
      </c>
      <c r="H38" s="4" t="str">
        <f t="shared" si="3"/>
        <v>，3649832</v>
      </c>
      <c r="I38" s="4" t="str">
        <f>VLOOKUP(A38,HOP!A:U,21,0)</f>
        <v>直采</v>
      </c>
    </row>
    <row r="39" s="4" customFormat="1" spans="1:9">
      <c r="A39" s="5">
        <v>999225405678402</v>
      </c>
      <c r="B39" s="6">
        <v>45133</v>
      </c>
      <c r="C39" s="6">
        <v>45137</v>
      </c>
      <c r="D39" s="4">
        <v>3328</v>
      </c>
      <c r="E39" s="4" t="str">
        <f>VLOOKUP(A39,HOP!A:L,12,0)</f>
        <v>3328.00</v>
      </c>
      <c r="F39" s="4" t="str">
        <f>VLOOKUP(A39,HOP!A:C,3,0)</f>
        <v>3651675</v>
      </c>
      <c r="G39" s="4">
        <f t="shared" si="2"/>
        <v>0</v>
      </c>
      <c r="H39" s="4" t="str">
        <f t="shared" si="3"/>
        <v>，3651675</v>
      </c>
      <c r="I39" s="4" t="str">
        <f>VLOOKUP(A39,HOP!A:U,21,0)</f>
        <v>直采</v>
      </c>
    </row>
    <row r="40" s="4" customFormat="1" spans="1:9">
      <c r="A40" s="5">
        <v>999225419325604</v>
      </c>
      <c r="B40" s="6">
        <v>45134</v>
      </c>
      <c r="C40" s="6">
        <v>45137</v>
      </c>
      <c r="D40" s="4">
        <v>3359</v>
      </c>
      <c r="E40" s="4" t="str">
        <f>VLOOKUP(A40,HOP!A:L,12,0)</f>
        <v>3359.00</v>
      </c>
      <c r="F40" s="4" t="str">
        <f>VLOOKUP(A40,HOP!A:C,3,0)</f>
        <v>3653606</v>
      </c>
      <c r="G40" s="4">
        <f t="shared" si="2"/>
        <v>0</v>
      </c>
      <c r="H40" s="4" t="str">
        <f t="shared" si="3"/>
        <v>，3653606</v>
      </c>
      <c r="I40" s="4" t="str">
        <f>VLOOKUP(A40,HOP!A:U,21,0)</f>
        <v>直采</v>
      </c>
    </row>
    <row r="41" s="4" customFormat="1" spans="1:9">
      <c r="A41" s="5">
        <v>999225436766106</v>
      </c>
      <c r="B41" s="6">
        <v>45131</v>
      </c>
      <c r="C41" s="6">
        <v>45137</v>
      </c>
      <c r="D41" s="4">
        <v>5782</v>
      </c>
      <c r="E41" s="4" t="str">
        <f>VLOOKUP(A41,HOP!A:L,12,0)</f>
        <v>5782.00</v>
      </c>
      <c r="F41" s="4" t="str">
        <f>VLOOKUP(A41,HOP!A:C,3,0)</f>
        <v>3656318</v>
      </c>
      <c r="G41" s="4">
        <f t="shared" si="2"/>
        <v>0</v>
      </c>
      <c r="H41" s="4" t="str">
        <f t="shared" si="3"/>
        <v>，3656318</v>
      </c>
      <c r="I41" s="4" t="str">
        <f>VLOOKUP(A41,HOP!A:U,21,0)</f>
        <v>直采</v>
      </c>
    </row>
    <row r="42" s="4" customFormat="1" hidden="1" spans="1:9">
      <c r="A42" s="5">
        <v>999225445496013</v>
      </c>
      <c r="B42" s="6">
        <v>45135</v>
      </c>
      <c r="C42" s="6">
        <v>45137</v>
      </c>
      <c r="D42" s="4">
        <v>0</v>
      </c>
      <c r="E42" s="4" t="str">
        <f>VLOOKUP(A42,HOP!A:L,12,0)</f>
        <v>2392.00</v>
      </c>
      <c r="F42" s="4" t="str">
        <f>VLOOKUP(A42,HOP!A:C,3,0)</f>
        <v>3658247</v>
      </c>
      <c r="G42" s="4">
        <f t="shared" si="2"/>
        <v>-2392</v>
      </c>
      <c r="H42" s="4" t="str">
        <f t="shared" si="3"/>
        <v>，3658247</v>
      </c>
      <c r="I42" s="4" t="str">
        <f>VLOOKUP(A42,HOP!A:U,21,0)</f>
        <v>直采</v>
      </c>
    </row>
    <row r="43" s="4" customFormat="1" hidden="1" spans="1:9">
      <c r="A43" s="5">
        <v>999225458986877</v>
      </c>
      <c r="B43" s="6">
        <v>45135</v>
      </c>
      <c r="C43" s="6">
        <v>45137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999225473865754</v>
      </c>
      <c r="B44" s="6">
        <v>45135</v>
      </c>
      <c r="C44" s="6">
        <v>45137</v>
      </c>
      <c r="D44" s="4">
        <v>2268</v>
      </c>
      <c r="E44" s="4" t="str">
        <f>VLOOKUP(A44,HOP!A:L,12,0)</f>
        <v>2268.00</v>
      </c>
      <c r="F44" s="4" t="str">
        <f>VLOOKUP(A44,HOP!A:C,3,0)</f>
        <v>3663519</v>
      </c>
      <c r="G44" s="4">
        <f t="shared" si="2"/>
        <v>0</v>
      </c>
      <c r="H44" s="4" t="str">
        <f t="shared" si="3"/>
        <v>，3663519</v>
      </c>
      <c r="I44" s="4" t="str">
        <f>VLOOKUP(A44,HOP!A:U,21,0)</f>
        <v>直采</v>
      </c>
    </row>
    <row r="45" s="4" customFormat="1" spans="1:9">
      <c r="A45" s="5">
        <v>999225490134927</v>
      </c>
      <c r="B45" s="6">
        <v>45133</v>
      </c>
      <c r="C45" s="6">
        <v>45137</v>
      </c>
      <c r="D45" s="4">
        <v>4326</v>
      </c>
      <c r="E45" s="4" t="str">
        <f>VLOOKUP(A45,HOP!A:L,12,0)</f>
        <v>4326.00</v>
      </c>
      <c r="F45" s="4" t="str">
        <f>VLOOKUP(A45,HOP!A:C,3,0)</f>
        <v>3666749</v>
      </c>
      <c r="G45" s="4">
        <f t="shared" si="2"/>
        <v>0</v>
      </c>
      <c r="H45" s="4" t="str">
        <f t="shared" si="3"/>
        <v>，3666749</v>
      </c>
      <c r="I45" s="4" t="str">
        <f>VLOOKUP(A45,HOP!A:U,21,0)</f>
        <v>直采</v>
      </c>
    </row>
    <row r="46" s="4" customFormat="1" hidden="1" spans="1:9">
      <c r="A46" s="5">
        <v>25538799419</v>
      </c>
      <c r="B46" s="6">
        <v>45135</v>
      </c>
      <c r="C46" s="6">
        <v>45137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999225540891890</v>
      </c>
      <c r="B47" s="6">
        <v>45135</v>
      </c>
      <c r="C47" s="6">
        <v>45137</v>
      </c>
      <c r="D47" s="4">
        <v>2434</v>
      </c>
      <c r="E47" s="4" t="str">
        <f>VLOOKUP(A47,HOP!A:L,12,0)</f>
        <v>2434.00</v>
      </c>
      <c r="F47" s="4" t="str">
        <f>VLOOKUP(A47,HOP!A:C,3,0)</f>
        <v>3676145</v>
      </c>
      <c r="G47" s="4">
        <f t="shared" si="2"/>
        <v>0</v>
      </c>
      <c r="H47" s="4" t="str">
        <f t="shared" si="3"/>
        <v>，3676145</v>
      </c>
      <c r="I47" s="4" t="str">
        <f>VLOOKUP(A47,HOP!A:U,21,0)</f>
        <v>直采</v>
      </c>
    </row>
    <row r="48" s="4" customFormat="1" hidden="1" spans="1:10">
      <c r="A48" s="5">
        <v>999225550690951</v>
      </c>
      <c r="B48" s="6">
        <v>45136</v>
      </c>
      <c r="C48" s="6">
        <v>45137</v>
      </c>
      <c r="D48" s="4">
        <v>602</v>
      </c>
      <c r="E48" s="4">
        <v>602</v>
      </c>
      <c r="F48" s="8" t="s">
        <v>222</v>
      </c>
      <c r="G48" s="4">
        <f t="shared" si="2"/>
        <v>0</v>
      </c>
      <c r="H48" s="4" t="str">
        <f t="shared" si="3"/>
        <v>，202307241330470071</v>
      </c>
      <c r="I48" s="4" t="e">
        <f>VLOOKUP(A48,HOP!A:U,21,0)</f>
        <v>#N/A</v>
      </c>
      <c r="J48" s="4">
        <v>7.24</v>
      </c>
    </row>
    <row r="49" s="4" customFormat="1" spans="1:9">
      <c r="A49" s="5">
        <v>999225583155944</v>
      </c>
      <c r="B49" s="6">
        <v>45136</v>
      </c>
      <c r="C49" s="6">
        <v>45137</v>
      </c>
      <c r="D49" s="4">
        <v>479.4</v>
      </c>
      <c r="E49" s="4" t="str">
        <f>VLOOKUP(A49,HOP!A:L,12,0)</f>
        <v>479.40</v>
      </c>
      <c r="F49" s="4" t="str">
        <f>VLOOKUP(A49,HOP!A:C,3,0)</f>
        <v>3684951</v>
      </c>
      <c r="G49" s="4">
        <f t="shared" si="2"/>
        <v>0</v>
      </c>
      <c r="H49" s="4" t="str">
        <f t="shared" si="3"/>
        <v>，3684951</v>
      </c>
      <c r="I49" s="4" t="str">
        <f>VLOOKUP(A49,HOP!A:U,21,0)</f>
        <v>直采</v>
      </c>
    </row>
    <row r="50" s="4" customFormat="1" hidden="1" spans="1:10">
      <c r="A50" s="5">
        <v>999225617717617</v>
      </c>
      <c r="B50" s="6">
        <v>45136</v>
      </c>
      <c r="C50" s="6">
        <v>45137</v>
      </c>
      <c r="D50" s="4">
        <v>581</v>
      </c>
      <c r="E50" s="4">
        <v>581</v>
      </c>
      <c r="F50" s="8" t="s">
        <v>223</v>
      </c>
      <c r="G50" s="4">
        <f t="shared" si="2"/>
        <v>0</v>
      </c>
      <c r="H50" s="4" t="str">
        <f t="shared" si="3"/>
        <v>，202307271145450020</v>
      </c>
      <c r="I50" s="4" t="e">
        <f>VLOOKUP(A50,HOP!A:U,21,0)</f>
        <v>#N/A</v>
      </c>
      <c r="J50" s="4">
        <v>7.27</v>
      </c>
    </row>
    <row r="51" s="4" customFormat="1" hidden="1" spans="1:9">
      <c r="A51" s="5">
        <v>999225622796250</v>
      </c>
      <c r="B51" s="6">
        <v>45136</v>
      </c>
      <c r="C51" s="6">
        <v>45137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10">
      <c r="A52" s="5">
        <v>999225642356834</v>
      </c>
      <c r="B52" s="6">
        <v>45136</v>
      </c>
      <c r="C52" s="6">
        <v>45137</v>
      </c>
      <c r="D52" s="4">
        <v>322.5</v>
      </c>
      <c r="E52" s="4">
        <v>322.5</v>
      </c>
      <c r="F52" s="8" t="s">
        <v>224</v>
      </c>
      <c r="G52" s="4">
        <f t="shared" si="2"/>
        <v>0</v>
      </c>
      <c r="H52" s="4" t="str">
        <f t="shared" si="3"/>
        <v>，202307281154240025</v>
      </c>
      <c r="I52" s="4" t="e">
        <f>VLOOKUP(A52,HOP!A:U,21,0)</f>
        <v>#N/A</v>
      </c>
      <c r="J52" s="4">
        <v>7.28</v>
      </c>
    </row>
    <row r="53" s="4" customFormat="1" hidden="1" spans="1:10">
      <c r="A53" s="5">
        <v>999225644822677</v>
      </c>
      <c r="B53" s="6">
        <v>45136</v>
      </c>
      <c r="C53" s="6">
        <v>45137</v>
      </c>
      <c r="D53" s="4">
        <v>301</v>
      </c>
      <c r="E53" s="4">
        <v>301</v>
      </c>
      <c r="F53" s="8" t="s">
        <v>225</v>
      </c>
      <c r="G53" s="4">
        <f t="shared" si="2"/>
        <v>0</v>
      </c>
      <c r="H53" s="4" t="str">
        <f t="shared" si="3"/>
        <v>，202307281437360020</v>
      </c>
      <c r="I53" s="4" t="e">
        <f>VLOOKUP(A53,HOP!A:U,21,0)</f>
        <v>#N/A</v>
      </c>
      <c r="J53" s="4">
        <v>7.28</v>
      </c>
    </row>
    <row r="54" s="4" customFormat="1" hidden="1" spans="1:10">
      <c r="A54" s="5">
        <v>999225645881623</v>
      </c>
      <c r="B54" s="6">
        <v>45136</v>
      </c>
      <c r="C54" s="6">
        <v>45137</v>
      </c>
      <c r="D54" s="4">
        <v>290.5</v>
      </c>
      <c r="E54" s="4">
        <v>290.5</v>
      </c>
      <c r="F54" s="8" t="s">
        <v>226</v>
      </c>
      <c r="G54" s="4">
        <f t="shared" si="2"/>
        <v>0</v>
      </c>
      <c r="H54" s="4" t="str">
        <f t="shared" si="3"/>
        <v>，202307281558410077</v>
      </c>
      <c r="I54" s="4" t="e">
        <f>VLOOKUP(A54,HOP!A:U,21,0)</f>
        <v>#N/A</v>
      </c>
      <c r="J54" s="4">
        <v>7.28</v>
      </c>
    </row>
    <row r="55" s="4" customFormat="1" hidden="1" spans="1:10">
      <c r="A55" s="5">
        <v>999225663676140</v>
      </c>
      <c r="B55" s="6">
        <v>45136</v>
      </c>
      <c r="C55" s="6">
        <v>45137</v>
      </c>
      <c r="D55" s="4">
        <v>530.02</v>
      </c>
      <c r="E55" s="4">
        <v>530.04</v>
      </c>
      <c r="F55" s="8" t="s">
        <v>227</v>
      </c>
      <c r="G55" s="4">
        <f t="shared" si="2"/>
        <v>-0.0199999999999818</v>
      </c>
      <c r="H55" s="4" t="str">
        <f t="shared" si="3"/>
        <v>，202307291208460020</v>
      </c>
      <c r="I55" s="4" t="e">
        <f>VLOOKUP(A55,HOP!A:U,21,0)</f>
        <v>#N/A</v>
      </c>
      <c r="J55" s="4">
        <v>7.29</v>
      </c>
    </row>
    <row r="56" s="4" customFormat="1" hidden="1" spans="1:10">
      <c r="A56" s="5">
        <v>999225664223333</v>
      </c>
      <c r="B56" s="6">
        <v>45136</v>
      </c>
      <c r="C56" s="6">
        <v>45137</v>
      </c>
      <c r="D56" s="4">
        <v>283.88</v>
      </c>
      <c r="E56" s="4">
        <v>283.88</v>
      </c>
      <c r="F56" s="8" t="s">
        <v>228</v>
      </c>
      <c r="G56" s="4">
        <f t="shared" si="2"/>
        <v>0</v>
      </c>
      <c r="H56" s="4" t="str">
        <f t="shared" si="3"/>
        <v>，202307291253340025</v>
      </c>
      <c r="I56" s="4" t="e">
        <f>VLOOKUP(A56,HOP!A:U,21,0)</f>
        <v>#N/A</v>
      </c>
      <c r="J56" s="4">
        <v>7.29</v>
      </c>
    </row>
    <row r="57" s="4" customFormat="1" hidden="1" spans="1:10">
      <c r="A57" s="5">
        <v>999225675639349</v>
      </c>
      <c r="B57" s="6">
        <v>45136</v>
      </c>
      <c r="C57" s="6">
        <v>45137</v>
      </c>
      <c r="D57" s="4">
        <v>998.2</v>
      </c>
      <c r="E57" s="4">
        <v>998.2</v>
      </c>
      <c r="F57" s="8" t="s">
        <v>229</v>
      </c>
      <c r="G57" s="4">
        <f t="shared" si="2"/>
        <v>0</v>
      </c>
      <c r="H57" s="4" t="str">
        <f t="shared" si="3"/>
        <v>，202307291958250068</v>
      </c>
      <c r="I57" s="4" t="e">
        <f>VLOOKUP(A57,HOP!A:U,21,0)</f>
        <v>#N/A</v>
      </c>
      <c r="J57" s="4">
        <v>7.29</v>
      </c>
    </row>
    <row r="59" spans="4:4">
      <c r="D59" s="4">
        <f>SUM(D2:D58)</f>
        <v>120097.82</v>
      </c>
    </row>
    <row r="65" spans="1:4">
      <c r="A65" s="4" t="s">
        <v>230</v>
      </c>
      <c r="C65" s="4">
        <v>112493.5</v>
      </c>
      <c r="D65" s="4">
        <v>120965.53</v>
      </c>
    </row>
    <row r="66" spans="1:4">
      <c r="A66" s="4" t="s">
        <v>231</v>
      </c>
      <c r="C66" s="4">
        <v>7604.32</v>
      </c>
      <c r="D66" s="4">
        <v>8177.01</v>
      </c>
    </row>
    <row r="67" spans="1:4">
      <c r="A67" s="4" t="s">
        <v>232</v>
      </c>
      <c r="C67" s="4">
        <f>SUBTOTAL(9,C65:C66)</f>
        <v>120097.82</v>
      </c>
      <c r="D67" s="4">
        <f>SUBTOTAL(9,D65:D66)</f>
        <v>129142.54</v>
      </c>
    </row>
    <row r="68" spans="1:1">
      <c r="A68" s="4" t="s">
        <v>233</v>
      </c>
    </row>
  </sheetData>
  <autoFilter ref="A1:XFD59">
    <filterColumn colId="3">
      <filters blank="1">
        <filter val="3350"/>
        <filter val="5410"/>
        <filter val="2392"/>
        <filter val="8652"/>
        <filter val="8194"/>
        <filter val="2715"/>
        <filter val="1956"/>
        <filter val="3496"/>
        <filter val="497"/>
        <filter val="3317"/>
        <filter val="4097"/>
        <filter val="3359"/>
        <filter val="560"/>
        <filter val="998.2"/>
        <filter val="5064"/>
        <filter val="122.4"/>
        <filter val="479.4"/>
        <filter val="610.4"/>
        <filter val="290.5"/>
        <filter val="322.5"/>
        <filter val="4326"/>
        <filter val="492.6"/>
        <filter val="502.6"/>
        <filter val="2268"/>
        <filter val="3328"/>
        <filter val="5868"/>
        <filter val="907.8"/>
        <filter val="249.9"/>
        <filter val="3130"/>
        <filter val="2372"/>
        <filter val="120097.82"/>
        <filter val="1934"/>
        <filter val="2434"/>
        <filter val="2934"/>
        <filter val="2476"/>
        <filter val="6976"/>
        <filter val="301"/>
        <filter val="581"/>
        <filter val="602"/>
        <filter val="2882"/>
        <filter val="5782"/>
        <filter val="530.02"/>
        <filter val="2788"/>
        <filter val="4908"/>
        <filter val="283.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234</v>
      </c>
      <c r="B1" s="2" t="s">
        <v>235</v>
      </c>
      <c r="C1" s="2" t="s">
        <v>236</v>
      </c>
      <c r="D1" s="2" t="s">
        <v>237</v>
      </c>
      <c r="E1" s="2" t="s">
        <v>13</v>
      </c>
      <c r="F1" s="2" t="s">
        <v>5</v>
      </c>
      <c r="G1" s="2" t="s">
        <v>6</v>
      </c>
      <c r="H1" s="2" t="s">
        <v>238</v>
      </c>
      <c r="I1" s="2" t="s">
        <v>239</v>
      </c>
      <c r="J1" s="2" t="s">
        <v>240</v>
      </c>
      <c r="K1" s="2" t="s">
        <v>241</v>
      </c>
      <c r="L1" s="2" t="s">
        <v>242</v>
      </c>
      <c r="M1" s="2" t="s">
        <v>243</v>
      </c>
      <c r="N1" s="2" t="s">
        <v>244</v>
      </c>
      <c r="O1" s="2" t="s">
        <v>245</v>
      </c>
      <c r="P1" s="2" t="s">
        <v>246</v>
      </c>
      <c r="Q1" s="2" t="s">
        <v>247</v>
      </c>
      <c r="R1" s="2" t="s">
        <v>248</v>
      </c>
      <c r="S1" s="2" t="s">
        <v>249</v>
      </c>
      <c r="T1" s="2" t="s">
        <v>250</v>
      </c>
      <c r="U1" s="2" t="s">
        <v>251</v>
      </c>
      <c r="V1" s="2" t="s">
        <v>252</v>
      </c>
    </row>
    <row r="2" s="1" customFormat="1" spans="1:22">
      <c r="A2" s="3">
        <v>999225633708184</v>
      </c>
      <c r="B2" s="1" t="s">
        <v>253</v>
      </c>
      <c r="C2" s="1" t="s">
        <v>254</v>
      </c>
      <c r="D2" s="1" t="s">
        <v>255</v>
      </c>
      <c r="E2" s="1" t="s">
        <v>95</v>
      </c>
      <c r="F2" s="1" t="s">
        <v>253</v>
      </c>
      <c r="G2" s="1" t="s">
        <v>256</v>
      </c>
      <c r="H2" s="1" t="s">
        <v>257</v>
      </c>
      <c r="I2" s="1" t="s">
        <v>258</v>
      </c>
      <c r="J2" s="1" t="s">
        <v>259</v>
      </c>
      <c r="K2" s="1" t="s">
        <v>258</v>
      </c>
      <c r="L2" s="1" t="s">
        <v>258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  <c r="U2" s="1" t="s">
        <v>267</v>
      </c>
      <c r="V2" s="1" t="s">
        <v>268</v>
      </c>
    </row>
    <row r="3" s="1" customFormat="1" spans="1:22">
      <c r="A3" s="3">
        <v>999225583155944</v>
      </c>
      <c r="B3" s="1" t="s">
        <v>269</v>
      </c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  <c r="H3" s="1" t="s">
        <v>257</v>
      </c>
      <c r="I3" s="1" t="s">
        <v>275</v>
      </c>
      <c r="J3" s="1" t="s">
        <v>259</v>
      </c>
      <c r="K3" s="1" t="s">
        <v>275</v>
      </c>
      <c r="L3" s="1" t="s">
        <v>275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276</v>
      </c>
      <c r="S3" s="1" t="s">
        <v>265</v>
      </c>
      <c r="T3" s="1" t="s">
        <v>266</v>
      </c>
      <c r="U3" s="1" t="s">
        <v>267</v>
      </c>
      <c r="V3" s="1" t="s">
        <v>268</v>
      </c>
    </row>
    <row r="4" s="1" customFormat="1" spans="1:22">
      <c r="A4" s="3">
        <v>999225578660527</v>
      </c>
      <c r="B4" s="1" t="s">
        <v>269</v>
      </c>
      <c r="C4" s="1" t="s">
        <v>277</v>
      </c>
      <c r="D4" s="1" t="s">
        <v>278</v>
      </c>
      <c r="E4" s="1" t="s">
        <v>69</v>
      </c>
      <c r="F4" s="1" t="s">
        <v>253</v>
      </c>
      <c r="G4" s="1" t="s">
        <v>256</v>
      </c>
      <c r="H4" s="1" t="s">
        <v>257</v>
      </c>
      <c r="I4" s="1" t="s">
        <v>279</v>
      </c>
      <c r="J4" s="1" t="s">
        <v>259</v>
      </c>
      <c r="K4" s="1" t="s">
        <v>279</v>
      </c>
      <c r="L4" s="1" t="s">
        <v>279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263</v>
      </c>
      <c r="R4" s="1" t="s">
        <v>280</v>
      </c>
      <c r="S4" s="1" t="s">
        <v>265</v>
      </c>
      <c r="T4" s="1" t="s">
        <v>266</v>
      </c>
      <c r="U4" s="1" t="s">
        <v>267</v>
      </c>
      <c r="V4" s="1" t="s">
        <v>268</v>
      </c>
    </row>
    <row r="5" s="1" customFormat="1" spans="1:22">
      <c r="A5" s="3">
        <v>999225540891890</v>
      </c>
      <c r="B5" s="1" t="s">
        <v>281</v>
      </c>
      <c r="C5" s="1" t="s">
        <v>282</v>
      </c>
      <c r="D5" s="1" t="s">
        <v>283</v>
      </c>
      <c r="E5" s="1" t="s">
        <v>284</v>
      </c>
      <c r="F5" s="1" t="s">
        <v>256</v>
      </c>
      <c r="G5" s="1" t="s">
        <v>274</v>
      </c>
      <c r="H5" s="1" t="s">
        <v>257</v>
      </c>
      <c r="I5" s="1" t="s">
        <v>285</v>
      </c>
      <c r="J5" s="1" t="s">
        <v>259</v>
      </c>
      <c r="K5" s="1" t="s">
        <v>285</v>
      </c>
      <c r="L5" s="1" t="s">
        <v>285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263</v>
      </c>
      <c r="R5" s="1" t="s">
        <v>286</v>
      </c>
      <c r="S5" s="1" t="s">
        <v>265</v>
      </c>
      <c r="T5" s="1" t="s">
        <v>266</v>
      </c>
      <c r="U5" s="1" t="s">
        <v>267</v>
      </c>
      <c r="V5" s="1" t="s">
        <v>268</v>
      </c>
    </row>
    <row r="6" s="1" customFormat="1" spans="1:22">
      <c r="A6" s="3">
        <v>999225496267735</v>
      </c>
      <c r="B6" s="1" t="s">
        <v>287</v>
      </c>
      <c r="C6" s="1" t="s">
        <v>288</v>
      </c>
      <c r="D6" s="1" t="s">
        <v>283</v>
      </c>
      <c r="E6" s="1" t="s">
        <v>289</v>
      </c>
      <c r="F6" s="1" t="s">
        <v>290</v>
      </c>
      <c r="G6" s="1" t="s">
        <v>256</v>
      </c>
      <c r="H6" s="1" t="s">
        <v>257</v>
      </c>
      <c r="I6" s="1" t="s">
        <v>291</v>
      </c>
      <c r="J6" s="1" t="s">
        <v>259</v>
      </c>
      <c r="K6" s="1" t="s">
        <v>291</v>
      </c>
      <c r="L6" s="1" t="s">
        <v>291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263</v>
      </c>
      <c r="R6" s="1" t="s">
        <v>292</v>
      </c>
      <c r="S6" s="1" t="s">
        <v>265</v>
      </c>
      <c r="T6" s="1" t="s">
        <v>266</v>
      </c>
      <c r="U6" s="1" t="s">
        <v>267</v>
      </c>
      <c r="V6" s="1" t="s">
        <v>268</v>
      </c>
    </row>
    <row r="7" s="1" customFormat="1" spans="1:22">
      <c r="A7" s="3">
        <v>999225490134927</v>
      </c>
      <c r="B7" s="1" t="s">
        <v>287</v>
      </c>
      <c r="C7" s="1" t="s">
        <v>293</v>
      </c>
      <c r="D7" s="1" t="s">
        <v>283</v>
      </c>
      <c r="E7" s="1" t="s">
        <v>294</v>
      </c>
      <c r="F7" s="1" t="s">
        <v>290</v>
      </c>
      <c r="G7" s="1" t="s">
        <v>274</v>
      </c>
      <c r="H7" s="1" t="s">
        <v>257</v>
      </c>
      <c r="I7" s="1" t="s">
        <v>295</v>
      </c>
      <c r="J7" s="1" t="s">
        <v>259</v>
      </c>
      <c r="K7" s="1" t="s">
        <v>295</v>
      </c>
      <c r="L7" s="1" t="s">
        <v>295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263</v>
      </c>
      <c r="R7" s="1" t="s">
        <v>296</v>
      </c>
      <c r="S7" s="1" t="s">
        <v>265</v>
      </c>
      <c r="T7" s="1" t="s">
        <v>266</v>
      </c>
      <c r="U7" s="1" t="s">
        <v>267</v>
      </c>
      <c r="V7" s="1" t="s">
        <v>268</v>
      </c>
    </row>
    <row r="8" s="1" customFormat="1" spans="1:22">
      <c r="A8" s="3">
        <v>999225473865754</v>
      </c>
      <c r="B8" s="1" t="s">
        <v>287</v>
      </c>
      <c r="C8" s="1" t="s">
        <v>297</v>
      </c>
      <c r="D8" s="1" t="s">
        <v>298</v>
      </c>
      <c r="E8" s="1" t="s">
        <v>299</v>
      </c>
      <c r="F8" s="1" t="s">
        <v>256</v>
      </c>
      <c r="G8" s="1" t="s">
        <v>274</v>
      </c>
      <c r="H8" s="1" t="s">
        <v>257</v>
      </c>
      <c r="I8" s="1" t="s">
        <v>300</v>
      </c>
      <c r="J8" s="1" t="s">
        <v>259</v>
      </c>
      <c r="K8" s="1" t="s">
        <v>300</v>
      </c>
      <c r="L8" s="1" t="s">
        <v>300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263</v>
      </c>
      <c r="R8" s="1" t="s">
        <v>301</v>
      </c>
      <c r="S8" s="1" t="s">
        <v>265</v>
      </c>
      <c r="T8" s="1" t="s">
        <v>266</v>
      </c>
      <c r="U8" s="1" t="s">
        <v>267</v>
      </c>
      <c r="V8" s="1" t="s">
        <v>268</v>
      </c>
    </row>
    <row r="9" s="1" customFormat="1" spans="1:22">
      <c r="A9" s="3">
        <v>999225472503317</v>
      </c>
      <c r="B9" s="1" t="s">
        <v>302</v>
      </c>
      <c r="C9" s="1" t="s">
        <v>303</v>
      </c>
      <c r="D9" s="1" t="s">
        <v>298</v>
      </c>
      <c r="E9" s="1" t="s">
        <v>304</v>
      </c>
      <c r="F9" s="1" t="s">
        <v>290</v>
      </c>
      <c r="G9" s="1" t="s">
        <v>273</v>
      </c>
      <c r="H9" s="1" t="s">
        <v>257</v>
      </c>
      <c r="I9" s="1" t="s">
        <v>305</v>
      </c>
      <c r="J9" s="1" t="s">
        <v>259</v>
      </c>
      <c r="K9" s="1" t="s">
        <v>305</v>
      </c>
      <c r="L9" s="1" t="s">
        <v>305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263</v>
      </c>
      <c r="R9" s="1" t="s">
        <v>306</v>
      </c>
      <c r="S9" s="1" t="s">
        <v>265</v>
      </c>
      <c r="T9" s="1" t="s">
        <v>266</v>
      </c>
      <c r="U9" s="1" t="s">
        <v>267</v>
      </c>
      <c r="V9" s="1" t="s">
        <v>268</v>
      </c>
    </row>
    <row r="10" s="1" customFormat="1" spans="1:22">
      <c r="A10" s="3">
        <v>999225462659857</v>
      </c>
      <c r="B10" s="1" t="s">
        <v>302</v>
      </c>
      <c r="C10" s="1" t="s">
        <v>307</v>
      </c>
      <c r="D10" s="1" t="s">
        <v>298</v>
      </c>
      <c r="E10" s="1" t="s">
        <v>308</v>
      </c>
      <c r="F10" s="1" t="s">
        <v>290</v>
      </c>
      <c r="G10" s="1" t="s">
        <v>256</v>
      </c>
      <c r="H10" s="1" t="s">
        <v>257</v>
      </c>
      <c r="I10" s="1" t="s">
        <v>309</v>
      </c>
      <c r="J10" s="1" t="s">
        <v>259</v>
      </c>
      <c r="K10" s="1" t="s">
        <v>309</v>
      </c>
      <c r="L10" s="1" t="s">
        <v>309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263</v>
      </c>
      <c r="R10" s="1" t="s">
        <v>310</v>
      </c>
      <c r="S10" s="1" t="s">
        <v>265</v>
      </c>
      <c r="T10" s="1" t="s">
        <v>266</v>
      </c>
      <c r="U10" s="1" t="s">
        <v>267</v>
      </c>
      <c r="V10" s="1" t="s">
        <v>268</v>
      </c>
    </row>
    <row r="11" s="1" customFormat="1" spans="1:22">
      <c r="A11" s="3">
        <v>999225462301003</v>
      </c>
      <c r="B11" s="1" t="s">
        <v>302</v>
      </c>
      <c r="C11" s="1" t="s">
        <v>311</v>
      </c>
      <c r="D11" s="1" t="s">
        <v>298</v>
      </c>
      <c r="E11" s="1" t="s">
        <v>312</v>
      </c>
      <c r="F11" s="1" t="s">
        <v>269</v>
      </c>
      <c r="G11" s="1" t="s">
        <v>256</v>
      </c>
      <c r="H11" s="1" t="s">
        <v>257</v>
      </c>
      <c r="I11" s="1" t="s">
        <v>313</v>
      </c>
      <c r="J11" s="1" t="s">
        <v>259</v>
      </c>
      <c r="K11" s="1" t="s">
        <v>313</v>
      </c>
      <c r="L11" s="1" t="s">
        <v>313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263</v>
      </c>
      <c r="R11" s="1" t="s">
        <v>314</v>
      </c>
      <c r="S11" s="1" t="s">
        <v>265</v>
      </c>
      <c r="T11" s="1" t="s">
        <v>266</v>
      </c>
      <c r="U11" s="1" t="s">
        <v>267</v>
      </c>
      <c r="V11" s="1" t="s">
        <v>268</v>
      </c>
    </row>
    <row r="12" s="1" customFormat="1" spans="1:22">
      <c r="A12" s="3">
        <v>999225457204642</v>
      </c>
      <c r="B12" s="1" t="s">
        <v>302</v>
      </c>
      <c r="C12" s="1" t="s">
        <v>315</v>
      </c>
      <c r="D12" s="1" t="s">
        <v>298</v>
      </c>
      <c r="E12" s="1" t="s">
        <v>316</v>
      </c>
      <c r="F12" s="1" t="s">
        <v>290</v>
      </c>
      <c r="G12" s="1" t="s">
        <v>256</v>
      </c>
      <c r="H12" s="1" t="s">
        <v>257</v>
      </c>
      <c r="I12" s="1" t="s">
        <v>317</v>
      </c>
      <c r="J12" s="1" t="s">
        <v>259</v>
      </c>
      <c r="K12" s="1" t="s">
        <v>317</v>
      </c>
      <c r="L12" s="1" t="s">
        <v>317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263</v>
      </c>
      <c r="R12" s="1" t="s">
        <v>318</v>
      </c>
      <c r="S12" s="1" t="s">
        <v>265</v>
      </c>
      <c r="T12" s="1" t="s">
        <v>266</v>
      </c>
      <c r="U12" s="1" t="s">
        <v>267</v>
      </c>
      <c r="V12" s="1" t="s">
        <v>268</v>
      </c>
    </row>
    <row r="13" s="1" customFormat="1" spans="1:22">
      <c r="A13" s="3">
        <v>999225447368430</v>
      </c>
      <c r="B13" s="1" t="s">
        <v>319</v>
      </c>
      <c r="C13" s="1" t="s">
        <v>320</v>
      </c>
      <c r="D13" s="1" t="s">
        <v>283</v>
      </c>
      <c r="E13" s="1" t="s">
        <v>321</v>
      </c>
      <c r="F13" s="1" t="s">
        <v>253</v>
      </c>
      <c r="G13" s="1" t="s">
        <v>273</v>
      </c>
      <c r="H13" s="1" t="s">
        <v>257</v>
      </c>
      <c r="I13" s="1" t="s">
        <v>322</v>
      </c>
      <c r="J13" s="1" t="s">
        <v>259</v>
      </c>
      <c r="K13" s="1" t="s">
        <v>322</v>
      </c>
      <c r="L13" s="1" t="s">
        <v>322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263</v>
      </c>
      <c r="R13" s="1" t="s">
        <v>323</v>
      </c>
      <c r="S13" s="1" t="s">
        <v>265</v>
      </c>
      <c r="T13" s="1" t="s">
        <v>266</v>
      </c>
      <c r="U13" s="1" t="s">
        <v>267</v>
      </c>
      <c r="V13" s="1" t="s">
        <v>268</v>
      </c>
    </row>
    <row r="14" s="1" customFormat="1" spans="1:22">
      <c r="A14" s="3">
        <v>999225445707754</v>
      </c>
      <c r="B14" s="1" t="s">
        <v>319</v>
      </c>
      <c r="C14" s="1" t="s">
        <v>324</v>
      </c>
      <c r="D14" s="1" t="s">
        <v>298</v>
      </c>
      <c r="E14" s="1" t="s">
        <v>325</v>
      </c>
      <c r="F14" s="1" t="s">
        <v>326</v>
      </c>
      <c r="G14" s="1" t="s">
        <v>256</v>
      </c>
      <c r="H14" s="1" t="s">
        <v>257</v>
      </c>
      <c r="I14" s="1" t="s">
        <v>327</v>
      </c>
      <c r="J14" s="1" t="s">
        <v>259</v>
      </c>
      <c r="K14" s="1" t="s">
        <v>327</v>
      </c>
      <c r="L14" s="1" t="s">
        <v>327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263</v>
      </c>
      <c r="R14" s="1" t="s">
        <v>328</v>
      </c>
      <c r="S14" s="1" t="s">
        <v>265</v>
      </c>
      <c r="T14" s="1" t="s">
        <v>266</v>
      </c>
      <c r="U14" s="1" t="s">
        <v>267</v>
      </c>
      <c r="V14" s="1" t="s">
        <v>268</v>
      </c>
    </row>
    <row r="15" s="1" customFormat="1" spans="1:22">
      <c r="A15" s="3">
        <v>999225445496013</v>
      </c>
      <c r="B15" s="1" t="s">
        <v>319</v>
      </c>
      <c r="C15" s="1" t="s">
        <v>329</v>
      </c>
      <c r="D15" s="1" t="s">
        <v>283</v>
      </c>
      <c r="E15" s="1" t="s">
        <v>330</v>
      </c>
      <c r="F15" s="1" t="s">
        <v>256</v>
      </c>
      <c r="G15" s="1" t="s">
        <v>274</v>
      </c>
      <c r="H15" s="1" t="s">
        <v>257</v>
      </c>
      <c r="I15" s="1" t="s">
        <v>331</v>
      </c>
      <c r="J15" s="1" t="s">
        <v>259</v>
      </c>
      <c r="K15" s="1" t="s">
        <v>331</v>
      </c>
      <c r="L15" s="1" t="s">
        <v>331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263</v>
      </c>
      <c r="R15" s="1" t="s">
        <v>332</v>
      </c>
      <c r="S15" s="1" t="s">
        <v>265</v>
      </c>
      <c r="T15" s="1" t="s">
        <v>266</v>
      </c>
      <c r="U15" s="1" t="s">
        <v>267</v>
      </c>
      <c r="V15" s="1" t="s">
        <v>268</v>
      </c>
    </row>
    <row r="16" s="1" customFormat="1" spans="1:22">
      <c r="A16" s="3">
        <v>999225436766106</v>
      </c>
      <c r="B16" s="1" t="s">
        <v>319</v>
      </c>
      <c r="C16" s="1" t="s">
        <v>333</v>
      </c>
      <c r="D16" s="1" t="s">
        <v>298</v>
      </c>
      <c r="E16" s="1" t="s">
        <v>334</v>
      </c>
      <c r="F16" s="1" t="s">
        <v>326</v>
      </c>
      <c r="G16" s="1" t="s">
        <v>274</v>
      </c>
      <c r="H16" s="1" t="s">
        <v>257</v>
      </c>
      <c r="I16" s="1" t="s">
        <v>335</v>
      </c>
      <c r="J16" s="1" t="s">
        <v>259</v>
      </c>
      <c r="K16" s="1" t="s">
        <v>335</v>
      </c>
      <c r="L16" s="1" t="s">
        <v>335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263</v>
      </c>
      <c r="R16" s="1" t="s">
        <v>336</v>
      </c>
      <c r="S16" s="1" t="s">
        <v>265</v>
      </c>
      <c r="T16" s="1" t="s">
        <v>266</v>
      </c>
      <c r="U16" s="1" t="s">
        <v>267</v>
      </c>
      <c r="V16" s="1" t="s">
        <v>268</v>
      </c>
    </row>
    <row r="17" s="1" customFormat="1" spans="1:22">
      <c r="A17" s="3">
        <v>25422185476</v>
      </c>
      <c r="B17" s="1" t="s">
        <v>319</v>
      </c>
      <c r="C17" s="1" t="s">
        <v>337</v>
      </c>
      <c r="D17" s="1" t="s">
        <v>283</v>
      </c>
      <c r="E17" s="1" t="s">
        <v>338</v>
      </c>
      <c r="F17" s="1" t="s">
        <v>269</v>
      </c>
      <c r="G17" s="1" t="s">
        <v>273</v>
      </c>
      <c r="H17" s="1" t="s">
        <v>257</v>
      </c>
      <c r="I17" s="1" t="s">
        <v>339</v>
      </c>
      <c r="J17" s="1" t="s">
        <v>259</v>
      </c>
      <c r="K17" s="1" t="s">
        <v>339</v>
      </c>
      <c r="L17" s="1" t="s">
        <v>339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263</v>
      </c>
      <c r="R17" s="1" t="s">
        <v>340</v>
      </c>
      <c r="S17" s="1" t="s">
        <v>265</v>
      </c>
      <c r="T17" s="1" t="s">
        <v>266</v>
      </c>
      <c r="U17" s="1" t="s">
        <v>267</v>
      </c>
      <c r="V17" s="1" t="s">
        <v>268</v>
      </c>
    </row>
    <row r="18" s="1" customFormat="1" spans="1:22">
      <c r="A18" s="3">
        <v>999225419935803</v>
      </c>
      <c r="B18" s="1" t="s">
        <v>341</v>
      </c>
      <c r="C18" s="1" t="s">
        <v>342</v>
      </c>
      <c r="D18" s="1" t="s">
        <v>283</v>
      </c>
      <c r="E18" s="1" t="s">
        <v>343</v>
      </c>
      <c r="F18" s="1" t="s">
        <v>290</v>
      </c>
      <c r="G18" s="1" t="s">
        <v>273</v>
      </c>
      <c r="H18" s="1" t="s">
        <v>257</v>
      </c>
      <c r="I18" s="1" t="s">
        <v>344</v>
      </c>
      <c r="J18" s="1" t="s">
        <v>259</v>
      </c>
      <c r="K18" s="1" t="s">
        <v>344</v>
      </c>
      <c r="L18" s="1" t="s">
        <v>344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263</v>
      </c>
      <c r="R18" s="1" t="s">
        <v>345</v>
      </c>
      <c r="S18" s="1" t="s">
        <v>265</v>
      </c>
      <c r="T18" s="1" t="s">
        <v>266</v>
      </c>
      <c r="U18" s="1" t="s">
        <v>267</v>
      </c>
      <c r="V18" s="1" t="s">
        <v>268</v>
      </c>
    </row>
    <row r="19" s="1" customFormat="1" spans="1:22">
      <c r="A19" s="3">
        <v>999225419845155</v>
      </c>
      <c r="B19" s="1" t="s">
        <v>341</v>
      </c>
      <c r="C19" s="1" t="s">
        <v>346</v>
      </c>
      <c r="D19" s="1" t="s">
        <v>298</v>
      </c>
      <c r="E19" s="1" t="s">
        <v>347</v>
      </c>
      <c r="F19" s="1" t="s">
        <v>326</v>
      </c>
      <c r="G19" s="1" t="s">
        <v>256</v>
      </c>
      <c r="H19" s="1" t="s">
        <v>257</v>
      </c>
      <c r="I19" s="1" t="s">
        <v>348</v>
      </c>
      <c r="J19" s="1" t="s">
        <v>259</v>
      </c>
      <c r="K19" s="1" t="s">
        <v>348</v>
      </c>
      <c r="L19" s="1" t="s">
        <v>348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263</v>
      </c>
      <c r="R19" s="1" t="s">
        <v>349</v>
      </c>
      <c r="S19" s="1" t="s">
        <v>265</v>
      </c>
      <c r="T19" s="1" t="s">
        <v>266</v>
      </c>
      <c r="U19" s="1" t="s">
        <v>267</v>
      </c>
      <c r="V19" s="1" t="s">
        <v>268</v>
      </c>
    </row>
    <row r="20" s="1" customFormat="1" spans="1:22">
      <c r="A20" s="3">
        <v>999225419325604</v>
      </c>
      <c r="B20" s="1" t="s">
        <v>341</v>
      </c>
      <c r="C20" s="1" t="s">
        <v>350</v>
      </c>
      <c r="D20" s="1" t="s">
        <v>283</v>
      </c>
      <c r="E20" s="1" t="s">
        <v>351</v>
      </c>
      <c r="F20" s="1" t="s">
        <v>253</v>
      </c>
      <c r="G20" s="1" t="s">
        <v>274</v>
      </c>
      <c r="H20" s="1" t="s">
        <v>257</v>
      </c>
      <c r="I20" s="1" t="s">
        <v>352</v>
      </c>
      <c r="J20" s="1" t="s">
        <v>259</v>
      </c>
      <c r="K20" s="1" t="s">
        <v>352</v>
      </c>
      <c r="L20" s="1" t="s">
        <v>352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263</v>
      </c>
      <c r="R20" s="1" t="s">
        <v>353</v>
      </c>
      <c r="S20" s="1" t="s">
        <v>265</v>
      </c>
      <c r="T20" s="1" t="s">
        <v>266</v>
      </c>
      <c r="U20" s="1" t="s">
        <v>267</v>
      </c>
      <c r="V20" s="1" t="s">
        <v>268</v>
      </c>
    </row>
    <row r="21" s="1" customFormat="1" spans="1:22">
      <c r="A21" s="3">
        <v>999225405678402</v>
      </c>
      <c r="B21" s="1" t="s">
        <v>341</v>
      </c>
      <c r="C21" s="1" t="s">
        <v>354</v>
      </c>
      <c r="D21" s="1" t="s">
        <v>355</v>
      </c>
      <c r="E21" s="1" t="s">
        <v>356</v>
      </c>
      <c r="F21" s="1" t="s">
        <v>290</v>
      </c>
      <c r="G21" s="1" t="s">
        <v>274</v>
      </c>
      <c r="H21" s="1" t="s">
        <v>257</v>
      </c>
      <c r="I21" s="1" t="s">
        <v>357</v>
      </c>
      <c r="J21" s="1" t="s">
        <v>259</v>
      </c>
      <c r="K21" s="1" t="s">
        <v>357</v>
      </c>
      <c r="L21" s="1" t="s">
        <v>357</v>
      </c>
      <c r="M21" s="1" t="s">
        <v>260</v>
      </c>
      <c r="N21" s="1" t="s">
        <v>260</v>
      </c>
      <c r="O21" s="1" t="s">
        <v>261</v>
      </c>
      <c r="P21" s="1" t="s">
        <v>262</v>
      </c>
      <c r="Q21" s="1" t="s">
        <v>263</v>
      </c>
      <c r="R21" s="1" t="s">
        <v>358</v>
      </c>
      <c r="S21" s="1" t="s">
        <v>265</v>
      </c>
      <c r="T21" s="1" t="s">
        <v>266</v>
      </c>
      <c r="U21" s="1" t="s">
        <v>267</v>
      </c>
      <c r="V21" s="1" t="s">
        <v>268</v>
      </c>
    </row>
    <row r="22" s="1" customFormat="1" spans="1:22">
      <c r="A22" s="3">
        <v>999225399070957</v>
      </c>
      <c r="B22" s="1" t="s">
        <v>341</v>
      </c>
      <c r="C22" s="1" t="s">
        <v>359</v>
      </c>
      <c r="D22" s="1" t="s">
        <v>283</v>
      </c>
      <c r="E22" s="1" t="s">
        <v>360</v>
      </c>
      <c r="F22" s="1" t="s">
        <v>256</v>
      </c>
      <c r="G22" s="1" t="s">
        <v>274</v>
      </c>
      <c r="H22" s="1" t="s">
        <v>257</v>
      </c>
      <c r="I22" s="1" t="s">
        <v>331</v>
      </c>
      <c r="J22" s="1" t="s">
        <v>259</v>
      </c>
      <c r="K22" s="1" t="s">
        <v>331</v>
      </c>
      <c r="L22" s="1" t="s">
        <v>331</v>
      </c>
      <c r="M22" s="1" t="s">
        <v>260</v>
      </c>
      <c r="N22" s="1" t="s">
        <v>260</v>
      </c>
      <c r="O22" s="1" t="s">
        <v>261</v>
      </c>
      <c r="P22" s="1" t="s">
        <v>262</v>
      </c>
      <c r="Q22" s="1" t="s">
        <v>263</v>
      </c>
      <c r="R22" s="1" t="s">
        <v>361</v>
      </c>
      <c r="S22" s="1" t="s">
        <v>265</v>
      </c>
      <c r="T22" s="1" t="s">
        <v>266</v>
      </c>
      <c r="U22" s="1" t="s">
        <v>267</v>
      </c>
      <c r="V22" s="1" t="s">
        <v>268</v>
      </c>
    </row>
    <row r="23" s="1" customFormat="1" spans="1:22">
      <c r="A23" s="3">
        <v>999225397615595</v>
      </c>
      <c r="B23" s="1" t="s">
        <v>362</v>
      </c>
      <c r="C23" s="1" t="s">
        <v>363</v>
      </c>
      <c r="D23" s="1" t="s">
        <v>283</v>
      </c>
      <c r="E23" s="1" t="s">
        <v>364</v>
      </c>
      <c r="F23" s="1" t="s">
        <v>256</v>
      </c>
      <c r="G23" s="1" t="s">
        <v>274</v>
      </c>
      <c r="H23" s="1" t="s">
        <v>257</v>
      </c>
      <c r="I23" s="1" t="s">
        <v>331</v>
      </c>
      <c r="J23" s="1" t="s">
        <v>259</v>
      </c>
      <c r="K23" s="1" t="s">
        <v>331</v>
      </c>
      <c r="L23" s="1" t="s">
        <v>331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263</v>
      </c>
      <c r="R23" s="1" t="s">
        <v>365</v>
      </c>
      <c r="S23" s="1" t="s">
        <v>265</v>
      </c>
      <c r="T23" s="1" t="s">
        <v>266</v>
      </c>
      <c r="U23" s="1" t="s">
        <v>267</v>
      </c>
      <c r="V23" s="1" t="s">
        <v>268</v>
      </c>
    </row>
    <row r="24" s="1" customFormat="1" spans="1:22">
      <c r="A24" s="3">
        <v>999225396493395</v>
      </c>
      <c r="B24" s="1" t="s">
        <v>362</v>
      </c>
      <c r="C24" s="1" t="s">
        <v>366</v>
      </c>
      <c r="D24" s="1" t="s">
        <v>298</v>
      </c>
      <c r="E24" s="1" t="s">
        <v>367</v>
      </c>
      <c r="F24" s="1" t="s">
        <v>256</v>
      </c>
      <c r="G24" s="1" t="s">
        <v>274</v>
      </c>
      <c r="H24" s="1" t="s">
        <v>257</v>
      </c>
      <c r="I24" s="1" t="s">
        <v>368</v>
      </c>
      <c r="J24" s="1" t="s">
        <v>259</v>
      </c>
      <c r="K24" s="1" t="s">
        <v>368</v>
      </c>
      <c r="L24" s="1" t="s">
        <v>368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263</v>
      </c>
      <c r="R24" s="1" t="s">
        <v>369</v>
      </c>
      <c r="S24" s="1" t="s">
        <v>265</v>
      </c>
      <c r="T24" s="1" t="s">
        <v>266</v>
      </c>
      <c r="U24" s="1" t="s">
        <v>267</v>
      </c>
      <c r="V24" s="1" t="s">
        <v>268</v>
      </c>
    </row>
    <row r="25" s="1" customFormat="1" spans="1:22">
      <c r="A25" s="3">
        <v>999225395460078</v>
      </c>
      <c r="B25" s="1" t="s">
        <v>362</v>
      </c>
      <c r="C25" s="1" t="s">
        <v>370</v>
      </c>
      <c r="D25" s="1" t="s">
        <v>271</v>
      </c>
      <c r="E25" s="1" t="s">
        <v>371</v>
      </c>
      <c r="F25" s="1" t="s">
        <v>256</v>
      </c>
      <c r="G25" s="1" t="s">
        <v>274</v>
      </c>
      <c r="H25" s="1" t="s">
        <v>257</v>
      </c>
      <c r="I25" s="1" t="s">
        <v>372</v>
      </c>
      <c r="J25" s="1" t="s">
        <v>259</v>
      </c>
      <c r="K25" s="1" t="s">
        <v>372</v>
      </c>
      <c r="L25" s="1" t="s">
        <v>372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263</v>
      </c>
      <c r="R25" s="1" t="s">
        <v>373</v>
      </c>
      <c r="S25" s="1" t="s">
        <v>265</v>
      </c>
      <c r="T25" s="1" t="s">
        <v>266</v>
      </c>
      <c r="U25" s="1" t="s">
        <v>267</v>
      </c>
      <c r="V25" s="1" t="s">
        <v>268</v>
      </c>
    </row>
    <row r="26" s="1" customFormat="1" spans="1:22">
      <c r="A26" s="3">
        <v>999225386593617</v>
      </c>
      <c r="B26" s="1" t="s">
        <v>362</v>
      </c>
      <c r="C26" s="1" t="s">
        <v>374</v>
      </c>
      <c r="D26" s="1" t="s">
        <v>298</v>
      </c>
      <c r="E26" s="1" t="s">
        <v>375</v>
      </c>
      <c r="F26" s="1" t="s">
        <v>256</v>
      </c>
      <c r="G26" s="1" t="s">
        <v>274</v>
      </c>
      <c r="H26" s="1" t="s">
        <v>257</v>
      </c>
      <c r="I26" s="1" t="s">
        <v>376</v>
      </c>
      <c r="J26" s="1" t="s">
        <v>259</v>
      </c>
      <c r="K26" s="1" t="s">
        <v>376</v>
      </c>
      <c r="L26" s="1" t="s">
        <v>376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263</v>
      </c>
      <c r="R26" s="1" t="s">
        <v>377</v>
      </c>
      <c r="S26" s="1" t="s">
        <v>265</v>
      </c>
      <c r="T26" s="1" t="s">
        <v>266</v>
      </c>
      <c r="U26" s="1" t="s">
        <v>267</v>
      </c>
      <c r="V26" s="1" t="s">
        <v>268</v>
      </c>
    </row>
    <row r="27" s="1" customFormat="1" spans="1:22">
      <c r="A27" s="3">
        <v>999225338538539</v>
      </c>
      <c r="B27" s="1" t="s">
        <v>378</v>
      </c>
      <c r="C27" s="1" t="s">
        <v>379</v>
      </c>
      <c r="D27" s="1" t="s">
        <v>283</v>
      </c>
      <c r="E27" s="1" t="s">
        <v>380</v>
      </c>
      <c r="F27" s="1" t="s">
        <v>326</v>
      </c>
      <c r="G27" s="1" t="s">
        <v>273</v>
      </c>
      <c r="H27" s="1" t="s">
        <v>257</v>
      </c>
      <c r="I27" s="1" t="s">
        <v>381</v>
      </c>
      <c r="J27" s="1" t="s">
        <v>259</v>
      </c>
      <c r="K27" s="1" t="s">
        <v>381</v>
      </c>
      <c r="L27" s="1" t="s">
        <v>381</v>
      </c>
      <c r="M27" s="1" t="s">
        <v>260</v>
      </c>
      <c r="N27" s="1" t="s">
        <v>260</v>
      </c>
      <c r="O27" s="1" t="s">
        <v>261</v>
      </c>
      <c r="P27" s="1" t="s">
        <v>262</v>
      </c>
      <c r="Q27" s="1" t="s">
        <v>263</v>
      </c>
      <c r="R27" s="1" t="s">
        <v>382</v>
      </c>
      <c r="S27" s="1" t="s">
        <v>265</v>
      </c>
      <c r="T27" s="1" t="s">
        <v>266</v>
      </c>
      <c r="U27" s="1" t="s">
        <v>267</v>
      </c>
      <c r="V27" s="1" t="s">
        <v>268</v>
      </c>
    </row>
    <row r="28" s="1" customFormat="1" spans="1:22">
      <c r="A28" s="3">
        <v>999225333975785</v>
      </c>
      <c r="B28" s="1" t="s">
        <v>383</v>
      </c>
      <c r="C28" s="1" t="s">
        <v>384</v>
      </c>
      <c r="D28" s="1" t="s">
        <v>283</v>
      </c>
      <c r="E28" s="1" t="s">
        <v>385</v>
      </c>
      <c r="F28" s="1" t="s">
        <v>290</v>
      </c>
      <c r="G28" s="1" t="s">
        <v>256</v>
      </c>
      <c r="H28" s="1" t="s">
        <v>257</v>
      </c>
      <c r="I28" s="1" t="s">
        <v>291</v>
      </c>
      <c r="J28" s="1" t="s">
        <v>259</v>
      </c>
      <c r="K28" s="1" t="s">
        <v>291</v>
      </c>
      <c r="L28" s="1" t="s">
        <v>291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263</v>
      </c>
      <c r="R28" s="1" t="s">
        <v>386</v>
      </c>
      <c r="S28" s="1" t="s">
        <v>265</v>
      </c>
      <c r="T28" s="1" t="s">
        <v>266</v>
      </c>
      <c r="U28" s="1" t="s">
        <v>267</v>
      </c>
      <c r="V28" s="1" t="s">
        <v>268</v>
      </c>
    </row>
    <row r="29" s="1" customFormat="1" spans="1:22">
      <c r="A29" s="3">
        <v>999225330877459</v>
      </c>
      <c r="B29" s="1" t="s">
        <v>383</v>
      </c>
      <c r="C29" s="1" t="s">
        <v>387</v>
      </c>
      <c r="D29" s="1" t="s">
        <v>283</v>
      </c>
      <c r="E29" s="1" t="s">
        <v>388</v>
      </c>
      <c r="F29" s="1" t="s">
        <v>269</v>
      </c>
      <c r="G29" s="1" t="s">
        <v>273</v>
      </c>
      <c r="H29" s="1" t="s">
        <v>257</v>
      </c>
      <c r="I29" s="1" t="s">
        <v>389</v>
      </c>
      <c r="J29" s="1" t="s">
        <v>259</v>
      </c>
      <c r="K29" s="1" t="s">
        <v>389</v>
      </c>
      <c r="L29" s="1" t="s">
        <v>389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263</v>
      </c>
      <c r="R29" s="1" t="s">
        <v>390</v>
      </c>
      <c r="S29" s="1" t="s">
        <v>265</v>
      </c>
      <c r="T29" s="1" t="s">
        <v>266</v>
      </c>
      <c r="U29" s="1" t="s">
        <v>267</v>
      </c>
      <c r="V29" s="1" t="s">
        <v>268</v>
      </c>
    </row>
    <row r="30" s="1" customFormat="1" spans="1:22">
      <c r="A30" s="3">
        <v>999225269215206</v>
      </c>
      <c r="B30" s="1" t="s">
        <v>391</v>
      </c>
      <c r="C30" s="1" t="s">
        <v>392</v>
      </c>
      <c r="D30" s="1" t="s">
        <v>283</v>
      </c>
      <c r="E30" s="1" t="s">
        <v>393</v>
      </c>
      <c r="F30" s="1" t="s">
        <v>256</v>
      </c>
      <c r="G30" s="1" t="s">
        <v>274</v>
      </c>
      <c r="H30" s="1" t="s">
        <v>257</v>
      </c>
      <c r="I30" s="1" t="s">
        <v>394</v>
      </c>
      <c r="J30" s="1" t="s">
        <v>259</v>
      </c>
      <c r="K30" s="1" t="s">
        <v>394</v>
      </c>
      <c r="L30" s="1" t="s">
        <v>394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263</v>
      </c>
      <c r="R30" s="1" t="s">
        <v>395</v>
      </c>
      <c r="S30" s="1" t="s">
        <v>265</v>
      </c>
      <c r="T30" s="1" t="s">
        <v>266</v>
      </c>
      <c r="U30" s="1" t="s">
        <v>267</v>
      </c>
      <c r="V30" s="1" t="s">
        <v>268</v>
      </c>
    </row>
    <row r="31" s="1" customFormat="1" spans="1:22">
      <c r="A31" s="3">
        <v>999225265409186</v>
      </c>
      <c r="B31" s="1" t="s">
        <v>391</v>
      </c>
      <c r="C31" s="1" t="s">
        <v>396</v>
      </c>
      <c r="D31" s="1" t="s">
        <v>283</v>
      </c>
      <c r="E31" s="1" t="s">
        <v>397</v>
      </c>
      <c r="F31" s="1" t="s">
        <v>253</v>
      </c>
      <c r="G31" s="1" t="s">
        <v>274</v>
      </c>
      <c r="H31" s="1" t="s">
        <v>257</v>
      </c>
      <c r="I31" s="1" t="s">
        <v>398</v>
      </c>
      <c r="J31" s="1" t="s">
        <v>259</v>
      </c>
      <c r="K31" s="1" t="s">
        <v>398</v>
      </c>
      <c r="L31" s="1" t="s">
        <v>398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263</v>
      </c>
      <c r="R31" s="1" t="s">
        <v>399</v>
      </c>
      <c r="S31" s="1" t="s">
        <v>265</v>
      </c>
      <c r="T31" s="1" t="s">
        <v>266</v>
      </c>
      <c r="U31" s="1" t="s">
        <v>267</v>
      </c>
      <c r="V31" s="1" t="s">
        <v>268</v>
      </c>
    </row>
    <row r="32" s="1" customFormat="1" spans="1:22">
      <c r="A32" s="3">
        <v>999225184255048</v>
      </c>
      <c r="B32" s="1" t="s">
        <v>400</v>
      </c>
      <c r="C32" s="1" t="s">
        <v>401</v>
      </c>
      <c r="D32" s="1" t="s">
        <v>298</v>
      </c>
      <c r="E32" s="1" t="s">
        <v>402</v>
      </c>
      <c r="F32" s="1" t="s">
        <v>269</v>
      </c>
      <c r="G32" s="1" t="s">
        <v>256</v>
      </c>
      <c r="H32" s="1" t="s">
        <v>257</v>
      </c>
      <c r="I32" s="1" t="s">
        <v>403</v>
      </c>
      <c r="J32" s="1" t="s">
        <v>259</v>
      </c>
      <c r="K32" s="1" t="s">
        <v>403</v>
      </c>
      <c r="L32" s="1" t="s">
        <v>403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263</v>
      </c>
      <c r="R32" s="1" t="s">
        <v>404</v>
      </c>
      <c r="S32" s="1" t="s">
        <v>265</v>
      </c>
      <c r="T32" s="1" t="s">
        <v>266</v>
      </c>
      <c r="U32" s="1" t="s">
        <v>267</v>
      </c>
      <c r="V32" s="1" t="s">
        <v>268</v>
      </c>
    </row>
    <row r="33" s="1" customFormat="1" spans="1:22">
      <c r="A33" s="3">
        <v>999224693815463</v>
      </c>
      <c r="B33" s="1" t="s">
        <v>405</v>
      </c>
      <c r="C33" s="1" t="s">
        <v>406</v>
      </c>
      <c r="D33" s="1" t="s">
        <v>407</v>
      </c>
      <c r="E33" s="1" t="s">
        <v>408</v>
      </c>
      <c r="F33" s="1" t="s">
        <v>281</v>
      </c>
      <c r="G33" s="1" t="s">
        <v>273</v>
      </c>
      <c r="H33" s="1" t="s">
        <v>257</v>
      </c>
      <c r="I33" s="1" t="s">
        <v>409</v>
      </c>
      <c r="J33" s="1" t="s">
        <v>259</v>
      </c>
      <c r="K33" s="1" t="s">
        <v>409</v>
      </c>
      <c r="L33" s="1" t="s">
        <v>409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263</v>
      </c>
      <c r="R33" s="1" t="s">
        <v>410</v>
      </c>
      <c r="S33" s="1" t="s">
        <v>265</v>
      </c>
      <c r="T33" s="1" t="s">
        <v>266</v>
      </c>
      <c r="U33" s="1" t="s">
        <v>267</v>
      </c>
      <c r="V33" s="1" t="s">
        <v>268</v>
      </c>
    </row>
    <row r="34" s="1" customFormat="1" spans="1:22">
      <c r="A34" s="3">
        <v>999224605795107</v>
      </c>
      <c r="B34" s="1" t="s">
        <v>411</v>
      </c>
      <c r="C34" s="1" t="s">
        <v>412</v>
      </c>
      <c r="D34" s="1" t="s">
        <v>407</v>
      </c>
      <c r="E34" s="1" t="s">
        <v>413</v>
      </c>
      <c r="F34" s="1" t="s">
        <v>290</v>
      </c>
      <c r="G34" s="1" t="s">
        <v>273</v>
      </c>
      <c r="H34" s="1" t="s">
        <v>257</v>
      </c>
      <c r="I34" s="1" t="s">
        <v>414</v>
      </c>
      <c r="J34" s="1" t="s">
        <v>259</v>
      </c>
      <c r="K34" s="1" t="s">
        <v>414</v>
      </c>
      <c r="L34" s="1" t="s">
        <v>414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263</v>
      </c>
      <c r="R34" s="1" t="s">
        <v>415</v>
      </c>
      <c r="S34" s="1" t="s">
        <v>265</v>
      </c>
      <c r="T34" s="1" t="s">
        <v>266</v>
      </c>
      <c r="U34" s="1" t="s">
        <v>267</v>
      </c>
      <c r="V34" s="1" t="s">
        <v>268</v>
      </c>
    </row>
    <row r="35" s="1" customFormat="1" spans="1:22">
      <c r="A35" s="3">
        <v>999224292250525</v>
      </c>
      <c r="B35" s="1" t="s">
        <v>416</v>
      </c>
      <c r="C35" s="1" t="s">
        <v>417</v>
      </c>
      <c r="D35" s="1" t="s">
        <v>407</v>
      </c>
      <c r="E35" s="1" t="s">
        <v>418</v>
      </c>
      <c r="F35" s="1" t="s">
        <v>326</v>
      </c>
      <c r="G35" s="1" t="s">
        <v>256</v>
      </c>
      <c r="H35" s="1" t="s">
        <v>257</v>
      </c>
      <c r="I35" s="1" t="s">
        <v>419</v>
      </c>
      <c r="J35" s="1" t="s">
        <v>259</v>
      </c>
      <c r="K35" s="1" t="s">
        <v>419</v>
      </c>
      <c r="L35" s="1" t="s">
        <v>419</v>
      </c>
      <c r="M35" s="1" t="s">
        <v>260</v>
      </c>
      <c r="N35" s="1" t="s">
        <v>260</v>
      </c>
      <c r="O35" s="1" t="s">
        <v>261</v>
      </c>
      <c r="P35" s="1" t="s">
        <v>262</v>
      </c>
      <c r="Q35" s="1" t="s">
        <v>263</v>
      </c>
      <c r="R35" s="1" t="s">
        <v>420</v>
      </c>
      <c r="S35" s="1" t="s">
        <v>265</v>
      </c>
      <c r="T35" s="1" t="s">
        <v>266</v>
      </c>
      <c r="U35" s="1" t="s">
        <v>267</v>
      </c>
      <c r="V35" s="1" t="s">
        <v>268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2023-08-14T01:50:26Z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