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<sst xmlns="http://schemas.openxmlformats.org/spreadsheetml/2006/main" count="244" uniqueCount="130">
  <si>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</si>
  <si>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</si>
  <si>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</si>
  <si>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</si>
  <si>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</si>
  <si>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</si>
  <si>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</si>
  <si>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</si>
  <si>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</si>
  <si>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</si>
  <si>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</si>
  <si>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</si>
  <si>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</si>
  <si>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</si>
  <si>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</si>
  <si>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</si>
  <si>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</si>
  <si>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</si>
  <si>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</si>
  <si>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</si>
  <si>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</si>
  <si>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</si>
  <si>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</si>
  <si>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</si>
  <si>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</si>
  <si>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999225504778783	</t>
  </si>
  <si>
    <t>Ctrip</t>
  </si>
  <si>
    <t>正常</t>
  </si>
  <si>
    <t>[成县]尚客优连锁酒店(成县汽车站店)(92484222)</t>
  </si>
  <si>
    <t>高级大床房&lt;至多8间&gt;&lt;2人入住&gt;</t>
  </si>
  <si>
    <t>CNY</t>
  </si>
  <si>
    <t>郭洪鑫</t>
  </si>
  <si>
    <t>CA13744230812CNY</t>
  </si>
  <si>
    <t>未提现</t>
  </si>
  <si>
    <t>携程开票</t>
  </si>
  <si>
    <t xml:space="preserve">3669490	</t>
  </si>
  <si>
    <t xml:space="preserve">(THK)YD04028230722130654322;	</t>
  </si>
  <si>
    <t xml:space="preserve">999225514387048	</t>
  </si>
  <si>
    <t>[大连]锦江之星(大连北站店)(80246844)</t>
  </si>
  <si>
    <t>商务房A&lt;2人入住&gt;</t>
  </si>
  <si>
    <t>朱琳</t>
  </si>
  <si>
    <t xml:space="preserve">3670402	</t>
  </si>
  <si>
    <t xml:space="preserve">105509527034	</t>
  </si>
  <si>
    <t>取消</t>
  </si>
  <si>
    <t xml:space="preserve">999225604395417	</t>
  </si>
  <si>
    <t>[沧州]尚客优精选酒店(沧州解放西路大运河店)(81209396)</t>
  </si>
  <si>
    <t>精致大床房(新风系统)&lt;2人入住&gt;</t>
  </si>
  <si>
    <t>王思怡</t>
  </si>
  <si>
    <t xml:space="preserve">3689584	</t>
  </si>
  <si>
    <t xml:space="preserve">(THK)YD00500230726212413295;	</t>
  </si>
  <si>
    <t xml:space="preserve">999225602777972	</t>
  </si>
  <si>
    <t>[广州]盈丰源酒店(广州江南西仲恺学院店)(80247590)</t>
  </si>
  <si>
    <t>静谧标准双床房&lt;2人入住&gt;</t>
  </si>
  <si>
    <t>金婷婷</t>
  </si>
  <si>
    <t>CA13744230813CNY</t>
  </si>
  <si>
    <t xml:space="preserve">3689007	</t>
  </si>
  <si>
    <t xml:space="preserve">118	</t>
  </si>
  <si>
    <t xml:space="preserve">999225561132571	</t>
  </si>
  <si>
    <t>[深圳]深圳丽都酒店(76255227)</t>
  </si>
  <si>
    <t>标准大床房&lt;2人入住&gt;</t>
  </si>
  <si>
    <t>曾辉秀</t>
  </si>
  <si>
    <t>CA13744230814CNY</t>
  </si>
  <si>
    <t xml:space="preserve">3680716	</t>
  </si>
  <si>
    <t xml:space="preserve">	</t>
  </si>
  <si>
    <t xml:space="preserve">999225646157490	</t>
  </si>
  <si>
    <t>[香港]富荟土瓜湾酒店(iclub To Kwa Wan Hotel)(105479970)</t>
  </si>
  <si>
    <t>尊荟客房&lt;至多8间&gt;&lt;2人入住&gt;</t>
  </si>
  <si>
    <t>CHIU/CHUEHSHU,LI/SHAQI</t>
  </si>
  <si>
    <t xml:space="preserve">3697789	</t>
  </si>
  <si>
    <t>，</t>
  </si>
  <si>
    <t>A230814092017481</t>
  </si>
  <si>
    <t>总计：2547元</t>
  </si>
  <si>
    <r>
      <rPr>
        <sz val="11"/>
        <color theme="1"/>
        <rFont val="宋体"/>
        <charset val="134"/>
        <scheme val="minor"/>
      </rPr>
      <t>这个提现不了 汇登国内的</t>
    </r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</si>
  <si>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</si>
  <si>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</si>
  <si>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</si>
  <si>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</si>
  <si>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</si>
  <si>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</si>
  <si>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</si>
  <si>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</si>
  <si>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</si>
  <si>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</si>
  <si>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</si>
  <si>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</si>
  <si>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</si>
  <si>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</si>
  <si>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</si>
  <si>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</si>
  <si>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</si>
  <si>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</si>
  <si>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</si>
  <si>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2023-07-28</t>
  </si>
  <si>
    <t>3697789</t>
  </si>
  <si>
    <t>富荟土瓜湾酒店</t>
  </si>
  <si>
    <t>CHIU CHUEHSHU,LI SHAQI</t>
  </si>
  <si>
    <t>2023-07-29</t>
  </si>
  <si>
    <t>2023-07-30</t>
  </si>
  <si>
    <t>退房日月结</t>
  </si>
  <si>
    <t>914.00</t>
  </si>
  <si>
    <t>RMB</t>
  </si>
  <si>
    <t>0</t>
  </si>
  <si>
    <t>0.00</t>
  </si>
  <si>
    <t>携程汇登国内直连</t>
  </si>
  <si>
    <t>01.011264</t>
  </si>
  <si>
    <t>2023-07-28 16:05:30</t>
  </si>
  <si>
    <t>否</t>
  </si>
  <si>
    <t>广州汇登信息科技有限公司</t>
  </si>
  <si>
    <t>直连</t>
  </si>
  <si>
    <t>中国</t>
  </si>
  <si>
    <t>2023-07-24</t>
  </si>
  <si>
    <t>3680716</t>
  </si>
  <si>
    <t>深圳丽都酒店</t>
  </si>
  <si>
    <t>2023-07-27</t>
  </si>
  <si>
    <t>947.00</t>
  </si>
  <si>
    <t>2023-07-24 22:52:31</t>
  </si>
  <si>
    <t>2023-07-22</t>
  </si>
  <si>
    <t>3670402</t>
  </si>
  <si>
    <t>锦江之星(大连北站店)</t>
  </si>
  <si>
    <t>366.00</t>
  </si>
  <si>
    <t>2023-07-22 17:18:03</t>
  </si>
  <si>
    <t>2023-07-26</t>
  </si>
  <si>
    <t>3689007</t>
  </si>
  <si>
    <t>盈丰源酒店(广州江南西仲恺学院店)</t>
  </si>
  <si>
    <t>208.00</t>
  </si>
  <si>
    <t>2023-07-26 19:43:52</t>
  </si>
  <si>
    <t>3689584</t>
  </si>
  <si>
    <t>尚客优精选酒店(沧州解放西路大运河店)</t>
  </si>
  <si>
    <t>112.00</t>
  </si>
  <si>
    <t>2023-07-26 21:24:14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</si>
</sst>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15</xdr:col>
      <xdr:colOff>123825</xdr:colOff>
      <xdr:row>45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400300"/>
          <a:ext cx="108966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45133</v>
      </c>
      <c r="G2" s="6">
        <v>45135</v>
      </c>
      <c r="H2" s="4">
        <v>1</v>
      </c>
      <c r="I2" s="4">
        <v>2</v>
      </c>
      <c r="J2" s="4">
        <v>2</v>
      </c>
      <c r="K2" s="4" t="s">
        <v>30</v>
      </c>
      <c r="L2" s="4">
        <v>251</v>
      </c>
      <c r="M2" s="4">
        <v>251</v>
      </c>
      <c r="N2" s="4" t="s">
        <v>31</v>
      </c>
      <c r="O2" s="4" t="s">
        <v>32</v>
      </c>
      <c r="P2" s="4" t="s">
        <v>33</v>
      </c>
      <c r="Q2" s="4">
        <v>0</v>
      </c>
      <c r="R2" s="7">
        <v>45129.0000115741</v>
      </c>
      <c r="S2" s="6">
        <v>45150</v>
      </c>
      <c r="T2" s="4" t="s">
        <v>34</v>
      </c>
      <c r="U2" s="4">
        <v>251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45134</v>
      </c>
      <c r="G3" s="6">
        <v>45135</v>
      </c>
      <c r="H3" s="4">
        <v>1</v>
      </c>
      <c r="I3" s="4">
        <v>1</v>
      </c>
      <c r="J3" s="4">
        <v>1</v>
      </c>
      <c r="K3" s="4" t="s">
        <v>30</v>
      </c>
      <c r="L3" s="4">
        <v>366</v>
      </c>
      <c r="M3" s="4">
        <v>366</v>
      </c>
      <c r="N3" s="4" t="s">
        <v>40</v>
      </c>
      <c r="O3" s="4" t="s">
        <v>32</v>
      </c>
      <c r="P3" s="4" t="s">
        <v>33</v>
      </c>
      <c r="Q3" s="4">
        <v>0</v>
      </c>
      <c r="R3" s="7">
        <v>45129.0000115741</v>
      </c>
      <c r="S3" s="6">
        <v>45150</v>
      </c>
      <c r="T3" s="4" t="s">
        <v>34</v>
      </c>
      <c r="U3" s="4">
        <v>366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45133</v>
      </c>
      <c r="G4" s="6">
        <v>45135</v>
      </c>
      <c r="H4" s="4">
        <v>1</v>
      </c>
      <c r="I4" s="4">
        <v>2</v>
      </c>
      <c r="J4" s="4">
        <v>2</v>
      </c>
      <c r="K4" s="4" t="s">
        <v>30</v>
      </c>
      <c r="L4" s="4">
        <v>-251</v>
      </c>
      <c r="M4" s="4">
        <v>-251</v>
      </c>
      <c r="N4" s="4" t="s">
        <v>31</v>
      </c>
      <c r="O4" s="4" t="s">
        <v>32</v>
      </c>
      <c r="P4" s="4" t="s">
        <v>33</v>
      </c>
      <c r="Q4" s="4">
        <v>0</v>
      </c>
      <c r="R4" s="7">
        <v>45129.0000115741</v>
      </c>
      <c r="S4" s="6">
        <v>45150</v>
      </c>
      <c r="T4" s="4" t="s">
        <v>34</v>
      </c>
      <c r="U4" s="4">
        <v>-251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45134</v>
      </c>
      <c r="G5" s="6">
        <v>45135</v>
      </c>
      <c r="H5" s="4">
        <v>1</v>
      </c>
      <c r="I5" s="4">
        <v>1</v>
      </c>
      <c r="J5" s="4">
        <v>1</v>
      </c>
      <c r="K5" s="4" t="s">
        <v>30</v>
      </c>
      <c r="L5" s="4">
        <v>112</v>
      </c>
      <c r="M5" s="4">
        <v>112</v>
      </c>
      <c r="N5" s="4" t="s">
        <v>47</v>
      </c>
      <c r="O5" s="4" t="s">
        <v>32</v>
      </c>
      <c r="P5" s="4" t="s">
        <v>33</v>
      </c>
      <c r="Q5" s="4">
        <v>0</v>
      </c>
      <c r="R5" s="7">
        <v>45133.0000115741</v>
      </c>
      <c r="S5" s="6">
        <v>45150</v>
      </c>
      <c r="T5" s="4" t="s">
        <v>34</v>
      </c>
      <c r="U5" s="4">
        <v>112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45135</v>
      </c>
      <c r="G6" s="6">
        <v>45136</v>
      </c>
      <c r="H6" s="4">
        <v>1</v>
      </c>
      <c r="I6" s="4">
        <v>1</v>
      </c>
      <c r="J6" s="4">
        <v>1</v>
      </c>
      <c r="K6" s="4" t="s">
        <v>30</v>
      </c>
      <c r="L6" s="4">
        <v>208</v>
      </c>
      <c r="M6" s="4">
        <v>208</v>
      </c>
      <c r="N6" s="4" t="s">
        <v>53</v>
      </c>
      <c r="O6" s="4" t="s">
        <v>54</v>
      </c>
      <c r="P6" s="4" t="s">
        <v>33</v>
      </c>
      <c r="Q6" s="4">
        <v>0</v>
      </c>
      <c r="R6" s="7">
        <v>45133</v>
      </c>
      <c r="S6" s="6">
        <v>45151</v>
      </c>
      <c r="T6" s="4" t="s">
        <v>34</v>
      </c>
      <c r="U6" s="4">
        <v>208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45134</v>
      </c>
      <c r="G7" s="6">
        <v>45137</v>
      </c>
      <c r="H7" s="4">
        <v>1</v>
      </c>
      <c r="I7" s="4">
        <v>3</v>
      </c>
      <c r="J7" s="4">
        <v>3</v>
      </c>
      <c r="K7" s="4" t="s">
        <v>30</v>
      </c>
      <c r="L7" s="4">
        <v>947</v>
      </c>
      <c r="M7" s="4">
        <v>947</v>
      </c>
      <c r="N7" s="4" t="s">
        <v>60</v>
      </c>
      <c r="O7" s="4" t="s">
        <v>61</v>
      </c>
      <c r="P7" s="4" t="s">
        <v>33</v>
      </c>
      <c r="Q7" s="4">
        <v>0</v>
      </c>
      <c r="R7" s="7">
        <v>45131</v>
      </c>
      <c r="S7" s="6">
        <v>45152</v>
      </c>
      <c r="T7" s="4" t="s">
        <v>34</v>
      </c>
      <c r="U7" s="4">
        <v>947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45136</v>
      </c>
      <c r="G8" s="6">
        <v>45137</v>
      </c>
      <c r="H8" s="4">
        <v>1</v>
      </c>
      <c r="I8" s="4">
        <v>1</v>
      </c>
      <c r="J8" s="4">
        <v>1</v>
      </c>
      <c r="K8" s="4" t="s">
        <v>30</v>
      </c>
      <c r="L8" s="4">
        <v>914</v>
      </c>
      <c r="M8" s="4">
        <v>914</v>
      </c>
      <c r="N8" s="4" t="s">
        <v>67</v>
      </c>
      <c r="O8" s="4" t="s">
        <v>61</v>
      </c>
      <c r="P8" s="4" t="s">
        <v>33</v>
      </c>
      <c r="Q8" s="4">
        <v>0</v>
      </c>
      <c r="R8" s="7">
        <v>45135.0000115741</v>
      </c>
      <c r="S8" s="6">
        <v>45152</v>
      </c>
      <c r="T8" s="4" t="s">
        <v>34</v>
      </c>
      <c r="U8" s="4">
        <v>914</v>
      </c>
      <c r="V8" s="4">
        <v>0</v>
      </c>
      <c r="W8" s="4">
        <v>0</v>
      </c>
      <c r="X8" s="4" t="s">
        <v>68</v>
      </c>
      <c r="Y8" s="4" t="s">
        <v>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7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hidden="1" spans="1:9">
      <c r="A2" s="5">
        <v>999225504778783</v>
      </c>
      <c r="B2" s="6">
        <v>45133</v>
      </c>
      <c r="C2" s="6">
        <v>45135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999225514387048</v>
      </c>
      <c r="B3" s="6">
        <v>45134</v>
      </c>
      <c r="C3" s="6">
        <v>45135</v>
      </c>
      <c r="D3" s="4">
        <v>366</v>
      </c>
      <c r="E3" s="4" t="str">
        <f>VLOOKUP(A3,HOP!A:L,12,0)</f>
        <v>366.00</v>
      </c>
      <c r="F3" s="4" t="str">
        <f>VLOOKUP(A3,HOP!A:C,3,0)</f>
        <v>3670402</v>
      </c>
      <c r="G3" s="4">
        <f>D3-E3</f>
        <v>0</v>
      </c>
      <c r="H3" s="4" t="str">
        <f>$H$1&amp;F3</f>
        <v>，3670402</v>
      </c>
      <c r="I3" s="4" t="str">
        <f>VLOOKUP(A3,HOP!A:U,21,0)</f>
        <v>直连</v>
      </c>
    </row>
    <row r="4" s="4" customFormat="1" spans="1:9">
      <c r="A4" s="5">
        <v>999225604395417</v>
      </c>
      <c r="B4" s="6">
        <v>45134</v>
      </c>
      <c r="C4" s="6">
        <v>45135</v>
      </c>
      <c r="D4" s="4">
        <v>112</v>
      </c>
      <c r="E4" s="4" t="str">
        <f>VLOOKUP(A4,HOP!A:L,12,0)</f>
        <v>112.00</v>
      </c>
      <c r="F4" s="4" t="str">
        <f>VLOOKUP(A4,HOP!A:C,3,0)</f>
        <v>3689584</v>
      </c>
      <c r="G4" s="4">
        <f>D4-E4</f>
        <v>0</v>
      </c>
      <c r="H4" s="4" t="str">
        <f>$H$1&amp;F4</f>
        <v>，3689584</v>
      </c>
      <c r="I4" s="4" t="str">
        <f>VLOOKUP(A4,HOP!A:U,21,0)</f>
        <v>直连</v>
      </c>
    </row>
    <row r="5" s="4" customFormat="1" spans="1:9">
      <c r="A5" s="5">
        <v>999225602777972</v>
      </c>
      <c r="B5" s="6">
        <v>45135</v>
      </c>
      <c r="C5" s="6">
        <v>45136</v>
      </c>
      <c r="D5" s="4">
        <v>208</v>
      </c>
      <c r="E5" s="4" t="str">
        <f>VLOOKUP(A5,HOP!A:L,12,0)</f>
        <v>208.00</v>
      </c>
      <c r="F5" s="4" t="str">
        <f>VLOOKUP(A5,HOP!A:C,3,0)</f>
        <v>3689007</v>
      </c>
      <c r="G5" s="4">
        <f>D5-E5</f>
        <v>0</v>
      </c>
      <c r="H5" s="4" t="str">
        <f>$H$1&amp;F5</f>
        <v>，3689007</v>
      </c>
      <c r="I5" s="4" t="str">
        <f>VLOOKUP(A5,HOP!A:U,21,0)</f>
        <v>直连</v>
      </c>
    </row>
    <row r="6" s="4" customFormat="1" spans="1:9">
      <c r="A6" s="5">
        <v>999225561132571</v>
      </c>
      <c r="B6" s="6">
        <v>45134</v>
      </c>
      <c r="C6" s="6">
        <v>45137</v>
      </c>
      <c r="D6" s="4">
        <v>947</v>
      </c>
      <c r="E6" s="4" t="str">
        <f>VLOOKUP(A6,HOP!A:L,12,0)</f>
        <v>947.00</v>
      </c>
      <c r="F6" s="4" t="str">
        <f>VLOOKUP(A6,HOP!A:C,3,0)</f>
        <v>3680716</v>
      </c>
      <c r="G6" s="4">
        <f>D6-E6</f>
        <v>0</v>
      </c>
      <c r="H6" s="4" t="str">
        <f>$H$1&amp;F6</f>
        <v>，3680716</v>
      </c>
      <c r="I6" s="4" t="str">
        <f>VLOOKUP(A6,HOP!A:U,21,0)</f>
        <v>直连</v>
      </c>
    </row>
    <row r="7" s="4" customFormat="1" spans="1:9">
      <c r="A7" s="5">
        <v>999225646157490</v>
      </c>
      <c r="B7" s="6">
        <v>45136</v>
      </c>
      <c r="C7" s="6">
        <v>45137</v>
      </c>
      <c r="D7" s="4">
        <v>914</v>
      </c>
      <c r="E7" s="4" t="str">
        <f>VLOOKUP(A7,HOP!A:L,12,0)</f>
        <v>914.00</v>
      </c>
      <c r="F7" s="4" t="str">
        <f>VLOOKUP(A7,HOP!A:C,3,0)</f>
        <v>3697789</v>
      </c>
      <c r="G7" s="4">
        <f>D7-E7</f>
        <v>0</v>
      </c>
      <c r="H7" s="4" t="str">
        <f>$H$1&amp;F7</f>
        <v>，3697789</v>
      </c>
      <c r="I7" s="4" t="str">
        <f>VLOOKUP(A7,HOP!A:U,21,0)</f>
        <v>直连</v>
      </c>
    </row>
    <row r="9" spans="4:4">
      <c r="D9" s="4">
        <f>SUM(D2:D8)</f>
        <v>2547</v>
      </c>
    </row>
    <row r="13" spans="1:1">
      <c r="A13" s="4" t="s">
        <v>70</v>
      </c>
    </row>
    <row r="14" spans="1:1">
      <c r="A14" s="4" t="s">
        <v>71</v>
      </c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 t="s">
        <v>72</v>
      </c>
    </row>
  </sheetData>
  <autoFilter ref="A1:XFD9">
    <filterColumn colId="3">
      <filters blank="1">
        <filter val="112"/>
        <filter val="914"/>
        <filter val="366"/>
        <filter val="947"/>
        <filter val="2547"/>
        <filter val="2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999225646157490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999225561132571</v>
      </c>
      <c r="B3" s="1" t="s">
        <v>110</v>
      </c>
      <c r="C3" s="1" t="s">
        <v>111</v>
      </c>
      <c r="D3" s="1" t="s">
        <v>112</v>
      </c>
      <c r="E3" s="1" t="s">
        <v>60</v>
      </c>
      <c r="F3" s="1" t="s">
        <v>113</v>
      </c>
      <c r="G3" s="1" t="s">
        <v>97</v>
      </c>
      <c r="H3" s="1" t="s">
        <v>98</v>
      </c>
      <c r="I3" s="1" t="s">
        <v>114</v>
      </c>
      <c r="J3" s="1" t="s">
        <v>100</v>
      </c>
      <c r="K3" s="1" t="s">
        <v>114</v>
      </c>
      <c r="L3" s="1" t="s">
        <v>114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115</v>
      </c>
      <c r="S3" s="1" t="s">
        <v>106</v>
      </c>
      <c r="T3" s="1" t="s">
        <v>107</v>
      </c>
      <c r="U3" s="1" t="s">
        <v>108</v>
      </c>
      <c r="V3" s="1" t="s">
        <v>109</v>
      </c>
    </row>
    <row r="4" s="1" customFormat="1" spans="1:22">
      <c r="A4" s="3">
        <v>999225514387048</v>
      </c>
      <c r="B4" s="1" t="s">
        <v>116</v>
      </c>
      <c r="C4" s="1" t="s">
        <v>117</v>
      </c>
      <c r="D4" s="1" t="s">
        <v>118</v>
      </c>
      <c r="E4" s="1" t="s">
        <v>40</v>
      </c>
      <c r="F4" s="1" t="s">
        <v>113</v>
      </c>
      <c r="G4" s="1" t="s">
        <v>92</v>
      </c>
      <c r="H4" s="1" t="s">
        <v>98</v>
      </c>
      <c r="I4" s="1" t="s">
        <v>119</v>
      </c>
      <c r="J4" s="1" t="s">
        <v>100</v>
      </c>
      <c r="K4" s="1" t="s">
        <v>119</v>
      </c>
      <c r="L4" s="1" t="s">
        <v>119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120</v>
      </c>
      <c r="S4" s="1" t="s">
        <v>106</v>
      </c>
      <c r="T4" s="1" t="s">
        <v>107</v>
      </c>
      <c r="U4" s="1" t="s">
        <v>108</v>
      </c>
      <c r="V4" s="1" t="s">
        <v>109</v>
      </c>
    </row>
    <row r="5" s="1" customFormat="1" spans="1:22">
      <c r="A5" s="3">
        <v>999225602777972</v>
      </c>
      <c r="B5" s="1" t="s">
        <v>121</v>
      </c>
      <c r="C5" s="1" t="s">
        <v>122</v>
      </c>
      <c r="D5" s="1" t="s">
        <v>123</v>
      </c>
      <c r="E5" s="1" t="s">
        <v>53</v>
      </c>
      <c r="F5" s="1" t="s">
        <v>92</v>
      </c>
      <c r="G5" s="1" t="s">
        <v>96</v>
      </c>
      <c r="H5" s="1" t="s">
        <v>98</v>
      </c>
      <c r="I5" s="1" t="s">
        <v>124</v>
      </c>
      <c r="J5" s="1" t="s">
        <v>100</v>
      </c>
      <c r="K5" s="1" t="s">
        <v>124</v>
      </c>
      <c r="L5" s="1" t="s">
        <v>124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125</v>
      </c>
      <c r="S5" s="1" t="s">
        <v>106</v>
      </c>
      <c r="T5" s="1" t="s">
        <v>107</v>
      </c>
      <c r="U5" s="1" t="s">
        <v>108</v>
      </c>
      <c r="V5" s="1" t="s">
        <v>109</v>
      </c>
    </row>
    <row r="6" s="1" customFormat="1" spans="1:22">
      <c r="A6" s="3">
        <v>999225604395417</v>
      </c>
      <c r="B6" s="1" t="s">
        <v>121</v>
      </c>
      <c r="C6" s="1" t="s">
        <v>126</v>
      </c>
      <c r="D6" s="1" t="s">
        <v>127</v>
      </c>
      <c r="E6" s="1" t="s">
        <v>47</v>
      </c>
      <c r="F6" s="1" t="s">
        <v>113</v>
      </c>
      <c r="G6" s="1" t="s">
        <v>92</v>
      </c>
      <c r="H6" s="1" t="s">
        <v>98</v>
      </c>
      <c r="I6" s="1" t="s">
        <v>128</v>
      </c>
      <c r="J6" s="1" t="s">
        <v>100</v>
      </c>
      <c r="K6" s="1" t="s">
        <v>128</v>
      </c>
      <c r="L6" s="1" t="s">
        <v>128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129</v>
      </c>
      <c r="S6" s="1" t="s">
        <v>106</v>
      </c>
      <c r="T6" s="1" t="s">
        <v>107</v>
      </c>
      <c r="U6" s="1" t="s">
        <v>108</v>
      </c>
      <c r="V6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2023-08-14T01:21:16Z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