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<sst xmlns="http://schemas.openxmlformats.org/spreadsheetml/2006/main" count="112" uniqueCount="84">
  <si>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</si>
  <si>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</si>
  <si>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</si>
  <si>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</si>
  <si>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</si>
  <si>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</si>
  <si>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</si>
  <si>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</si>
  <si>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</si>
  <si>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</si>
  <si>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</si>
  <si>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</si>
  <si>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</si>
  <si>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</si>
  <si>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</si>
  <si>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</si>
  <si>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</si>
  <si>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</si>
  <si>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</si>
  <si>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</si>
  <si>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</si>
  <si>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</si>
  <si>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</si>
  <si>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</si>
  <si>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</si>
  <si>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999225511350474	</t>
  </si>
  <si>
    <t>Ctrip</t>
  </si>
  <si>
    <t>正常</t>
  </si>
  <si>
    <t>[东莞]东莞春晖商务酒店(85215720)</t>
  </si>
  <si>
    <t>特价房&lt;双人入住&gt;&lt;内宾&gt;&lt;预付&gt;&lt;无早&gt;</t>
  </si>
  <si>
    <t>CNY</t>
  </si>
  <si>
    <t>李安青</t>
  </si>
  <si>
    <t>CA11323230726CNY</t>
  </si>
  <si>
    <t>未提现</t>
  </si>
  <si>
    <t>携程开票</t>
  </si>
  <si>
    <t xml:space="preserve">3669979	</t>
  </si>
  <si>
    <t xml:space="preserve">1682653719629430875	</t>
  </si>
  <si>
    <t xml:space="preserve">999225828720609	</t>
  </si>
  <si>
    <t>[滦州]轻住酒店·家美（滦县东安现代城植物园店）(78933268)</t>
  </si>
  <si>
    <t>阳光雅致大床房&lt;双人入住&gt;&lt;内宾&gt;&lt;预付&gt;&lt;无早&gt;</t>
  </si>
  <si>
    <t>赵萌</t>
  </si>
  <si>
    <t>CA11323230810CNY</t>
  </si>
  <si>
    <t xml:space="preserve">3736103	</t>
  </si>
  <si>
    <t xml:space="preserve">	</t>
  </si>
  <si>
    <t>取消</t>
  </si>
  <si>
    <t>，</t>
  </si>
  <si>
    <t>A230814092405481</t>
  </si>
  <si>
    <t>CNY / HKD 当前参考汇率: 1.075311252</t>
  </si>
  <si>
    <t>总计： 86.15 CNY/
92.64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</si>
  <si>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</si>
  <si>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</si>
  <si>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</si>
  <si>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</si>
  <si>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</si>
  <si>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</si>
  <si>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</si>
  <si>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</si>
  <si>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</si>
  <si>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</si>
  <si>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</si>
  <si>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</si>
  <si>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</si>
  <si>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</si>
  <si>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</si>
  <si>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</si>
  <si>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</si>
  <si>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</si>
  <si>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</si>
  <si>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2023-07-22</t>
  </si>
  <si>
    <t>3669979</t>
  </si>
  <si>
    <t>东莞春晖商务酒店</t>
  </si>
  <si>
    <t>2023-07-23</t>
  </si>
  <si>
    <t>退房日月结</t>
  </si>
  <si>
    <t>86.15</t>
  </si>
  <si>
    <t>RMB</t>
  </si>
  <si>
    <t>0</t>
  </si>
  <si>
    <t>0.00</t>
  </si>
  <si>
    <t>携程汇智国内直连</t>
  </si>
  <si>
    <t>1861</t>
  </si>
  <si>
    <t>2023-07-22 15:28:04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</si>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</sst>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15</xdr:col>
      <xdr:colOff>19050</xdr:colOff>
      <xdr:row>49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791825" cy="537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45129</v>
      </c>
      <c r="G2" s="6">
        <v>45130</v>
      </c>
      <c r="H2" s="4">
        <v>1</v>
      </c>
      <c r="I2" s="4">
        <v>1</v>
      </c>
      <c r="J2" s="4">
        <v>1</v>
      </c>
      <c r="K2" s="4" t="s">
        <v>30</v>
      </c>
      <c r="L2" s="4">
        <v>86.15</v>
      </c>
      <c r="M2" s="4">
        <v>86.15</v>
      </c>
      <c r="N2" s="4" t="s">
        <v>31</v>
      </c>
      <c r="O2" s="4" t="s">
        <v>32</v>
      </c>
      <c r="P2" s="4" t="s">
        <v>33</v>
      </c>
      <c r="Q2" s="4">
        <v>0</v>
      </c>
      <c r="R2" s="7">
        <v>45129.0000115741</v>
      </c>
      <c r="S2" s="6">
        <v>45133</v>
      </c>
      <c r="T2" s="4" t="s">
        <v>34</v>
      </c>
      <c r="U2" s="4">
        <v>86.15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45143</v>
      </c>
      <c r="G3" s="6">
        <v>45145</v>
      </c>
      <c r="H3" s="4">
        <v>1</v>
      </c>
      <c r="I3" s="4">
        <v>2</v>
      </c>
      <c r="J3" s="4">
        <v>2</v>
      </c>
      <c r="K3" s="4" t="s">
        <v>30</v>
      </c>
      <c r="L3" s="4">
        <v>256.94</v>
      </c>
      <c r="M3" s="4">
        <v>256.94</v>
      </c>
      <c r="N3" s="4" t="s">
        <v>40</v>
      </c>
      <c r="O3" s="4" t="s">
        <v>41</v>
      </c>
      <c r="P3" s="4" t="s">
        <v>33</v>
      </c>
      <c r="Q3" s="4">
        <v>0</v>
      </c>
      <c r="R3" s="7">
        <v>45143.0000115741</v>
      </c>
      <c r="S3" s="6">
        <v>45148</v>
      </c>
      <c r="T3" s="4" t="s">
        <v>34</v>
      </c>
      <c r="U3" s="4">
        <v>256.94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37</v>
      </c>
      <c r="B4" s="4" t="s">
        <v>26</v>
      </c>
      <c r="C4" s="4" t="s">
        <v>44</v>
      </c>
      <c r="D4" s="4" t="s">
        <v>38</v>
      </c>
      <c r="E4" s="4" t="s">
        <v>39</v>
      </c>
      <c r="F4" s="6">
        <v>45143</v>
      </c>
      <c r="G4" s="6">
        <v>45145</v>
      </c>
      <c r="H4" s="4">
        <v>1</v>
      </c>
      <c r="I4" s="4">
        <v>2</v>
      </c>
      <c r="J4" s="4">
        <v>2</v>
      </c>
      <c r="K4" s="4" t="s">
        <v>30</v>
      </c>
      <c r="L4" s="4">
        <v>-256.94</v>
      </c>
      <c r="M4" s="4">
        <v>-256.94</v>
      </c>
      <c r="N4" s="4" t="s">
        <v>40</v>
      </c>
      <c r="O4" s="4" t="s">
        <v>41</v>
      </c>
      <c r="P4" s="4" t="s">
        <v>33</v>
      </c>
      <c r="Q4" s="4">
        <v>0</v>
      </c>
      <c r="R4" s="7">
        <v>45143.0000115741</v>
      </c>
      <c r="S4" s="6">
        <v>45148</v>
      </c>
      <c r="T4" s="4" t="s">
        <v>34</v>
      </c>
      <c r="U4" s="4">
        <v>-256.94</v>
      </c>
      <c r="V4" s="4">
        <v>0</v>
      </c>
      <c r="W4" s="4">
        <v>0</v>
      </c>
      <c r="X4" s="4" t="s">
        <v>42</v>
      </c>
      <c r="Y4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999225511350474</v>
      </c>
      <c r="B2" s="6">
        <v>45129</v>
      </c>
      <c r="C2" s="6">
        <v>45130</v>
      </c>
      <c r="D2" s="4">
        <v>86.15</v>
      </c>
      <c r="E2" s="4" t="str">
        <f>VLOOKUP(A2,HOP!A:L,12,0)</f>
        <v>86.15</v>
      </c>
      <c r="F2" s="4" t="str">
        <f>VLOOKUP(A2,HOP!A:C,3,0)</f>
        <v>3669979</v>
      </c>
      <c r="G2" s="4">
        <f>D2-E2</f>
        <v>0</v>
      </c>
      <c r="H2" s="4" t="str">
        <f>$H$1&amp;F2</f>
        <v>，3669979</v>
      </c>
      <c r="I2" s="4" t="str">
        <f>VLOOKUP(A2,HOP!A:U,21,0)</f>
        <v>直连</v>
      </c>
    </row>
    <row r="3" s="4" customFormat="1" hidden="1" spans="1:9">
      <c r="A3" s="5">
        <v>999225828720609</v>
      </c>
      <c r="B3" s="6">
        <v>45143</v>
      </c>
      <c r="C3" s="6">
        <v>45145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86.15</v>
      </c>
    </row>
    <row r="12" spans="1:1">
      <c r="A12" s="4" t="s">
        <v>46</v>
      </c>
    </row>
    <row r="13" spans="1:1">
      <c r="A13" s="4" t="s">
        <v>47</v>
      </c>
    </row>
    <row r="14" spans="1:1">
      <c r="A14" s="4" t="s">
        <v>48</v>
      </c>
    </row>
  </sheetData>
  <autoFilter ref="A1:XFD5">
    <filterColumn colId="3">
      <filters blank="1">
        <filter val="86.1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999225511350474</v>
      </c>
      <c r="B2" s="1" t="s">
        <v>68</v>
      </c>
      <c r="C2" s="1" t="s">
        <v>69</v>
      </c>
      <c r="D2" s="1" t="s">
        <v>70</v>
      </c>
      <c r="E2" s="1" t="s">
        <v>31</v>
      </c>
      <c r="F2" s="1" t="s">
        <v>68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2023-08-14T01:25:16Z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