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<sst xmlns="http://schemas.openxmlformats.org/spreadsheetml/2006/main" count="1178" uniqueCount="449">
  <si>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</si>
  <si>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</si>
  <si>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</si>
  <si>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</si>
  <si>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</si>
  <si>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</si>
  <si>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</si>
  <si>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</si>
  <si>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</si>
  <si>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</si>
  <si>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</si>
  <si>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</si>
  <si>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</si>
  <si>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</si>
  <si>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</si>
  <si>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</si>
  <si>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</si>
  <si>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</si>
  <si>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</si>
  <si>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</si>
  <si>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</si>
  <si>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</si>
  <si>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</si>
  <si>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</si>
  <si>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</si>
  <si>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999224765898061	</t>
  </si>
  <si>
    <t>Ctrip</t>
  </si>
  <si>
    <t>正常</t>
  </si>
  <si>
    <t>[Batu Buruk]报春花海滩酒店(Primula Beach Hotel)(44803498)</t>
  </si>
  <si>
    <t>豪华双床房&lt;2人入住&gt;&lt;不退款&gt;&lt;早餐&gt;</t>
  </si>
  <si>
    <t>USD</t>
  </si>
  <si>
    <t>Pahharudin/Hafiz,Pahharudin/Hafiz</t>
  </si>
  <si>
    <t>CA5326230816USD</t>
  </si>
  <si>
    <t>未提现</t>
  </si>
  <si>
    <t>携程开票</t>
  </si>
  <si>
    <t xml:space="preserve">3502370	</t>
  </si>
  <si>
    <t xml:space="preserve">127094	</t>
  </si>
  <si>
    <t xml:space="preserve">999224814084114	</t>
  </si>
  <si>
    <t>[曼谷]曼谷水门伯克利酒店(The Berkeley Hotel Pratunam Bangkok)(44688248)</t>
  </si>
  <si>
    <t>主塔奢华房&lt;2人入住&gt;&lt;不退款&gt;&lt;早餐&gt;</t>
  </si>
  <si>
    <t>LEE/INDONG</t>
  </si>
  <si>
    <t xml:space="preserve">3513988	</t>
  </si>
  <si>
    <t xml:space="preserve">10011025168	</t>
  </si>
  <si>
    <t xml:space="preserve">25903777621	</t>
  </si>
  <si>
    <t>[雪邦]国际机场 KLIA-KLIA2途恩酒店(Tune Hotel KLIA-KLIA2)(37196075)</t>
  </si>
  <si>
    <t>双床房&lt;2人入住&gt;&lt;不退款&gt;&lt;早餐&gt;</t>
  </si>
  <si>
    <t>DUAN/TIANTIAN</t>
  </si>
  <si>
    <t xml:space="preserve">3750793	</t>
  </si>
  <si>
    <t xml:space="preserve">276109279	</t>
  </si>
  <si>
    <t xml:space="preserve">999225948466906	</t>
  </si>
  <si>
    <t>[兰卡威]HIG酒店(HIG Hotel)(48410858)</t>
  </si>
  <si>
    <t>高级山景房&lt;2人入住&gt;&lt;不退款&gt;</t>
  </si>
  <si>
    <t>MUSTAFFA/NOR HISHAM</t>
  </si>
  <si>
    <t xml:space="preserve">3760479	</t>
  </si>
  <si>
    <t xml:space="preserve">	</t>
  </si>
  <si>
    <t xml:space="preserve">999225949785536	</t>
  </si>
  <si>
    <t>[曼谷]曼谷京华大酒店(Hotel Royal Bangkok@Chinatown)(40721515)</t>
  </si>
  <si>
    <t>豪华房&lt;2人入住&gt;&lt;不退款&gt;</t>
  </si>
  <si>
    <t>LUO/YUNTAO</t>
  </si>
  <si>
    <t xml:space="preserve">3760755	</t>
  </si>
  <si>
    <t xml:space="preserve">21430630	</t>
  </si>
  <si>
    <t xml:space="preserve">999225950582155	</t>
  </si>
  <si>
    <t>[曼谷]考山皇宫酒店（原考山皇宫旅馆）(Khaosan Palace Hotel)(39042967)</t>
  </si>
  <si>
    <t>猩红双床房&lt;2人入住&gt;&lt;不退款&gt;</t>
  </si>
  <si>
    <t>LEE/JIJEONG</t>
  </si>
  <si>
    <t xml:space="preserve">3760888	</t>
  </si>
  <si>
    <t xml:space="preserve">-65321931	</t>
  </si>
  <si>
    <t xml:space="preserve">999225980295221	</t>
  </si>
  <si>
    <t>[曼谷]素坤逸 85 巷琥珀酒店(Hotel Amber Sukhumvit 85)(44792819)</t>
  </si>
  <si>
    <t>CHANWEEKEEN/GABRIEL</t>
  </si>
  <si>
    <t xml:space="preserve">3765633	</t>
  </si>
  <si>
    <t xml:space="preserve">999225982073366	</t>
  </si>
  <si>
    <t>[曼谷]曼谷美达廊曼机场酒店(Mida Hotel Don Mueang Airport)(37241176)</t>
  </si>
  <si>
    <t>高级房&lt;2人入住&gt;&lt;不退款&gt;</t>
  </si>
  <si>
    <t>YUAN/YUFANG</t>
  </si>
  <si>
    <t xml:space="preserve">3766253	</t>
  </si>
  <si>
    <t xml:space="preserve">999225984115475	</t>
  </si>
  <si>
    <t>[暖武里]美達酒店恩加王彎酒店(Mida Hotel Ngamwongwan)(39037218)</t>
  </si>
  <si>
    <t>SAENGAROON/PIMMANEE</t>
  </si>
  <si>
    <t xml:space="preserve">3767127	</t>
  </si>
  <si>
    <t xml:space="preserve">999225984145000	</t>
  </si>
  <si>
    <t>[Ban Saeo]班赛欧花园度假村(Bansaeo Garden and Resort)(39656165)</t>
  </si>
  <si>
    <t>别墅&lt;2人入住&gt;&lt;不退款&gt;&lt;早餐&gt;</t>
  </si>
  <si>
    <t>song/Ren</t>
  </si>
  <si>
    <t xml:space="preserve">3767133	</t>
  </si>
  <si>
    <t xml:space="preserve">999225984333808	</t>
  </si>
  <si>
    <t>[苏梅岛]苏梅岛查文海滩舒适别墅(COSI Samui Chaweng Beach)(44682041)</t>
  </si>
  <si>
    <t>COSI 特大床房&lt;2人入住&gt;&lt;不退款&gt;</t>
  </si>
  <si>
    <t>LIU/RONGRONG</t>
  </si>
  <si>
    <t xml:space="preserve">3767168	</t>
  </si>
  <si>
    <t xml:space="preserve">34989SE019261	</t>
  </si>
  <si>
    <t xml:space="preserve">999225991297162	</t>
  </si>
  <si>
    <t>[新山]新山市中心度假别墅(Holiday Villa Johor Bahru City Centre)(37225861)</t>
  </si>
  <si>
    <t>高级房&lt;2人入住&gt;&lt;不退款&gt;&lt;早餐&gt;</t>
  </si>
  <si>
    <t>WANG/JIANPING,Wang/SHUYI</t>
  </si>
  <si>
    <t xml:space="preserve">640743	</t>
  </si>
  <si>
    <t xml:space="preserve">999225992435555	</t>
  </si>
  <si>
    <t>[日惹]日惹贾布卢武克玛丽奥勃洛酒店(Jambuluwuk Malioboro Hotel Yogyakarta)(39044280)</t>
  </si>
  <si>
    <t>BEZKARANNU/RAAF</t>
  </si>
  <si>
    <t xml:space="preserve">3769126	</t>
  </si>
  <si>
    <t xml:space="preserve">999225992559461	</t>
  </si>
  <si>
    <t>[清迈]维多利亚尼曼公寓酒店(Victoria Nimman Hotel)(44802282)</t>
  </si>
  <si>
    <t>高级房&lt;1&gt;&lt;2人入住&gt;&lt;不退款&gt;</t>
  </si>
  <si>
    <t>KARATTANON/CHATCHAYA</t>
  </si>
  <si>
    <t xml:space="preserve">3769171	</t>
  </si>
  <si>
    <t xml:space="preserve">993597888	</t>
  </si>
  <si>
    <t xml:space="preserve">999225993635703	</t>
  </si>
  <si>
    <t>[头顿]灵丘华丽酒店(Ngoc Linh Luxury Hotel)(39638030)</t>
  </si>
  <si>
    <t>标准双人房, 阳台&lt;2人入住&gt;&lt;不退款&gt;</t>
  </si>
  <si>
    <t>HUYNH/BUU SON</t>
  </si>
  <si>
    <t xml:space="preserve">3769384	</t>
  </si>
  <si>
    <t xml:space="preserve">|66505973	</t>
  </si>
  <si>
    <t xml:space="preserve">999225994489081	</t>
  </si>
  <si>
    <t>[明古鲁]塞纳体育酒店(Sinar Sport Hotel)(40757506)</t>
  </si>
  <si>
    <t>豪华房(双床)&lt;2人入住&gt;&lt;不退款&gt;&lt;早餐&gt;</t>
  </si>
  <si>
    <t>Hidayat/Taufik</t>
  </si>
  <si>
    <t xml:space="preserve">3769542	</t>
  </si>
  <si>
    <t xml:space="preserve">25994604663	</t>
  </si>
  <si>
    <t>[芭堤雅]芭堤雅莱兹海德别墅度假村(Let's Hyde Pattaya Resort &amp; Villas - Pool Cabanas)(43718742)</t>
  </si>
  <si>
    <t>豪华园景别墅（中宾）&lt;2人入住&gt;&lt;不退款&gt;</t>
  </si>
  <si>
    <t>TU/SHAOPING</t>
  </si>
  <si>
    <t xml:space="preserve">3769559	</t>
  </si>
  <si>
    <t xml:space="preserve">999225994787593	</t>
  </si>
  <si>
    <t>[芭堤雅]芭堤雅花园度假村(Pattaya Garden Resort)(39039152)</t>
  </si>
  <si>
    <t>双床房&lt;2人入住&gt;&lt;不退款&gt;</t>
  </si>
  <si>
    <t>BOYZA/WIN</t>
  </si>
  <si>
    <t xml:space="preserve">3769653	</t>
  </si>
  <si>
    <t xml:space="preserve">25994858306	</t>
  </si>
  <si>
    <t>[土龙木]新城市贝卡麦克斯酒店(Becamex Hotel New City)(37211248)</t>
  </si>
  <si>
    <t>一卧室特大床套房&lt;2人入住&gt;&lt;不退款&gt;&lt;早餐&gt;</t>
  </si>
  <si>
    <t>LIN/YUHUI,HE/YIQING,SU/JIAXIAO,SU/JIAXIAO,CHEN/BIN</t>
  </si>
  <si>
    <t xml:space="preserve">3769667	</t>
  </si>
  <si>
    <t xml:space="preserve">999225995368319	</t>
  </si>
  <si>
    <t>[班博诺克]奎布里德凡达拉海滩别墅酒店(Dhevan Dara Beach Villa Kuiburi)(37230716)</t>
  </si>
  <si>
    <t>一室房&lt;2人入住&gt;&lt;不退款&gt;</t>
  </si>
  <si>
    <t>AGRESTI/APIMON,PHOSUWAN/PHAKAWADEE</t>
  </si>
  <si>
    <t xml:space="preserve">3769726	</t>
  </si>
  <si>
    <t xml:space="preserve">58890	</t>
  </si>
  <si>
    <t xml:space="preserve">999225996004404	</t>
  </si>
  <si>
    <t>[吉隆坡]斯里佩塔灵 H 精品酒店(H Boutique Hotel Sri Petaling)(44796998)</t>
  </si>
  <si>
    <t>豪华双床间 - 无窗&lt;2人入住&gt;&lt;不退款&gt;</t>
  </si>
  <si>
    <t>NAWAVI/MUHADIR</t>
  </si>
  <si>
    <t xml:space="preserve">3769881	</t>
  </si>
  <si>
    <t xml:space="preserve">999225997196267	</t>
  </si>
  <si>
    <t>[彭世洛]彭世洛8厂旅舍(The 8 Factory Hostel Phitsanulok)(44795302)</t>
  </si>
  <si>
    <t>经济双床房(带私人浴室)&lt;2人入住&gt;&lt;不退款&gt;</t>
  </si>
  <si>
    <t>Konlue/Montree</t>
  </si>
  <si>
    <t xml:space="preserve">3770145	</t>
  </si>
  <si>
    <t xml:space="preserve">999225997262882	</t>
  </si>
  <si>
    <t>SINGPRISARN/SUMAT</t>
  </si>
  <si>
    <t xml:space="preserve">3770156	</t>
  </si>
  <si>
    <t xml:space="preserve">999225998452354	</t>
  </si>
  <si>
    <t>[南雅加达]珀木尔罗特尔酒店(Pomelotel Patra Kuningan Jakarta)(37204326)</t>
  </si>
  <si>
    <t>DEWI/ANISAH</t>
  </si>
  <si>
    <t xml:space="preserve">3770390	</t>
  </si>
  <si>
    <t xml:space="preserve">999225998814266	</t>
  </si>
  <si>
    <t>[芙蓉]世纪酒店(Time Hotel)(48377019)</t>
  </si>
  <si>
    <t>高级房-可住2人&lt;2人入住&gt;&lt;不退款&gt;</t>
  </si>
  <si>
    <t>YNOT/YNOT</t>
  </si>
  <si>
    <t xml:space="preserve">3770603	</t>
  </si>
  <si>
    <t xml:space="preserve">999225999079032	</t>
  </si>
  <si>
    <t>[芭堤雅]LK总统酒店(LK President)(37197939)</t>
  </si>
  <si>
    <t>Deluxe Twin Room(2 Twin Beds)&lt;2人入住&gt;&lt;不退款&gt;&lt;早餐&gt;</t>
  </si>
  <si>
    <t>Li/ruiqing,XIA/XIAOMENG</t>
  </si>
  <si>
    <t xml:space="preserve">3770670	</t>
  </si>
  <si>
    <t xml:space="preserve">999225999271279	</t>
  </si>
  <si>
    <t>[北柳]恩吉特度假村(Yenjit Resort)(39684362)</t>
  </si>
  <si>
    <t>高级房间&lt;2人入住&gt;&lt;不退款&gt;</t>
  </si>
  <si>
    <t>HUANG/NAI CHI</t>
  </si>
  <si>
    <t xml:space="preserve">3770831	</t>
  </si>
  <si>
    <t xml:space="preserve">999225999446458	</t>
  </si>
  <si>
    <t>[河内]河内内排机场酒店(Noi Bai Airport Hotel)(46891076)</t>
  </si>
  <si>
    <t>大床房&lt;2人入住&gt;&lt;不退款&gt;</t>
  </si>
  <si>
    <t>LOU/XINGCHUN,LOU/ZHIGANG</t>
  </si>
  <si>
    <t xml:space="preserve">3770887	</t>
  </si>
  <si>
    <t xml:space="preserve">999225999796079	</t>
  </si>
  <si>
    <t>[曼谷]THA城市酒店 - TH区(THA City Loft Hotel by TH District)(37206898)</t>
  </si>
  <si>
    <t>BAEK/DONGHO</t>
  </si>
  <si>
    <t xml:space="preserve">3771103	</t>
  </si>
  <si>
    <t xml:space="preserve">993939332	</t>
  </si>
  <si>
    <t xml:space="preserve">999226000079575	</t>
  </si>
  <si>
    <t>[茉莉芬]茉莉芬爱玛瑞丝酒店(Amaris Hotel Madiun)(39665483)</t>
  </si>
  <si>
    <t>智能机房双床房&lt;2人入住&gt;&lt;不退款&gt;</t>
  </si>
  <si>
    <t>Wahyudianto/Aries</t>
  </si>
  <si>
    <t xml:space="preserve">3771178	</t>
  </si>
  <si>
    <t xml:space="preserve">999226000834044	</t>
  </si>
  <si>
    <t>[北雅加达]珊迪卡卡拉巴加丁酒店(Hotel Santika Kelapa Gading)(37210065)</t>
  </si>
  <si>
    <t>高级房, 1 张特大床&lt;2人入住&gt;&lt;不退款&gt;&lt;早餐&gt;</t>
  </si>
  <si>
    <t>IVAWATY/IVAWATY</t>
  </si>
  <si>
    <t xml:space="preserve">3771469	</t>
  </si>
  <si>
    <t xml:space="preserve">999226003634686	</t>
  </si>
  <si>
    <t>[曼谷]优选舒适住宅酒店(Best Comfort Residential Hotel)(48433151)</t>
  </si>
  <si>
    <t>客房&lt;2人入住&gt;&lt;不退款&gt;&lt;早餐&gt;</t>
  </si>
  <si>
    <t>MASON/KEVIN,KATTIYA/KEERATIKAN</t>
  </si>
  <si>
    <t xml:space="preserve">3771970	</t>
  </si>
  <si>
    <t xml:space="preserve">999226006636021	</t>
  </si>
  <si>
    <t>[新山]GBW酒店(Gbw Hotel)(37223635)</t>
  </si>
  <si>
    <t>行政大号床间&lt;2人入住&gt;&lt;不退款&gt;</t>
  </si>
  <si>
    <t>AKBAR/NOR NAZLIYANA</t>
  </si>
  <si>
    <t xml:space="preserve">3772347	</t>
  </si>
  <si>
    <t xml:space="preserve">999226008526167	</t>
  </si>
  <si>
    <t>[Pasirsari]西卡朗高级商务酒店(PrimeBiz Cikarang)(39672549)</t>
  </si>
  <si>
    <t>SURYA/YAMAN</t>
  </si>
  <si>
    <t xml:space="preserve">3772832	</t>
  </si>
  <si>
    <t>，</t>
  </si>
  <si>
    <t>A230816103430481</t>
  </si>
  <si>
    <t>A230816103536481</t>
  </si>
  <si>
    <t>USD / HKD 当前参考汇率: 7.82572</t>
  </si>
  <si>
    <t>总计： 1982.52 USD/
15514.65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</si>
  <si>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</si>
  <si>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</si>
  <si>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</si>
  <si>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</si>
  <si>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</si>
  <si>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</si>
  <si>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</si>
  <si>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</si>
  <si>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</si>
  <si>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</si>
  <si>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</si>
  <si>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</si>
  <si>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</si>
  <si>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</si>
  <si>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</si>
  <si>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</si>
  <si>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</si>
  <si>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</si>
  <si>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</si>
  <si>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2023-06-14</t>
  </si>
  <si>
    <t>3502370</t>
  </si>
  <si>
    <t>报春花海滩酒店</t>
  </si>
  <si>
    <t>Pahharudin Hafiz,Pahharudin Hafiz</t>
  </si>
  <si>
    <t>2023-08-11</t>
  </si>
  <si>
    <t>2023-08-13</t>
  </si>
  <si>
    <t>退房日周结</t>
  </si>
  <si>
    <t>746.00</t>
  </si>
  <si>
    <t>103.96</t>
  </si>
  <si>
    <t>0</t>
  </si>
  <si>
    <t>0.00</t>
  </si>
  <si>
    <t>携程盛景国际直连</t>
  </si>
  <si>
    <t>01.010677</t>
  </si>
  <si>
    <t>2023-06-14 12:56:56</t>
  </si>
  <si>
    <t>否</t>
  </si>
  <si>
    <t>汇智国际旅游发展有限公司</t>
  </si>
  <si>
    <t>直采</t>
  </si>
  <si>
    <t>马来西亚</t>
  </si>
  <si>
    <t>2023-06-17</t>
  </si>
  <si>
    <t>3513988</t>
  </si>
  <si>
    <t>曼谷水门伯克利酒店</t>
  </si>
  <si>
    <t>LEE INDONG</t>
  </si>
  <si>
    <t>2023-08-08</t>
  </si>
  <si>
    <t>2683.02</t>
  </si>
  <si>
    <t>375.52</t>
  </si>
  <si>
    <t>2023-06-17 10:18:48</t>
  </si>
  <si>
    <t>泰国</t>
  </si>
  <si>
    <t>3750793</t>
  </si>
  <si>
    <t>国际机场 KLIA-KLIA2途恩酒店</t>
  </si>
  <si>
    <t>DUAN TIANTIAN</t>
  </si>
  <si>
    <t>2023-08-12</t>
  </si>
  <si>
    <t>484.99</t>
  </si>
  <si>
    <t>67.28</t>
  </si>
  <si>
    <t>2023-08-08 15:18:05</t>
  </si>
  <si>
    <t>2023-08-10</t>
  </si>
  <si>
    <t>3760479</t>
  </si>
  <si>
    <t>兰卡威希格酒店</t>
  </si>
  <si>
    <t>MUSTAFFA NOR HISHAM</t>
  </si>
  <si>
    <t>397.03</t>
  </si>
  <si>
    <t>54.94</t>
  </si>
  <si>
    <t>2023-08-10 13:07:47</t>
  </si>
  <si>
    <t>直连</t>
  </si>
  <si>
    <t>3760755</t>
  </si>
  <si>
    <t>曼谷京华大酒店</t>
  </si>
  <si>
    <t>LUO YUNTAO</t>
  </si>
  <si>
    <t>488.45</t>
  </si>
  <si>
    <t>67.59</t>
  </si>
  <si>
    <t>2023-08-10 14:07:21</t>
  </si>
  <si>
    <t>3760888</t>
  </si>
  <si>
    <t>考山皇宫酒店（原考山皇宫旅馆）</t>
  </si>
  <si>
    <t>LEE JIJEONG</t>
  </si>
  <si>
    <t>133.69</t>
  </si>
  <si>
    <t>18.50</t>
  </si>
  <si>
    <t>2023-08-10 14:55:19</t>
  </si>
  <si>
    <t>3765633</t>
  </si>
  <si>
    <t>思考行政套房酒店</t>
  </si>
  <si>
    <t>CHANWEEKEEN GABRIEL</t>
  </si>
  <si>
    <t>489.53</t>
  </si>
  <si>
    <t>67.65</t>
  </si>
  <si>
    <t>2023-08-11 12:49:38</t>
  </si>
  <si>
    <t>3766253</t>
  </si>
  <si>
    <t>曼谷美达廊曼机场酒店</t>
  </si>
  <si>
    <t>YUAN YUFANG</t>
  </si>
  <si>
    <t>269.62</t>
  </si>
  <si>
    <t>37.26</t>
  </si>
  <si>
    <t>2023-08-11 15:21:18</t>
  </si>
  <si>
    <t>3767127</t>
  </si>
  <si>
    <t>美達酒店恩加王彎酒店</t>
  </si>
  <si>
    <t>SAENGAROON PIMMANEE</t>
  </si>
  <si>
    <t>242.41</t>
  </si>
  <si>
    <t>33.50</t>
  </si>
  <si>
    <t>2023-08-11 18:29:40</t>
  </si>
  <si>
    <t>3767133</t>
  </si>
  <si>
    <t>巴尼艾奥花园度假村</t>
  </si>
  <si>
    <t>song Ren</t>
  </si>
  <si>
    <t>331.71</t>
  </si>
  <si>
    <t>45.84</t>
  </si>
  <si>
    <t>2023-08-11 18:33:24</t>
  </si>
  <si>
    <t>3767168</t>
  </si>
  <si>
    <t>苏梅岛查文海滩舒适别墅</t>
  </si>
  <si>
    <t>LIU RONGRONG</t>
  </si>
  <si>
    <t>272.01</t>
  </si>
  <si>
    <t>37.59</t>
  </si>
  <si>
    <t>2023-08-11 18:49:57</t>
  </si>
  <si>
    <t>3768875</t>
  </si>
  <si>
    <t>新山市中心假日别墅酒店</t>
  </si>
  <si>
    <t>WANG JIANPING,Wang SHUYI</t>
  </si>
  <si>
    <t>706.98</t>
  </si>
  <si>
    <t>97.70</t>
  </si>
  <si>
    <t>2023-08-12 00:43:45</t>
  </si>
  <si>
    <t>3769126</t>
  </si>
  <si>
    <t>日惹加布路维马里奥波罗酒店</t>
  </si>
  <si>
    <t>BEZKARANNU RAAF</t>
  </si>
  <si>
    <t>393.43</t>
  </si>
  <si>
    <t>54.22</t>
  </si>
  <si>
    <t>2023-08-12 04:58:02</t>
  </si>
  <si>
    <t>印度尼西亚</t>
  </si>
  <si>
    <t>3769171</t>
  </si>
  <si>
    <t>维多利亚尼曼公寓酒店</t>
  </si>
  <si>
    <t>KARATTANON CHATCHAYA</t>
  </si>
  <si>
    <t>183.15</t>
  </si>
  <si>
    <t>25.24</t>
  </si>
  <si>
    <t>2023-08-12 06:10:23</t>
  </si>
  <si>
    <t>3769384</t>
  </si>
  <si>
    <t>灵丘豪华酒店</t>
  </si>
  <si>
    <t>HUYNH BUU SON</t>
  </si>
  <si>
    <t>232.85</t>
  </si>
  <si>
    <t>32.09</t>
  </si>
  <si>
    <t>2023-08-12 08:50:51</t>
  </si>
  <si>
    <t>越南</t>
  </si>
  <si>
    <t>3769542</t>
  </si>
  <si>
    <t>塞纳体育酒店</t>
  </si>
  <si>
    <t>Hidayat Taufik</t>
  </si>
  <si>
    <t>152.60</t>
  </si>
  <si>
    <t>21.03</t>
  </si>
  <si>
    <t>2023-08-12 09:50:17</t>
  </si>
  <si>
    <t>3769559</t>
  </si>
  <si>
    <t>芭堤雅莱兹海德别墅度假村</t>
  </si>
  <si>
    <t>TU SHAOPING</t>
  </si>
  <si>
    <t>332.70</t>
  </si>
  <si>
    <t>45.85</t>
  </si>
  <si>
    <t>2023-08-12 09:57:43</t>
  </si>
  <si>
    <t>3769653</t>
  </si>
  <si>
    <t>芭堤雅花园度假村</t>
  </si>
  <si>
    <t>BOYZA WIN</t>
  </si>
  <si>
    <t>147.01</t>
  </si>
  <si>
    <t>20.26</t>
  </si>
  <si>
    <t>2023-08-12 10:08:04</t>
  </si>
  <si>
    <t>3769667</t>
  </si>
  <si>
    <t>土龙木新城贝卡梅克斯酒店</t>
  </si>
  <si>
    <t>LIN YUHUI,HE YIQING,SU JIAXIAO,SU JIAXIAO,CHEN BIN</t>
  </si>
  <si>
    <t>1813.18</t>
  </si>
  <si>
    <t>249.88</t>
  </si>
  <si>
    <t>2023-08-12 10:12:51</t>
  </si>
  <si>
    <t>3769726</t>
  </si>
  <si>
    <t>奎布里德凡达拉海滩别墅酒店</t>
  </si>
  <si>
    <t>AGRESTI APIMON,PHOSUWAN PHAKAWADEE</t>
  </si>
  <si>
    <t>497.78</t>
  </si>
  <si>
    <t>68.60</t>
  </si>
  <si>
    <t>2023-08-12 10:40:10</t>
  </si>
  <si>
    <t>3769881</t>
  </si>
  <si>
    <t>吉隆坡H精品酒店</t>
  </si>
  <si>
    <t>NAWAVI MUHADIR</t>
  </si>
  <si>
    <t>196.14</t>
  </si>
  <si>
    <t>27.03</t>
  </si>
  <si>
    <t>2023-08-12 11:13:28</t>
  </si>
  <si>
    <t>3770145</t>
  </si>
  <si>
    <t>彭世洛8厂旅舍(SHA Certified)</t>
  </si>
  <si>
    <t>Konlue Montree</t>
  </si>
  <si>
    <t>100.86</t>
  </si>
  <si>
    <t>13.90</t>
  </si>
  <si>
    <t>2023-08-12 12:17:10</t>
  </si>
  <si>
    <t>3770156</t>
  </si>
  <si>
    <t>SINGPRISARN SUMAT</t>
  </si>
  <si>
    <t>2023-08-12 12:21:32</t>
  </si>
  <si>
    <t>3770390</t>
  </si>
  <si>
    <t>帕特雷库宁冈柚子酒店 雅加达</t>
  </si>
  <si>
    <t>DEWI ANISAH</t>
  </si>
  <si>
    <t>208.76</t>
  </si>
  <si>
    <t>28.77</t>
  </si>
  <si>
    <t>2023-08-12 13:49:27</t>
  </si>
  <si>
    <t>3770603</t>
  </si>
  <si>
    <t>世纪酒店</t>
  </si>
  <si>
    <t>YNOT YNOT</t>
  </si>
  <si>
    <t>110.80</t>
  </si>
  <si>
    <t>15.27</t>
  </si>
  <si>
    <t>2023-08-12 14:24:04</t>
  </si>
  <si>
    <t>3770670</t>
  </si>
  <si>
    <t>LK总统酒店</t>
  </si>
  <si>
    <t>Li ruiqing,XIA XIAOMENG</t>
  </si>
  <si>
    <t>780.04</t>
  </si>
  <si>
    <t>107.50</t>
  </si>
  <si>
    <t>2023-08-12 14:50:10</t>
  </si>
  <si>
    <t>3770831</t>
  </si>
  <si>
    <t>恩吉特度假村</t>
  </si>
  <si>
    <t>HUANG NAI CHI</t>
  </si>
  <si>
    <t>184.45</t>
  </si>
  <si>
    <t>25.42</t>
  </si>
  <si>
    <t>2023-08-12 15:09:09</t>
  </si>
  <si>
    <t>3770887</t>
  </si>
  <si>
    <t>河内内排机场酒店</t>
  </si>
  <si>
    <t>LOU XINGCHUN,LOU ZHIGANG</t>
  </si>
  <si>
    <t>132.72</t>
  </si>
  <si>
    <t>18.29</t>
  </si>
  <si>
    <t>2023-08-12 15:26:41</t>
  </si>
  <si>
    <t>3771103</t>
  </si>
  <si>
    <t>THA城市酒店 - TH区</t>
  </si>
  <si>
    <t>BAEK DONGHO</t>
  </si>
  <si>
    <t>299.68</t>
  </si>
  <si>
    <t>41.30</t>
  </si>
  <si>
    <t>2023-08-12 16:01:18</t>
  </si>
  <si>
    <t>3771178</t>
  </si>
  <si>
    <t>茉莉芬爱玛瑞丝酒店</t>
  </si>
  <si>
    <t>Wahyudianto Aries</t>
  </si>
  <si>
    <t>171.54</t>
  </si>
  <si>
    <t>23.64</t>
  </si>
  <si>
    <t>2023-08-12 16:28:59</t>
  </si>
  <si>
    <t>3771469</t>
  </si>
  <si>
    <t>珊迪卡卡拉巴加丁酒店</t>
  </si>
  <si>
    <t>IVAWATY IVAWATY</t>
  </si>
  <si>
    <t>243.52</t>
  </si>
  <si>
    <t>33.56</t>
  </si>
  <si>
    <t>2023-08-12 17:40:50</t>
  </si>
  <si>
    <t>3771970</t>
  </si>
  <si>
    <t>最佳舒适住宅酒店</t>
  </si>
  <si>
    <t>MASON KEVIN,KATTIYA KEERATIKAN</t>
  </si>
  <si>
    <t>224.87</t>
  </si>
  <si>
    <t>30.99</t>
  </si>
  <si>
    <t>2023-08-12 19:05:07</t>
  </si>
  <si>
    <t>3772347</t>
  </si>
  <si>
    <t>GBW酒店</t>
  </si>
  <si>
    <t>AKBAR NOR NAZLIYANA</t>
  </si>
  <si>
    <t>406.27</t>
  </si>
  <si>
    <t>55.99</t>
  </si>
  <si>
    <t>2023-08-12 20:54:52</t>
  </si>
  <si>
    <t>3772832</t>
  </si>
  <si>
    <t>西卡朗高级商务酒店</t>
  </si>
  <si>
    <t>SURYA YAMAN</t>
  </si>
  <si>
    <t>116.82</t>
  </si>
  <si>
    <t>16.10</t>
  </si>
  <si>
    <t>2023-08-12 22:19:19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</si>
</sst>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14</xdr:col>
      <xdr:colOff>466725</xdr:colOff>
      <xdr:row>76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886700"/>
          <a:ext cx="105822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45149</v>
      </c>
      <c r="G2" s="6">
        <v>45151</v>
      </c>
      <c r="H2" s="4">
        <v>1</v>
      </c>
      <c r="I2" s="4">
        <v>2</v>
      </c>
      <c r="J2" s="4">
        <v>2</v>
      </c>
      <c r="K2" s="4" t="s">
        <v>30</v>
      </c>
      <c r="L2" s="4">
        <v>103.96</v>
      </c>
      <c r="M2" s="4">
        <v>103.96</v>
      </c>
      <c r="N2" s="4" t="s">
        <v>31</v>
      </c>
      <c r="O2" s="4" t="s">
        <v>32</v>
      </c>
      <c r="P2" s="4" t="s">
        <v>33</v>
      </c>
      <c r="Q2" s="4">
        <v>0</v>
      </c>
      <c r="R2" s="7">
        <v>45091</v>
      </c>
      <c r="S2" s="6">
        <v>45154</v>
      </c>
      <c r="T2" s="4" t="s">
        <v>34</v>
      </c>
      <c r="U2" s="4">
        <v>103.96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45146</v>
      </c>
      <c r="G3" s="6">
        <v>45151</v>
      </c>
      <c r="H3" s="4">
        <v>1</v>
      </c>
      <c r="I3" s="4">
        <v>5</v>
      </c>
      <c r="J3" s="4">
        <v>5</v>
      </c>
      <c r="K3" s="4" t="s">
        <v>30</v>
      </c>
      <c r="L3" s="4">
        <v>375.52</v>
      </c>
      <c r="M3" s="4">
        <v>375.52</v>
      </c>
      <c r="N3" s="4" t="s">
        <v>40</v>
      </c>
      <c r="O3" s="4" t="s">
        <v>32</v>
      </c>
      <c r="P3" s="4" t="s">
        <v>33</v>
      </c>
      <c r="Q3" s="4">
        <v>0</v>
      </c>
      <c r="R3" s="7">
        <v>45094.0000115741</v>
      </c>
      <c r="S3" s="6">
        <v>45154</v>
      </c>
      <c r="T3" s="4" t="s">
        <v>34</v>
      </c>
      <c r="U3" s="4">
        <v>375.52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45150</v>
      </c>
      <c r="G4" s="6">
        <v>45151</v>
      </c>
      <c r="H4" s="4">
        <v>1</v>
      </c>
      <c r="I4" s="4">
        <v>1</v>
      </c>
      <c r="J4" s="4">
        <v>1</v>
      </c>
      <c r="K4" s="4" t="s">
        <v>30</v>
      </c>
      <c r="L4" s="4">
        <v>67.28</v>
      </c>
      <c r="M4" s="4">
        <v>67.28</v>
      </c>
      <c r="N4" s="4" t="s">
        <v>46</v>
      </c>
      <c r="O4" s="4" t="s">
        <v>32</v>
      </c>
      <c r="P4" s="4" t="s">
        <v>33</v>
      </c>
      <c r="Q4" s="4">
        <v>0</v>
      </c>
      <c r="R4" s="7">
        <v>45146</v>
      </c>
      <c r="S4" s="6">
        <v>45154</v>
      </c>
      <c r="T4" s="4" t="s">
        <v>34</v>
      </c>
      <c r="U4" s="4">
        <v>67.28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45150</v>
      </c>
      <c r="G5" s="6">
        <v>45151</v>
      </c>
      <c r="H5" s="4">
        <v>2</v>
      </c>
      <c r="I5" s="4">
        <v>1</v>
      </c>
      <c r="J5" s="4">
        <v>2</v>
      </c>
      <c r="K5" s="4" t="s">
        <v>30</v>
      </c>
      <c r="L5" s="4">
        <v>54.94</v>
      </c>
      <c r="M5" s="4">
        <v>54.94</v>
      </c>
      <c r="N5" s="4" t="s">
        <v>52</v>
      </c>
      <c r="O5" s="4" t="s">
        <v>32</v>
      </c>
      <c r="P5" s="4" t="s">
        <v>33</v>
      </c>
      <c r="Q5" s="4">
        <v>0</v>
      </c>
      <c r="R5" s="7">
        <v>45148</v>
      </c>
      <c r="S5" s="6">
        <v>45154</v>
      </c>
      <c r="T5" s="4" t="s">
        <v>34</v>
      </c>
      <c r="U5" s="4">
        <v>54.94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45150</v>
      </c>
      <c r="G6" s="6">
        <v>45151</v>
      </c>
      <c r="H6" s="4">
        <v>1</v>
      </c>
      <c r="I6" s="4">
        <v>1</v>
      </c>
      <c r="J6" s="4">
        <v>1</v>
      </c>
      <c r="K6" s="4" t="s">
        <v>30</v>
      </c>
      <c r="L6" s="4">
        <v>67.59</v>
      </c>
      <c r="M6" s="4">
        <v>67.59</v>
      </c>
      <c r="N6" s="4" t="s">
        <v>58</v>
      </c>
      <c r="O6" s="4" t="s">
        <v>32</v>
      </c>
      <c r="P6" s="4" t="s">
        <v>33</v>
      </c>
      <c r="Q6" s="4">
        <v>0</v>
      </c>
      <c r="R6" s="7">
        <v>45148.0000115741</v>
      </c>
      <c r="S6" s="6">
        <v>45154</v>
      </c>
      <c r="T6" s="4" t="s">
        <v>34</v>
      </c>
      <c r="U6" s="4">
        <v>67.59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45150</v>
      </c>
      <c r="G7" s="6">
        <v>45151</v>
      </c>
      <c r="H7" s="4">
        <v>1</v>
      </c>
      <c r="I7" s="4">
        <v>1</v>
      </c>
      <c r="J7" s="4">
        <v>1</v>
      </c>
      <c r="K7" s="4" t="s">
        <v>30</v>
      </c>
      <c r="L7" s="4">
        <v>18.5</v>
      </c>
      <c r="M7" s="4">
        <v>18.5</v>
      </c>
      <c r="N7" s="4" t="s">
        <v>64</v>
      </c>
      <c r="O7" s="4" t="s">
        <v>32</v>
      </c>
      <c r="P7" s="4" t="s">
        <v>33</v>
      </c>
      <c r="Q7" s="4">
        <v>0</v>
      </c>
      <c r="R7" s="7">
        <v>45148</v>
      </c>
      <c r="S7" s="6">
        <v>45154</v>
      </c>
      <c r="T7" s="4" t="s">
        <v>34</v>
      </c>
      <c r="U7" s="4">
        <v>18.5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57</v>
      </c>
      <c r="F8" s="6">
        <v>45149</v>
      </c>
      <c r="G8" s="6">
        <v>45151</v>
      </c>
      <c r="H8" s="4">
        <v>1</v>
      </c>
      <c r="I8" s="4">
        <v>2</v>
      </c>
      <c r="J8" s="4">
        <v>2</v>
      </c>
      <c r="K8" s="4" t="s">
        <v>30</v>
      </c>
      <c r="L8" s="4">
        <v>67.65</v>
      </c>
      <c r="M8" s="4">
        <v>67.65</v>
      </c>
      <c r="N8" s="4" t="s">
        <v>69</v>
      </c>
      <c r="O8" s="4" t="s">
        <v>32</v>
      </c>
      <c r="P8" s="4" t="s">
        <v>33</v>
      </c>
      <c r="Q8" s="4">
        <v>0</v>
      </c>
      <c r="R8" s="7">
        <v>45149.0000115741</v>
      </c>
      <c r="S8" s="6">
        <v>45154</v>
      </c>
      <c r="T8" s="4" t="s">
        <v>34</v>
      </c>
      <c r="U8" s="4">
        <v>67.65</v>
      </c>
      <c r="V8" s="4">
        <v>0</v>
      </c>
      <c r="W8" s="4">
        <v>0</v>
      </c>
      <c r="X8" s="4" t="s">
        <v>70</v>
      </c>
      <c r="Y8" s="4" t="s">
        <v>54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45150</v>
      </c>
      <c r="G9" s="6">
        <v>45151</v>
      </c>
      <c r="H9" s="4">
        <v>1</v>
      </c>
      <c r="I9" s="4">
        <v>1</v>
      </c>
      <c r="J9" s="4">
        <v>1</v>
      </c>
      <c r="K9" s="4" t="s">
        <v>30</v>
      </c>
      <c r="L9" s="4">
        <v>37.26</v>
      </c>
      <c r="M9" s="4">
        <v>37.26</v>
      </c>
      <c r="N9" s="4" t="s">
        <v>74</v>
      </c>
      <c r="O9" s="4" t="s">
        <v>32</v>
      </c>
      <c r="P9" s="4" t="s">
        <v>33</v>
      </c>
      <c r="Q9" s="4">
        <v>0</v>
      </c>
      <c r="R9" s="7">
        <v>45149</v>
      </c>
      <c r="S9" s="6">
        <v>45154</v>
      </c>
      <c r="T9" s="4" t="s">
        <v>34</v>
      </c>
      <c r="U9" s="4">
        <v>37.26</v>
      </c>
      <c r="V9" s="4">
        <v>0</v>
      </c>
      <c r="W9" s="4">
        <v>0</v>
      </c>
      <c r="X9" s="4" t="s">
        <v>75</v>
      </c>
      <c r="Y9" s="4" t="s">
        <v>54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73</v>
      </c>
      <c r="F10" s="6">
        <v>45150</v>
      </c>
      <c r="G10" s="6">
        <v>45151</v>
      </c>
      <c r="H10" s="4">
        <v>1</v>
      </c>
      <c r="I10" s="4">
        <v>1</v>
      </c>
      <c r="J10" s="4">
        <v>1</v>
      </c>
      <c r="K10" s="4" t="s">
        <v>30</v>
      </c>
      <c r="L10" s="4">
        <v>33.5</v>
      </c>
      <c r="M10" s="4">
        <v>33.5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45149.0000115741</v>
      </c>
      <c r="S10" s="6">
        <v>45154</v>
      </c>
      <c r="T10" s="4" t="s">
        <v>34</v>
      </c>
      <c r="U10" s="4">
        <v>33.5</v>
      </c>
      <c r="V10" s="4">
        <v>0</v>
      </c>
      <c r="W10" s="4">
        <v>0</v>
      </c>
      <c r="X10" s="4" t="s">
        <v>79</v>
      </c>
      <c r="Y10" s="4" t="s">
        <v>54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45150</v>
      </c>
      <c r="G11" s="6">
        <v>45151</v>
      </c>
      <c r="H11" s="4">
        <v>1</v>
      </c>
      <c r="I11" s="4">
        <v>1</v>
      </c>
      <c r="J11" s="4">
        <v>1</v>
      </c>
      <c r="K11" s="4" t="s">
        <v>30</v>
      </c>
      <c r="L11" s="4">
        <v>45.84</v>
      </c>
      <c r="M11" s="4">
        <v>45.84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45149.0000115741</v>
      </c>
      <c r="S11" s="6">
        <v>45154</v>
      </c>
      <c r="T11" s="4" t="s">
        <v>34</v>
      </c>
      <c r="U11" s="4">
        <v>45.84</v>
      </c>
      <c r="V11" s="4">
        <v>0</v>
      </c>
      <c r="W11" s="4">
        <v>0</v>
      </c>
      <c r="X11" s="4" t="s">
        <v>84</v>
      </c>
      <c r="Y11" s="4" t="s">
        <v>54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45150</v>
      </c>
      <c r="G12" s="6">
        <v>45151</v>
      </c>
      <c r="H12" s="4">
        <v>1</v>
      </c>
      <c r="I12" s="4">
        <v>1</v>
      </c>
      <c r="J12" s="4">
        <v>1</v>
      </c>
      <c r="K12" s="4" t="s">
        <v>30</v>
      </c>
      <c r="L12" s="4">
        <v>37.59</v>
      </c>
      <c r="M12" s="4">
        <v>37.59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45149.0000115741</v>
      </c>
      <c r="S12" s="6">
        <v>45154</v>
      </c>
      <c r="T12" s="4" t="s">
        <v>34</v>
      </c>
      <c r="U12" s="4">
        <v>37.59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45150</v>
      </c>
      <c r="G13" s="6">
        <v>45151</v>
      </c>
      <c r="H13" s="4">
        <v>1</v>
      </c>
      <c r="I13" s="4">
        <v>1</v>
      </c>
      <c r="J13" s="4">
        <v>1</v>
      </c>
      <c r="K13" s="4" t="s">
        <v>30</v>
      </c>
      <c r="L13" s="4">
        <v>97.7</v>
      </c>
      <c r="M13" s="4">
        <v>97.7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45150</v>
      </c>
      <c r="S13" s="6">
        <v>45154</v>
      </c>
      <c r="T13" s="4" t="s">
        <v>34</v>
      </c>
      <c r="U13" s="4">
        <v>97.7</v>
      </c>
      <c r="V13" s="4">
        <v>0</v>
      </c>
      <c r="W13" s="4">
        <v>0</v>
      </c>
      <c r="X13" s="4" t="s">
        <v>54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57</v>
      </c>
      <c r="F14" s="6">
        <v>45150</v>
      </c>
      <c r="G14" s="6">
        <v>45151</v>
      </c>
      <c r="H14" s="4">
        <v>1</v>
      </c>
      <c r="I14" s="4">
        <v>1</v>
      </c>
      <c r="J14" s="4">
        <v>1</v>
      </c>
      <c r="K14" s="4" t="s">
        <v>30</v>
      </c>
      <c r="L14" s="4">
        <v>54.22</v>
      </c>
      <c r="M14" s="4">
        <v>54.22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45150</v>
      </c>
      <c r="S14" s="6">
        <v>45154</v>
      </c>
      <c r="T14" s="4" t="s">
        <v>34</v>
      </c>
      <c r="U14" s="4">
        <v>54.22</v>
      </c>
      <c r="V14" s="4">
        <v>0</v>
      </c>
      <c r="W14" s="4">
        <v>0</v>
      </c>
      <c r="X14" s="4" t="s">
        <v>99</v>
      </c>
      <c r="Y14" s="4" t="s">
        <v>54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45150</v>
      </c>
      <c r="G15" s="6">
        <v>45151</v>
      </c>
      <c r="H15" s="4">
        <v>1</v>
      </c>
      <c r="I15" s="4">
        <v>1</v>
      </c>
      <c r="J15" s="4">
        <v>1</v>
      </c>
      <c r="K15" s="4" t="s">
        <v>30</v>
      </c>
      <c r="L15" s="4">
        <v>25.24</v>
      </c>
      <c r="M15" s="4">
        <v>25.24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45150</v>
      </c>
      <c r="S15" s="6">
        <v>45154</v>
      </c>
      <c r="T15" s="4" t="s">
        <v>34</v>
      </c>
      <c r="U15" s="4">
        <v>25.24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45150</v>
      </c>
      <c r="G16" s="6">
        <v>45151</v>
      </c>
      <c r="H16" s="4">
        <v>1</v>
      </c>
      <c r="I16" s="4">
        <v>1</v>
      </c>
      <c r="J16" s="4">
        <v>1</v>
      </c>
      <c r="K16" s="4" t="s">
        <v>30</v>
      </c>
      <c r="L16" s="4">
        <v>32.09</v>
      </c>
      <c r="M16" s="4">
        <v>32.09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45150</v>
      </c>
      <c r="S16" s="6">
        <v>45154</v>
      </c>
      <c r="T16" s="4" t="s">
        <v>34</v>
      </c>
      <c r="U16" s="4">
        <v>32.09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45150</v>
      </c>
      <c r="G17" s="6">
        <v>45151</v>
      </c>
      <c r="H17" s="4">
        <v>1</v>
      </c>
      <c r="I17" s="4">
        <v>1</v>
      </c>
      <c r="J17" s="4">
        <v>1</v>
      </c>
      <c r="K17" s="4" t="s">
        <v>30</v>
      </c>
      <c r="L17" s="4">
        <v>21.03</v>
      </c>
      <c r="M17" s="4">
        <v>21.03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45150.0000115741</v>
      </c>
      <c r="S17" s="6">
        <v>45154</v>
      </c>
      <c r="T17" s="4" t="s">
        <v>34</v>
      </c>
      <c r="U17" s="4">
        <v>21.03</v>
      </c>
      <c r="V17" s="4">
        <v>0</v>
      </c>
      <c r="W17" s="4">
        <v>0</v>
      </c>
      <c r="X17" s="4" t="s">
        <v>116</v>
      </c>
      <c r="Y17" s="4" t="s">
        <v>54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45150</v>
      </c>
      <c r="G18" s="6">
        <v>45151</v>
      </c>
      <c r="H18" s="4">
        <v>1</v>
      </c>
      <c r="I18" s="4">
        <v>1</v>
      </c>
      <c r="J18" s="4">
        <v>1</v>
      </c>
      <c r="K18" s="4" t="s">
        <v>30</v>
      </c>
      <c r="L18" s="4">
        <v>45.85</v>
      </c>
      <c r="M18" s="4">
        <v>45.85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45150.0000115741</v>
      </c>
      <c r="S18" s="6">
        <v>45154</v>
      </c>
      <c r="T18" s="4" t="s">
        <v>34</v>
      </c>
      <c r="U18" s="4">
        <v>45.85</v>
      </c>
      <c r="V18" s="4">
        <v>0</v>
      </c>
      <c r="W18" s="4">
        <v>0</v>
      </c>
      <c r="X18" s="4" t="s">
        <v>121</v>
      </c>
      <c r="Y18" s="4" t="s">
        <v>54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45150</v>
      </c>
      <c r="G19" s="6">
        <v>45151</v>
      </c>
      <c r="H19" s="4">
        <v>1</v>
      </c>
      <c r="I19" s="4">
        <v>1</v>
      </c>
      <c r="J19" s="4">
        <v>1</v>
      </c>
      <c r="K19" s="4" t="s">
        <v>30</v>
      </c>
      <c r="L19" s="4">
        <v>20.26</v>
      </c>
      <c r="M19" s="4">
        <v>20.26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45150</v>
      </c>
      <c r="S19" s="6">
        <v>45154</v>
      </c>
      <c r="T19" s="4" t="s">
        <v>34</v>
      </c>
      <c r="U19" s="4">
        <v>20.26</v>
      </c>
      <c r="V19" s="4">
        <v>0</v>
      </c>
      <c r="W19" s="4">
        <v>0</v>
      </c>
      <c r="X19" s="4" t="s">
        <v>126</v>
      </c>
      <c r="Y19" s="4" t="s">
        <v>54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45150</v>
      </c>
      <c r="G20" s="6">
        <v>45151</v>
      </c>
      <c r="H20" s="4">
        <v>4</v>
      </c>
      <c r="I20" s="4">
        <v>1</v>
      </c>
      <c r="J20" s="4">
        <v>4</v>
      </c>
      <c r="K20" s="4" t="s">
        <v>30</v>
      </c>
      <c r="L20" s="4">
        <v>249.88</v>
      </c>
      <c r="M20" s="4">
        <v>249.88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45150</v>
      </c>
      <c r="S20" s="6">
        <v>45154</v>
      </c>
      <c r="T20" s="4" t="s">
        <v>34</v>
      </c>
      <c r="U20" s="4">
        <v>249.88</v>
      </c>
      <c r="V20" s="4">
        <v>0</v>
      </c>
      <c r="W20" s="4">
        <v>0</v>
      </c>
      <c r="X20" s="4" t="s">
        <v>131</v>
      </c>
      <c r="Y20" s="4" t="s">
        <v>54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45150</v>
      </c>
      <c r="G21" s="6">
        <v>45151</v>
      </c>
      <c r="H21" s="4">
        <v>1</v>
      </c>
      <c r="I21" s="4">
        <v>1</v>
      </c>
      <c r="J21" s="4">
        <v>1</v>
      </c>
      <c r="K21" s="4" t="s">
        <v>30</v>
      </c>
      <c r="L21" s="4">
        <v>68.6</v>
      </c>
      <c r="M21" s="4">
        <v>68.6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45150</v>
      </c>
      <c r="S21" s="6">
        <v>45154</v>
      </c>
      <c r="T21" s="4" t="s">
        <v>34</v>
      </c>
      <c r="U21" s="4">
        <v>68.6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45150</v>
      </c>
      <c r="G22" s="6">
        <v>45151</v>
      </c>
      <c r="H22" s="4">
        <v>1</v>
      </c>
      <c r="I22" s="4">
        <v>1</v>
      </c>
      <c r="J22" s="4">
        <v>1</v>
      </c>
      <c r="K22" s="4" t="s">
        <v>30</v>
      </c>
      <c r="L22" s="4">
        <v>27.03</v>
      </c>
      <c r="M22" s="4">
        <v>27.03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45150.0000115741</v>
      </c>
      <c r="S22" s="6">
        <v>45154</v>
      </c>
      <c r="T22" s="4" t="s">
        <v>34</v>
      </c>
      <c r="U22" s="4">
        <v>27.03</v>
      </c>
      <c r="V22" s="4">
        <v>0</v>
      </c>
      <c r="W22" s="4">
        <v>0</v>
      </c>
      <c r="X22" s="4" t="s">
        <v>142</v>
      </c>
      <c r="Y22" s="4" t="s">
        <v>54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45150</v>
      </c>
      <c r="G23" s="6">
        <v>45151</v>
      </c>
      <c r="H23" s="4">
        <v>1</v>
      </c>
      <c r="I23" s="4">
        <v>1</v>
      </c>
      <c r="J23" s="4">
        <v>1</v>
      </c>
      <c r="K23" s="4" t="s">
        <v>30</v>
      </c>
      <c r="L23" s="4">
        <v>13.9</v>
      </c>
      <c r="M23" s="4">
        <v>13.9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45150</v>
      </c>
      <c r="S23" s="6">
        <v>45154</v>
      </c>
      <c r="T23" s="4" t="s">
        <v>34</v>
      </c>
      <c r="U23" s="4">
        <v>13.9</v>
      </c>
      <c r="V23" s="4">
        <v>0</v>
      </c>
      <c r="W23" s="4">
        <v>0</v>
      </c>
      <c r="X23" s="4" t="s">
        <v>147</v>
      </c>
      <c r="Y23" s="4" t="s">
        <v>54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123</v>
      </c>
      <c r="E24" s="4" t="s">
        <v>124</v>
      </c>
      <c r="F24" s="6">
        <v>45150</v>
      </c>
      <c r="G24" s="6">
        <v>45151</v>
      </c>
      <c r="H24" s="4">
        <v>1</v>
      </c>
      <c r="I24" s="4">
        <v>1</v>
      </c>
      <c r="J24" s="4">
        <v>1</v>
      </c>
      <c r="K24" s="4" t="s">
        <v>30</v>
      </c>
      <c r="L24" s="4">
        <v>20.26</v>
      </c>
      <c r="M24" s="4">
        <v>20.26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45150</v>
      </c>
      <c r="S24" s="6">
        <v>45154</v>
      </c>
      <c r="T24" s="4" t="s">
        <v>34</v>
      </c>
      <c r="U24" s="4">
        <v>20.26</v>
      </c>
      <c r="V24" s="4">
        <v>0</v>
      </c>
      <c r="W24" s="4">
        <v>0</v>
      </c>
      <c r="X24" s="4" t="s">
        <v>150</v>
      </c>
      <c r="Y24" s="4" t="s">
        <v>54</v>
      </c>
    </row>
    <row r="25" s="4" customFormat="1" spans="1:25">
      <c r="A25" s="4" t="s">
        <v>151</v>
      </c>
      <c r="B25" s="4" t="s">
        <v>26</v>
      </c>
      <c r="C25" s="4" t="s">
        <v>27</v>
      </c>
      <c r="D25" s="4" t="s">
        <v>152</v>
      </c>
      <c r="E25" s="4" t="s">
        <v>93</v>
      </c>
      <c r="F25" s="6">
        <v>45150</v>
      </c>
      <c r="G25" s="6">
        <v>45151</v>
      </c>
      <c r="H25" s="4">
        <v>1</v>
      </c>
      <c r="I25" s="4">
        <v>1</v>
      </c>
      <c r="J25" s="4">
        <v>1</v>
      </c>
      <c r="K25" s="4" t="s">
        <v>30</v>
      </c>
      <c r="L25" s="4">
        <v>28.77</v>
      </c>
      <c r="M25" s="4">
        <v>28.77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45150</v>
      </c>
      <c r="S25" s="6">
        <v>45154</v>
      </c>
      <c r="T25" s="4" t="s">
        <v>34</v>
      </c>
      <c r="U25" s="4">
        <v>28.77</v>
      </c>
      <c r="V25" s="4">
        <v>0</v>
      </c>
      <c r="W25" s="4">
        <v>0</v>
      </c>
      <c r="X25" s="4" t="s">
        <v>154</v>
      </c>
      <c r="Y25" s="4" t="s">
        <v>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45150</v>
      </c>
      <c r="G26" s="6">
        <v>45151</v>
      </c>
      <c r="H26" s="4">
        <v>1</v>
      </c>
      <c r="I26" s="4">
        <v>1</v>
      </c>
      <c r="J26" s="4">
        <v>1</v>
      </c>
      <c r="K26" s="4" t="s">
        <v>30</v>
      </c>
      <c r="L26" s="4">
        <v>15.27</v>
      </c>
      <c r="M26" s="4">
        <v>15.27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45150</v>
      </c>
      <c r="S26" s="6">
        <v>45154</v>
      </c>
      <c r="T26" s="4" t="s">
        <v>34</v>
      </c>
      <c r="U26" s="4">
        <v>15.27</v>
      </c>
      <c r="V26" s="4">
        <v>0</v>
      </c>
      <c r="W26" s="4">
        <v>0</v>
      </c>
      <c r="X26" s="4" t="s">
        <v>159</v>
      </c>
      <c r="Y26" s="4" t="s">
        <v>54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45150</v>
      </c>
      <c r="G27" s="6">
        <v>45151</v>
      </c>
      <c r="H27" s="4">
        <v>2</v>
      </c>
      <c r="I27" s="4">
        <v>1</v>
      </c>
      <c r="J27" s="4">
        <v>2</v>
      </c>
      <c r="K27" s="4" t="s">
        <v>30</v>
      </c>
      <c r="L27" s="4">
        <v>107.5</v>
      </c>
      <c r="M27" s="4">
        <v>107.5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45150.0000115741</v>
      </c>
      <c r="S27" s="6">
        <v>45154</v>
      </c>
      <c r="T27" s="4" t="s">
        <v>34</v>
      </c>
      <c r="U27" s="4">
        <v>107.5</v>
      </c>
      <c r="V27" s="4">
        <v>0</v>
      </c>
      <c r="W27" s="4">
        <v>0</v>
      </c>
      <c r="X27" s="4" t="s">
        <v>164</v>
      </c>
      <c r="Y27" s="4" t="s">
        <v>54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45150</v>
      </c>
      <c r="G28" s="6">
        <v>45151</v>
      </c>
      <c r="H28" s="4">
        <v>1</v>
      </c>
      <c r="I28" s="4">
        <v>1</v>
      </c>
      <c r="J28" s="4">
        <v>1</v>
      </c>
      <c r="K28" s="4" t="s">
        <v>30</v>
      </c>
      <c r="L28" s="4">
        <v>25.42</v>
      </c>
      <c r="M28" s="4">
        <v>25.42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45150.0000115741</v>
      </c>
      <c r="S28" s="6">
        <v>45154</v>
      </c>
      <c r="T28" s="4" t="s">
        <v>34</v>
      </c>
      <c r="U28" s="4">
        <v>25.42</v>
      </c>
      <c r="V28" s="4">
        <v>0</v>
      </c>
      <c r="W28" s="4">
        <v>0</v>
      </c>
      <c r="X28" s="4" t="s">
        <v>169</v>
      </c>
      <c r="Y28" s="4" t="s">
        <v>54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45150</v>
      </c>
      <c r="G29" s="6">
        <v>45151</v>
      </c>
      <c r="H29" s="4">
        <v>1</v>
      </c>
      <c r="I29" s="4">
        <v>1</v>
      </c>
      <c r="J29" s="4">
        <v>1</v>
      </c>
      <c r="K29" s="4" t="s">
        <v>30</v>
      </c>
      <c r="L29" s="4">
        <v>18.29</v>
      </c>
      <c r="M29" s="4">
        <v>18.29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45150</v>
      </c>
      <c r="S29" s="6">
        <v>45154</v>
      </c>
      <c r="T29" s="4" t="s">
        <v>34</v>
      </c>
      <c r="U29" s="4">
        <v>18.29</v>
      </c>
      <c r="V29" s="4">
        <v>0</v>
      </c>
      <c r="W29" s="4">
        <v>0</v>
      </c>
      <c r="X29" s="4" t="s">
        <v>174</v>
      </c>
      <c r="Y29" s="4" t="s">
        <v>54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73</v>
      </c>
      <c r="F30" s="6">
        <v>45150</v>
      </c>
      <c r="G30" s="6">
        <v>45151</v>
      </c>
      <c r="H30" s="4">
        <v>1</v>
      </c>
      <c r="I30" s="4">
        <v>1</v>
      </c>
      <c r="J30" s="4">
        <v>1</v>
      </c>
      <c r="K30" s="4" t="s">
        <v>30</v>
      </c>
      <c r="L30" s="4">
        <v>41.3</v>
      </c>
      <c r="M30" s="4">
        <v>41.3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45150.0000115741</v>
      </c>
      <c r="S30" s="6">
        <v>45154</v>
      </c>
      <c r="T30" s="4" t="s">
        <v>34</v>
      </c>
      <c r="U30" s="4">
        <v>41.3</v>
      </c>
      <c r="V30" s="4">
        <v>0</v>
      </c>
      <c r="W30" s="4">
        <v>0</v>
      </c>
      <c r="X30" s="4" t="s">
        <v>178</v>
      </c>
      <c r="Y30" s="4" t="s">
        <v>179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182</v>
      </c>
      <c r="F31" s="6">
        <v>45150</v>
      </c>
      <c r="G31" s="6">
        <v>45151</v>
      </c>
      <c r="H31" s="4">
        <v>1</v>
      </c>
      <c r="I31" s="4">
        <v>1</v>
      </c>
      <c r="J31" s="4">
        <v>1</v>
      </c>
      <c r="K31" s="4" t="s">
        <v>30</v>
      </c>
      <c r="L31" s="4">
        <v>23.64</v>
      </c>
      <c r="M31" s="4">
        <v>23.64</v>
      </c>
      <c r="N31" s="4" t="s">
        <v>183</v>
      </c>
      <c r="O31" s="4" t="s">
        <v>32</v>
      </c>
      <c r="P31" s="4" t="s">
        <v>33</v>
      </c>
      <c r="Q31" s="4">
        <v>0</v>
      </c>
      <c r="R31" s="7">
        <v>45150</v>
      </c>
      <c r="S31" s="6">
        <v>45154</v>
      </c>
      <c r="T31" s="4" t="s">
        <v>34</v>
      </c>
      <c r="U31" s="4">
        <v>23.64</v>
      </c>
      <c r="V31" s="4">
        <v>0</v>
      </c>
      <c r="W31" s="4">
        <v>0</v>
      </c>
      <c r="X31" s="4" t="s">
        <v>184</v>
      </c>
      <c r="Y31" s="4" t="s">
        <v>54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186</v>
      </c>
      <c r="E32" s="4" t="s">
        <v>187</v>
      </c>
      <c r="F32" s="6">
        <v>45150</v>
      </c>
      <c r="G32" s="6">
        <v>45151</v>
      </c>
      <c r="H32" s="4">
        <v>1</v>
      </c>
      <c r="I32" s="4">
        <v>1</v>
      </c>
      <c r="J32" s="4">
        <v>1</v>
      </c>
      <c r="K32" s="4" t="s">
        <v>30</v>
      </c>
      <c r="L32" s="4">
        <v>33.56</v>
      </c>
      <c r="M32" s="4">
        <v>33.56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45150.0000115741</v>
      </c>
      <c r="S32" s="6">
        <v>45154</v>
      </c>
      <c r="T32" s="4" t="s">
        <v>34</v>
      </c>
      <c r="U32" s="4">
        <v>33.56</v>
      </c>
      <c r="V32" s="4">
        <v>0</v>
      </c>
      <c r="W32" s="4">
        <v>0</v>
      </c>
      <c r="X32" s="4" t="s">
        <v>189</v>
      </c>
      <c r="Y32" s="4" t="s">
        <v>54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192</v>
      </c>
      <c r="F33" s="6">
        <v>45150</v>
      </c>
      <c r="G33" s="6">
        <v>45151</v>
      </c>
      <c r="H33" s="4">
        <v>1</v>
      </c>
      <c r="I33" s="4">
        <v>1</v>
      </c>
      <c r="J33" s="4">
        <v>1</v>
      </c>
      <c r="K33" s="4" t="s">
        <v>30</v>
      </c>
      <c r="L33" s="4">
        <v>30.99</v>
      </c>
      <c r="M33" s="4">
        <v>30.99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45150</v>
      </c>
      <c r="S33" s="6">
        <v>45154</v>
      </c>
      <c r="T33" s="4" t="s">
        <v>34</v>
      </c>
      <c r="U33" s="4">
        <v>30.99</v>
      </c>
      <c r="V33" s="4">
        <v>0</v>
      </c>
      <c r="W33" s="4">
        <v>0</v>
      </c>
      <c r="X33" s="4" t="s">
        <v>194</v>
      </c>
      <c r="Y33" s="4" t="s">
        <v>54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196</v>
      </c>
      <c r="E34" s="4" t="s">
        <v>197</v>
      </c>
      <c r="F34" s="6">
        <v>45150</v>
      </c>
      <c r="G34" s="6">
        <v>45151</v>
      </c>
      <c r="H34" s="4">
        <v>1</v>
      </c>
      <c r="I34" s="4">
        <v>1</v>
      </c>
      <c r="J34" s="4">
        <v>1</v>
      </c>
      <c r="K34" s="4" t="s">
        <v>30</v>
      </c>
      <c r="L34" s="4">
        <v>55.99</v>
      </c>
      <c r="M34" s="4">
        <v>55.99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45150.0000115741</v>
      </c>
      <c r="S34" s="6">
        <v>45154</v>
      </c>
      <c r="T34" s="4" t="s">
        <v>34</v>
      </c>
      <c r="U34" s="4">
        <v>55.99</v>
      </c>
      <c r="V34" s="4">
        <v>0</v>
      </c>
      <c r="W34" s="4">
        <v>0</v>
      </c>
      <c r="X34" s="4" t="s">
        <v>199</v>
      </c>
      <c r="Y34" s="4" t="s">
        <v>54</v>
      </c>
    </row>
    <row r="35" s="4" customFormat="1" spans="1:25">
      <c r="A35" s="4" t="s">
        <v>200</v>
      </c>
      <c r="B35" s="4" t="s">
        <v>26</v>
      </c>
      <c r="C35" s="4" t="s">
        <v>27</v>
      </c>
      <c r="D35" s="4" t="s">
        <v>201</v>
      </c>
      <c r="E35" s="4" t="s">
        <v>167</v>
      </c>
      <c r="F35" s="6">
        <v>45150</v>
      </c>
      <c r="G35" s="6">
        <v>45151</v>
      </c>
      <c r="H35" s="4">
        <v>1</v>
      </c>
      <c r="I35" s="4">
        <v>1</v>
      </c>
      <c r="J35" s="4">
        <v>1</v>
      </c>
      <c r="K35" s="4" t="s">
        <v>30</v>
      </c>
      <c r="L35" s="4">
        <v>16.1</v>
      </c>
      <c r="M35" s="4">
        <v>16.1</v>
      </c>
      <c r="N35" s="4" t="s">
        <v>202</v>
      </c>
      <c r="O35" s="4" t="s">
        <v>32</v>
      </c>
      <c r="P35" s="4" t="s">
        <v>33</v>
      </c>
      <c r="Q35" s="4">
        <v>0</v>
      </c>
      <c r="R35" s="7">
        <v>45150.0000115741</v>
      </c>
      <c r="S35" s="6">
        <v>45154</v>
      </c>
      <c r="T35" s="4" t="s">
        <v>34</v>
      </c>
      <c r="U35" s="4">
        <v>16.1</v>
      </c>
      <c r="V35" s="4">
        <v>0</v>
      </c>
      <c r="W35" s="4">
        <v>0</v>
      </c>
      <c r="X35" s="4" t="s">
        <v>203</v>
      </c>
      <c r="Y35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10" workbookViewId="0">
      <selection activeCell="A41" sqref="A41:D4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204</v>
      </c>
    </row>
    <row r="2" s="4" customFormat="1" spans="1:9">
      <c r="A2" s="5">
        <v>999224765898061</v>
      </c>
      <c r="B2" s="6">
        <v>45149</v>
      </c>
      <c r="C2" s="6">
        <v>45151</v>
      </c>
      <c r="D2" s="4">
        <v>103.96</v>
      </c>
      <c r="E2" s="4" t="str">
        <f>VLOOKUP(A2,HOP!A:L,12,0)</f>
        <v>103.96</v>
      </c>
      <c r="F2" s="4" t="str">
        <f>VLOOKUP(A2,HOP!A:C,3,0)</f>
        <v>3502370</v>
      </c>
      <c r="G2" s="4">
        <f>D2-E2</f>
        <v>0</v>
      </c>
      <c r="H2" s="4" t="str">
        <f>$H$1&amp;F2</f>
        <v>，3502370</v>
      </c>
      <c r="I2" s="4" t="str">
        <f>VLOOKUP(A2,HOP!A:U,21,0)</f>
        <v>直采</v>
      </c>
    </row>
    <row r="3" s="4" customFormat="1" spans="1:9">
      <c r="A3" s="5">
        <v>999224814084114</v>
      </c>
      <c r="B3" s="6">
        <v>45146</v>
      </c>
      <c r="C3" s="6">
        <v>45151</v>
      </c>
      <c r="D3" s="4">
        <v>375.52</v>
      </c>
      <c r="E3" s="4" t="str">
        <f>VLOOKUP(A3,HOP!A:L,12,0)</f>
        <v>375.52</v>
      </c>
      <c r="F3" s="4" t="str">
        <f>VLOOKUP(A3,HOP!A:C,3,0)</f>
        <v>3513988</v>
      </c>
      <c r="G3" s="4">
        <f t="shared" ref="G3:G35" si="0">D3-E3</f>
        <v>0</v>
      </c>
      <c r="H3" s="4" t="str">
        <f t="shared" ref="H3:H35" si="1">$H$1&amp;F3</f>
        <v>，3513988</v>
      </c>
      <c r="I3" s="4" t="str">
        <f>VLOOKUP(A3,HOP!A:U,21,0)</f>
        <v>直采</v>
      </c>
    </row>
    <row r="4" s="4" customFormat="1" spans="1:9">
      <c r="A4" s="5">
        <v>25903777621</v>
      </c>
      <c r="B4" s="6">
        <v>45150</v>
      </c>
      <c r="C4" s="6">
        <v>45151</v>
      </c>
      <c r="D4" s="4">
        <v>67.28</v>
      </c>
      <c r="E4" s="4" t="str">
        <f>VLOOKUP(A4,HOP!A:L,12,0)</f>
        <v>67.28</v>
      </c>
      <c r="F4" s="4" t="str">
        <f>VLOOKUP(A4,HOP!A:C,3,0)</f>
        <v>3750793</v>
      </c>
      <c r="G4" s="4">
        <f t="shared" si="0"/>
        <v>0</v>
      </c>
      <c r="H4" s="4" t="str">
        <f t="shared" si="1"/>
        <v>，3750793</v>
      </c>
      <c r="I4" s="4" t="str">
        <f>VLOOKUP(A4,HOP!A:U,21,0)</f>
        <v>直采</v>
      </c>
    </row>
    <row r="5" s="4" customFormat="1" spans="1:9">
      <c r="A5" s="5">
        <v>999225948466906</v>
      </c>
      <c r="B5" s="6">
        <v>45150</v>
      </c>
      <c r="C5" s="6">
        <v>45151</v>
      </c>
      <c r="D5" s="4">
        <v>54.94</v>
      </c>
      <c r="E5" s="4" t="str">
        <f>VLOOKUP(A5,HOP!A:L,12,0)</f>
        <v>54.94</v>
      </c>
      <c r="F5" s="4" t="str">
        <f>VLOOKUP(A5,HOP!A:C,3,0)</f>
        <v>3760479</v>
      </c>
      <c r="G5" s="4">
        <f t="shared" si="0"/>
        <v>0</v>
      </c>
      <c r="H5" s="4" t="str">
        <f t="shared" si="1"/>
        <v>，3760479</v>
      </c>
      <c r="I5" s="4" t="str">
        <f>VLOOKUP(A5,HOP!A:U,21,0)</f>
        <v>直连</v>
      </c>
    </row>
    <row r="6" s="4" customFormat="1" spans="1:9">
      <c r="A6" s="5">
        <v>999225949785536</v>
      </c>
      <c r="B6" s="6">
        <v>45150</v>
      </c>
      <c r="C6" s="6">
        <v>45151</v>
      </c>
      <c r="D6" s="4">
        <v>67.59</v>
      </c>
      <c r="E6" s="4" t="str">
        <f>VLOOKUP(A6,HOP!A:L,12,0)</f>
        <v>67.59</v>
      </c>
      <c r="F6" s="4" t="str">
        <f>VLOOKUP(A6,HOP!A:C,3,0)</f>
        <v>3760755</v>
      </c>
      <c r="G6" s="4">
        <f t="shared" si="0"/>
        <v>0</v>
      </c>
      <c r="H6" s="4" t="str">
        <f t="shared" si="1"/>
        <v>，3760755</v>
      </c>
      <c r="I6" s="4" t="str">
        <f>VLOOKUP(A6,HOP!A:U,21,0)</f>
        <v>直连</v>
      </c>
    </row>
    <row r="7" s="4" customFormat="1" spans="1:9">
      <c r="A7" s="5">
        <v>999225950582155</v>
      </c>
      <c r="B7" s="6">
        <v>45150</v>
      </c>
      <c r="C7" s="6">
        <v>45151</v>
      </c>
      <c r="D7" s="4">
        <v>18.5</v>
      </c>
      <c r="E7" s="4" t="str">
        <f>VLOOKUP(A7,HOP!A:L,12,0)</f>
        <v>18.50</v>
      </c>
      <c r="F7" s="4" t="str">
        <f>VLOOKUP(A7,HOP!A:C,3,0)</f>
        <v>3760888</v>
      </c>
      <c r="G7" s="4">
        <f t="shared" si="0"/>
        <v>0</v>
      </c>
      <c r="H7" s="4" t="str">
        <f t="shared" si="1"/>
        <v>，3760888</v>
      </c>
      <c r="I7" s="4" t="str">
        <f>VLOOKUP(A7,HOP!A:U,21,0)</f>
        <v>直连</v>
      </c>
    </row>
    <row r="8" s="4" customFormat="1" spans="1:9">
      <c r="A8" s="5">
        <v>999225980295221</v>
      </c>
      <c r="B8" s="6">
        <v>45149</v>
      </c>
      <c r="C8" s="6">
        <v>45151</v>
      </c>
      <c r="D8" s="4">
        <v>67.65</v>
      </c>
      <c r="E8" s="4" t="str">
        <f>VLOOKUP(A8,HOP!A:L,12,0)</f>
        <v>67.65</v>
      </c>
      <c r="F8" s="4" t="str">
        <f>VLOOKUP(A8,HOP!A:C,3,0)</f>
        <v>3765633</v>
      </c>
      <c r="G8" s="4">
        <f t="shared" si="0"/>
        <v>0</v>
      </c>
      <c r="H8" s="4" t="str">
        <f t="shared" si="1"/>
        <v>，3765633</v>
      </c>
      <c r="I8" s="4" t="str">
        <f>VLOOKUP(A8,HOP!A:U,21,0)</f>
        <v>直连</v>
      </c>
    </row>
    <row r="9" s="4" customFormat="1" spans="1:9">
      <c r="A9" s="5">
        <v>999225982073366</v>
      </c>
      <c r="B9" s="6">
        <v>45150</v>
      </c>
      <c r="C9" s="6">
        <v>45151</v>
      </c>
      <c r="D9" s="4">
        <v>37.26</v>
      </c>
      <c r="E9" s="4" t="str">
        <f>VLOOKUP(A9,HOP!A:L,12,0)</f>
        <v>37.26</v>
      </c>
      <c r="F9" s="4" t="str">
        <f>VLOOKUP(A9,HOP!A:C,3,0)</f>
        <v>3766253</v>
      </c>
      <c r="G9" s="4">
        <f t="shared" si="0"/>
        <v>0</v>
      </c>
      <c r="H9" s="4" t="str">
        <f t="shared" si="1"/>
        <v>，3766253</v>
      </c>
      <c r="I9" s="4" t="str">
        <f>VLOOKUP(A9,HOP!A:U,21,0)</f>
        <v>直连</v>
      </c>
    </row>
    <row r="10" s="4" customFormat="1" spans="1:9">
      <c r="A10" s="5">
        <v>999225984115475</v>
      </c>
      <c r="B10" s="6">
        <v>45150</v>
      </c>
      <c r="C10" s="6">
        <v>45151</v>
      </c>
      <c r="D10" s="4">
        <v>33.5</v>
      </c>
      <c r="E10" s="4" t="str">
        <f>VLOOKUP(A10,HOP!A:L,12,0)</f>
        <v>33.50</v>
      </c>
      <c r="F10" s="4" t="str">
        <f>VLOOKUP(A10,HOP!A:C,3,0)</f>
        <v>3767127</v>
      </c>
      <c r="G10" s="4">
        <f t="shared" si="0"/>
        <v>0</v>
      </c>
      <c r="H10" s="4" t="str">
        <f t="shared" si="1"/>
        <v>，3767127</v>
      </c>
      <c r="I10" s="4" t="str">
        <f>VLOOKUP(A10,HOP!A:U,21,0)</f>
        <v>直连</v>
      </c>
    </row>
    <row r="11" s="4" customFormat="1" spans="1:9">
      <c r="A11" s="5">
        <v>999225984145000</v>
      </c>
      <c r="B11" s="6">
        <v>45150</v>
      </c>
      <c r="C11" s="6">
        <v>45151</v>
      </c>
      <c r="D11" s="4">
        <v>45.84</v>
      </c>
      <c r="E11" s="4" t="str">
        <f>VLOOKUP(A11,HOP!A:L,12,0)</f>
        <v>45.84</v>
      </c>
      <c r="F11" s="4" t="str">
        <f>VLOOKUP(A11,HOP!A:C,3,0)</f>
        <v>3767133</v>
      </c>
      <c r="G11" s="4">
        <f t="shared" si="0"/>
        <v>0</v>
      </c>
      <c r="H11" s="4" t="str">
        <f t="shared" si="1"/>
        <v>，3767133</v>
      </c>
      <c r="I11" s="4" t="str">
        <f>VLOOKUP(A11,HOP!A:U,21,0)</f>
        <v>直连</v>
      </c>
    </row>
    <row r="12" s="4" customFormat="1" spans="1:9">
      <c r="A12" s="5">
        <v>999225984333808</v>
      </c>
      <c r="B12" s="6">
        <v>45150</v>
      </c>
      <c r="C12" s="6">
        <v>45151</v>
      </c>
      <c r="D12" s="4">
        <v>37.59</v>
      </c>
      <c r="E12" s="4" t="str">
        <f>VLOOKUP(A12,HOP!A:L,12,0)</f>
        <v>37.59</v>
      </c>
      <c r="F12" s="4" t="str">
        <f>VLOOKUP(A12,HOP!A:C,3,0)</f>
        <v>3767168</v>
      </c>
      <c r="G12" s="4">
        <f t="shared" si="0"/>
        <v>0</v>
      </c>
      <c r="H12" s="4" t="str">
        <f t="shared" si="1"/>
        <v>，3767168</v>
      </c>
      <c r="I12" s="4" t="str">
        <f>VLOOKUP(A12,HOP!A:U,21,0)</f>
        <v>直连</v>
      </c>
    </row>
    <row r="13" s="4" customFormat="1" spans="1:9">
      <c r="A13" s="5">
        <v>999225991297162</v>
      </c>
      <c r="B13" s="6">
        <v>45150</v>
      </c>
      <c r="C13" s="6">
        <v>45151</v>
      </c>
      <c r="D13" s="4">
        <v>97.7</v>
      </c>
      <c r="E13" s="4" t="str">
        <f>VLOOKUP(A13,HOP!A:L,12,0)</f>
        <v>97.70</v>
      </c>
      <c r="F13" s="4" t="str">
        <f>VLOOKUP(A13,HOP!A:C,3,0)</f>
        <v>3768875</v>
      </c>
      <c r="G13" s="4">
        <f t="shared" si="0"/>
        <v>0</v>
      </c>
      <c r="H13" s="4" t="str">
        <f t="shared" si="1"/>
        <v>，3768875</v>
      </c>
      <c r="I13" s="4" t="str">
        <f>VLOOKUP(A13,HOP!A:U,21,0)</f>
        <v>直连</v>
      </c>
    </row>
    <row r="14" s="4" customFormat="1" spans="1:9">
      <c r="A14" s="5">
        <v>999225992435555</v>
      </c>
      <c r="B14" s="6">
        <v>45150</v>
      </c>
      <c r="C14" s="6">
        <v>45151</v>
      </c>
      <c r="D14" s="4">
        <v>54.22</v>
      </c>
      <c r="E14" s="4" t="str">
        <f>VLOOKUP(A14,HOP!A:L,12,0)</f>
        <v>54.22</v>
      </c>
      <c r="F14" s="4" t="str">
        <f>VLOOKUP(A14,HOP!A:C,3,0)</f>
        <v>3769126</v>
      </c>
      <c r="G14" s="4">
        <f t="shared" si="0"/>
        <v>0</v>
      </c>
      <c r="H14" s="4" t="str">
        <f t="shared" si="1"/>
        <v>，3769126</v>
      </c>
      <c r="I14" s="4" t="str">
        <f>VLOOKUP(A14,HOP!A:U,21,0)</f>
        <v>直连</v>
      </c>
    </row>
    <row r="15" s="4" customFormat="1" spans="1:9">
      <c r="A15" s="5">
        <v>999225992559461</v>
      </c>
      <c r="B15" s="6">
        <v>45150</v>
      </c>
      <c r="C15" s="6">
        <v>45151</v>
      </c>
      <c r="D15" s="4">
        <v>25.24</v>
      </c>
      <c r="E15" s="4" t="str">
        <f>VLOOKUP(A15,HOP!A:L,12,0)</f>
        <v>25.24</v>
      </c>
      <c r="F15" s="4" t="str">
        <f>VLOOKUP(A15,HOP!A:C,3,0)</f>
        <v>3769171</v>
      </c>
      <c r="G15" s="4">
        <f t="shared" si="0"/>
        <v>0</v>
      </c>
      <c r="H15" s="4" t="str">
        <f t="shared" si="1"/>
        <v>，3769171</v>
      </c>
      <c r="I15" s="4" t="str">
        <f>VLOOKUP(A15,HOP!A:U,21,0)</f>
        <v>直连</v>
      </c>
    </row>
    <row r="16" s="4" customFormat="1" spans="1:9">
      <c r="A16" s="5">
        <v>999225993635703</v>
      </c>
      <c r="B16" s="6">
        <v>45150</v>
      </c>
      <c r="C16" s="6">
        <v>45151</v>
      </c>
      <c r="D16" s="4">
        <v>32.09</v>
      </c>
      <c r="E16" s="4" t="str">
        <f>VLOOKUP(A16,HOP!A:L,12,0)</f>
        <v>32.09</v>
      </c>
      <c r="F16" s="4" t="str">
        <f>VLOOKUP(A16,HOP!A:C,3,0)</f>
        <v>3769384</v>
      </c>
      <c r="G16" s="4">
        <f t="shared" si="0"/>
        <v>0</v>
      </c>
      <c r="H16" s="4" t="str">
        <f t="shared" si="1"/>
        <v>，3769384</v>
      </c>
      <c r="I16" s="4" t="str">
        <f>VLOOKUP(A16,HOP!A:U,21,0)</f>
        <v>直连</v>
      </c>
    </row>
    <row r="17" s="4" customFormat="1" spans="1:9">
      <c r="A17" s="5">
        <v>999225994489081</v>
      </c>
      <c r="B17" s="6">
        <v>45150</v>
      </c>
      <c r="C17" s="6">
        <v>45151</v>
      </c>
      <c r="D17" s="4">
        <v>21.03</v>
      </c>
      <c r="E17" s="4" t="str">
        <f>VLOOKUP(A17,HOP!A:L,12,0)</f>
        <v>21.03</v>
      </c>
      <c r="F17" s="4" t="str">
        <f>VLOOKUP(A17,HOP!A:C,3,0)</f>
        <v>3769542</v>
      </c>
      <c r="G17" s="4">
        <f t="shared" si="0"/>
        <v>0</v>
      </c>
      <c r="H17" s="4" t="str">
        <f t="shared" si="1"/>
        <v>，3769542</v>
      </c>
      <c r="I17" s="4" t="str">
        <f>VLOOKUP(A17,HOP!A:U,21,0)</f>
        <v>直连</v>
      </c>
    </row>
    <row r="18" s="4" customFormat="1" spans="1:9">
      <c r="A18" s="5">
        <v>25994604663</v>
      </c>
      <c r="B18" s="6">
        <v>45150</v>
      </c>
      <c r="C18" s="6">
        <v>45151</v>
      </c>
      <c r="D18" s="4">
        <v>45.85</v>
      </c>
      <c r="E18" s="4" t="str">
        <f>VLOOKUP(A18,HOP!A:L,12,0)</f>
        <v>45.85</v>
      </c>
      <c r="F18" s="4" t="str">
        <f>VLOOKUP(A18,HOP!A:C,3,0)</f>
        <v>3769559</v>
      </c>
      <c r="G18" s="4">
        <f t="shared" si="0"/>
        <v>0</v>
      </c>
      <c r="H18" s="4" t="str">
        <f t="shared" si="1"/>
        <v>，3769559</v>
      </c>
      <c r="I18" s="4" t="str">
        <f>VLOOKUP(A18,HOP!A:U,21,0)</f>
        <v>直连</v>
      </c>
    </row>
    <row r="19" s="4" customFormat="1" spans="1:9">
      <c r="A19" s="5">
        <v>999225994787593</v>
      </c>
      <c r="B19" s="6">
        <v>45150</v>
      </c>
      <c r="C19" s="6">
        <v>45151</v>
      </c>
      <c r="D19" s="4">
        <v>20.26</v>
      </c>
      <c r="E19" s="4" t="str">
        <f>VLOOKUP(A19,HOP!A:L,12,0)</f>
        <v>20.26</v>
      </c>
      <c r="F19" s="4" t="str">
        <f>VLOOKUP(A19,HOP!A:C,3,0)</f>
        <v>3769653</v>
      </c>
      <c r="G19" s="4">
        <f t="shared" si="0"/>
        <v>0</v>
      </c>
      <c r="H19" s="4" t="str">
        <f t="shared" si="1"/>
        <v>，3769653</v>
      </c>
      <c r="I19" s="4" t="str">
        <f>VLOOKUP(A19,HOP!A:U,21,0)</f>
        <v>直连</v>
      </c>
    </row>
    <row r="20" s="4" customFormat="1" spans="1:9">
      <c r="A20" s="5">
        <v>25994858306</v>
      </c>
      <c r="B20" s="6">
        <v>45150</v>
      </c>
      <c r="C20" s="6">
        <v>45151</v>
      </c>
      <c r="D20" s="4">
        <v>249.88</v>
      </c>
      <c r="E20" s="4" t="str">
        <f>VLOOKUP(A20,HOP!A:L,12,0)</f>
        <v>249.88</v>
      </c>
      <c r="F20" s="4" t="str">
        <f>VLOOKUP(A20,HOP!A:C,3,0)</f>
        <v>3769667</v>
      </c>
      <c r="G20" s="4">
        <f t="shared" si="0"/>
        <v>0</v>
      </c>
      <c r="H20" s="4" t="str">
        <f t="shared" si="1"/>
        <v>，3769667</v>
      </c>
      <c r="I20" s="4" t="str">
        <f>VLOOKUP(A20,HOP!A:U,21,0)</f>
        <v>直连</v>
      </c>
    </row>
    <row r="21" s="4" customFormat="1" spans="1:9">
      <c r="A21" s="5">
        <v>999225995368319</v>
      </c>
      <c r="B21" s="6">
        <v>45150</v>
      </c>
      <c r="C21" s="6">
        <v>45151</v>
      </c>
      <c r="D21" s="4">
        <v>68.6</v>
      </c>
      <c r="E21" s="4" t="str">
        <f>VLOOKUP(A21,HOP!A:L,12,0)</f>
        <v>68.60</v>
      </c>
      <c r="F21" s="4" t="str">
        <f>VLOOKUP(A21,HOP!A:C,3,0)</f>
        <v>3769726</v>
      </c>
      <c r="G21" s="4">
        <f t="shared" si="0"/>
        <v>0</v>
      </c>
      <c r="H21" s="4" t="str">
        <f t="shared" si="1"/>
        <v>，3769726</v>
      </c>
      <c r="I21" s="4" t="str">
        <f>VLOOKUP(A21,HOP!A:U,21,0)</f>
        <v>直连</v>
      </c>
    </row>
    <row r="22" s="4" customFormat="1" spans="1:9">
      <c r="A22" s="5">
        <v>999225996004404</v>
      </c>
      <c r="B22" s="6">
        <v>45150</v>
      </c>
      <c r="C22" s="6">
        <v>45151</v>
      </c>
      <c r="D22" s="4">
        <v>27.03</v>
      </c>
      <c r="E22" s="4" t="str">
        <f>VLOOKUP(A22,HOP!A:L,12,0)</f>
        <v>27.03</v>
      </c>
      <c r="F22" s="4" t="str">
        <f>VLOOKUP(A22,HOP!A:C,3,0)</f>
        <v>3769881</v>
      </c>
      <c r="G22" s="4">
        <f t="shared" si="0"/>
        <v>0</v>
      </c>
      <c r="H22" s="4" t="str">
        <f t="shared" si="1"/>
        <v>，3769881</v>
      </c>
      <c r="I22" s="4" t="str">
        <f>VLOOKUP(A22,HOP!A:U,21,0)</f>
        <v>直连</v>
      </c>
    </row>
    <row r="23" s="4" customFormat="1" spans="1:9">
      <c r="A23" s="5">
        <v>999225997196267</v>
      </c>
      <c r="B23" s="6">
        <v>45150</v>
      </c>
      <c r="C23" s="6">
        <v>45151</v>
      </c>
      <c r="D23" s="4">
        <v>13.9</v>
      </c>
      <c r="E23" s="4" t="str">
        <f>VLOOKUP(A23,HOP!A:L,12,0)</f>
        <v>13.90</v>
      </c>
      <c r="F23" s="4" t="str">
        <f>VLOOKUP(A23,HOP!A:C,3,0)</f>
        <v>3770145</v>
      </c>
      <c r="G23" s="4">
        <f t="shared" si="0"/>
        <v>0</v>
      </c>
      <c r="H23" s="4" t="str">
        <f t="shared" si="1"/>
        <v>，3770145</v>
      </c>
      <c r="I23" s="4" t="str">
        <f>VLOOKUP(A23,HOP!A:U,21,0)</f>
        <v>直连</v>
      </c>
    </row>
    <row r="24" s="4" customFormat="1" spans="1:9">
      <c r="A24" s="5">
        <v>999225997262882</v>
      </c>
      <c r="B24" s="6">
        <v>45150</v>
      </c>
      <c r="C24" s="6">
        <v>45151</v>
      </c>
      <c r="D24" s="4">
        <v>20.26</v>
      </c>
      <c r="E24" s="4" t="str">
        <f>VLOOKUP(A24,HOP!A:L,12,0)</f>
        <v>20.26</v>
      </c>
      <c r="F24" s="4" t="str">
        <f>VLOOKUP(A24,HOP!A:C,3,0)</f>
        <v>3770156</v>
      </c>
      <c r="G24" s="4">
        <f t="shared" si="0"/>
        <v>0</v>
      </c>
      <c r="H24" s="4" t="str">
        <f t="shared" si="1"/>
        <v>，3770156</v>
      </c>
      <c r="I24" s="4" t="str">
        <f>VLOOKUP(A24,HOP!A:U,21,0)</f>
        <v>直连</v>
      </c>
    </row>
    <row r="25" s="4" customFormat="1" spans="1:9">
      <c r="A25" s="5">
        <v>999225998452354</v>
      </c>
      <c r="B25" s="6">
        <v>45150</v>
      </c>
      <c r="C25" s="6">
        <v>45151</v>
      </c>
      <c r="D25" s="4">
        <v>28.77</v>
      </c>
      <c r="E25" s="4" t="str">
        <f>VLOOKUP(A25,HOP!A:L,12,0)</f>
        <v>28.77</v>
      </c>
      <c r="F25" s="4" t="str">
        <f>VLOOKUP(A25,HOP!A:C,3,0)</f>
        <v>3770390</v>
      </c>
      <c r="G25" s="4">
        <f t="shared" si="0"/>
        <v>0</v>
      </c>
      <c r="H25" s="4" t="str">
        <f t="shared" si="1"/>
        <v>，3770390</v>
      </c>
      <c r="I25" s="4" t="str">
        <f>VLOOKUP(A25,HOP!A:U,21,0)</f>
        <v>直连</v>
      </c>
    </row>
    <row r="26" s="4" customFormat="1" spans="1:9">
      <c r="A26" s="5">
        <v>999225998814266</v>
      </c>
      <c r="B26" s="6">
        <v>45150</v>
      </c>
      <c r="C26" s="6">
        <v>45151</v>
      </c>
      <c r="D26" s="4">
        <v>15.27</v>
      </c>
      <c r="E26" s="4" t="str">
        <f>VLOOKUP(A26,HOP!A:L,12,0)</f>
        <v>15.27</v>
      </c>
      <c r="F26" s="4" t="str">
        <f>VLOOKUP(A26,HOP!A:C,3,0)</f>
        <v>3770603</v>
      </c>
      <c r="G26" s="4">
        <f t="shared" si="0"/>
        <v>0</v>
      </c>
      <c r="H26" s="4" t="str">
        <f t="shared" si="1"/>
        <v>，3770603</v>
      </c>
      <c r="I26" s="4" t="str">
        <f>VLOOKUP(A26,HOP!A:U,21,0)</f>
        <v>直连</v>
      </c>
    </row>
    <row r="27" s="4" customFormat="1" spans="1:9">
      <c r="A27" s="5">
        <v>999225999079032</v>
      </c>
      <c r="B27" s="6">
        <v>45150</v>
      </c>
      <c r="C27" s="6">
        <v>45151</v>
      </c>
      <c r="D27" s="4">
        <v>107.5</v>
      </c>
      <c r="E27" s="4" t="str">
        <f>VLOOKUP(A27,HOP!A:L,12,0)</f>
        <v>107.50</v>
      </c>
      <c r="F27" s="4" t="str">
        <f>VLOOKUP(A27,HOP!A:C,3,0)</f>
        <v>3770670</v>
      </c>
      <c r="G27" s="4">
        <f t="shared" si="0"/>
        <v>0</v>
      </c>
      <c r="H27" s="4" t="str">
        <f t="shared" si="1"/>
        <v>，3770670</v>
      </c>
      <c r="I27" s="4" t="str">
        <f>VLOOKUP(A27,HOP!A:U,21,0)</f>
        <v>直连</v>
      </c>
    </row>
    <row r="28" s="4" customFormat="1" spans="1:9">
      <c r="A28" s="5">
        <v>999225999271279</v>
      </c>
      <c r="B28" s="6">
        <v>45150</v>
      </c>
      <c r="C28" s="6">
        <v>45151</v>
      </c>
      <c r="D28" s="4">
        <v>25.42</v>
      </c>
      <c r="E28" s="4" t="str">
        <f>VLOOKUP(A28,HOP!A:L,12,0)</f>
        <v>25.42</v>
      </c>
      <c r="F28" s="4" t="str">
        <f>VLOOKUP(A28,HOP!A:C,3,0)</f>
        <v>3770831</v>
      </c>
      <c r="G28" s="4">
        <f t="shared" si="0"/>
        <v>0</v>
      </c>
      <c r="H28" s="4" t="str">
        <f t="shared" si="1"/>
        <v>，3770831</v>
      </c>
      <c r="I28" s="4" t="str">
        <f>VLOOKUP(A28,HOP!A:U,21,0)</f>
        <v>直连</v>
      </c>
    </row>
    <row r="29" s="4" customFormat="1" spans="1:9">
      <c r="A29" s="5">
        <v>999225999446458</v>
      </c>
      <c r="B29" s="6">
        <v>45150</v>
      </c>
      <c r="C29" s="6">
        <v>45151</v>
      </c>
      <c r="D29" s="4">
        <v>18.29</v>
      </c>
      <c r="E29" s="4" t="str">
        <f>VLOOKUP(A29,HOP!A:L,12,0)</f>
        <v>18.29</v>
      </c>
      <c r="F29" s="4" t="str">
        <f>VLOOKUP(A29,HOP!A:C,3,0)</f>
        <v>3770887</v>
      </c>
      <c r="G29" s="4">
        <f t="shared" si="0"/>
        <v>0</v>
      </c>
      <c r="H29" s="4" t="str">
        <f t="shared" si="1"/>
        <v>，3770887</v>
      </c>
      <c r="I29" s="4" t="str">
        <f>VLOOKUP(A29,HOP!A:U,21,0)</f>
        <v>直连</v>
      </c>
    </row>
    <row r="30" s="4" customFormat="1" spans="1:9">
      <c r="A30" s="5">
        <v>999225999796079</v>
      </c>
      <c r="B30" s="6">
        <v>45150</v>
      </c>
      <c r="C30" s="6">
        <v>45151</v>
      </c>
      <c r="D30" s="4">
        <v>41.3</v>
      </c>
      <c r="E30" s="4" t="str">
        <f>VLOOKUP(A30,HOP!A:L,12,0)</f>
        <v>41.30</v>
      </c>
      <c r="F30" s="4" t="str">
        <f>VLOOKUP(A30,HOP!A:C,3,0)</f>
        <v>3771103</v>
      </c>
      <c r="G30" s="4">
        <f t="shared" si="0"/>
        <v>0</v>
      </c>
      <c r="H30" s="4" t="str">
        <f t="shared" si="1"/>
        <v>，3771103</v>
      </c>
      <c r="I30" s="4" t="str">
        <f>VLOOKUP(A30,HOP!A:U,21,0)</f>
        <v>直连</v>
      </c>
    </row>
    <row r="31" s="4" customFormat="1" spans="1:9">
      <c r="A31" s="5">
        <v>999226000079575</v>
      </c>
      <c r="B31" s="6">
        <v>45150</v>
      </c>
      <c r="C31" s="6">
        <v>45151</v>
      </c>
      <c r="D31" s="4">
        <v>23.64</v>
      </c>
      <c r="E31" s="4" t="str">
        <f>VLOOKUP(A31,HOP!A:L,12,0)</f>
        <v>23.64</v>
      </c>
      <c r="F31" s="4" t="str">
        <f>VLOOKUP(A31,HOP!A:C,3,0)</f>
        <v>3771178</v>
      </c>
      <c r="G31" s="4">
        <f t="shared" si="0"/>
        <v>0</v>
      </c>
      <c r="H31" s="4" t="str">
        <f t="shared" si="1"/>
        <v>，3771178</v>
      </c>
      <c r="I31" s="4" t="str">
        <f>VLOOKUP(A31,HOP!A:U,21,0)</f>
        <v>直连</v>
      </c>
    </row>
    <row r="32" s="4" customFormat="1" spans="1:9">
      <c r="A32" s="5">
        <v>999226000834044</v>
      </c>
      <c r="B32" s="6">
        <v>45150</v>
      </c>
      <c r="C32" s="6">
        <v>45151</v>
      </c>
      <c r="D32" s="4">
        <v>33.56</v>
      </c>
      <c r="E32" s="4" t="str">
        <f>VLOOKUP(A32,HOP!A:L,12,0)</f>
        <v>33.56</v>
      </c>
      <c r="F32" s="4" t="str">
        <f>VLOOKUP(A32,HOP!A:C,3,0)</f>
        <v>3771469</v>
      </c>
      <c r="G32" s="4">
        <f t="shared" si="0"/>
        <v>0</v>
      </c>
      <c r="H32" s="4" t="str">
        <f t="shared" si="1"/>
        <v>，3771469</v>
      </c>
      <c r="I32" s="4" t="str">
        <f>VLOOKUP(A32,HOP!A:U,21,0)</f>
        <v>直连</v>
      </c>
    </row>
    <row r="33" s="4" customFormat="1" spans="1:9">
      <c r="A33" s="5">
        <v>999226003634686</v>
      </c>
      <c r="B33" s="6">
        <v>45150</v>
      </c>
      <c r="C33" s="6">
        <v>45151</v>
      </c>
      <c r="D33" s="4">
        <v>30.99</v>
      </c>
      <c r="E33" s="4" t="str">
        <f>VLOOKUP(A33,HOP!A:L,12,0)</f>
        <v>30.99</v>
      </c>
      <c r="F33" s="4" t="str">
        <f>VLOOKUP(A33,HOP!A:C,3,0)</f>
        <v>3771970</v>
      </c>
      <c r="G33" s="4">
        <f t="shared" si="0"/>
        <v>0</v>
      </c>
      <c r="H33" s="4" t="str">
        <f t="shared" si="1"/>
        <v>，3771970</v>
      </c>
      <c r="I33" s="4" t="str">
        <f>VLOOKUP(A33,HOP!A:U,21,0)</f>
        <v>直连</v>
      </c>
    </row>
    <row r="34" s="4" customFormat="1" spans="1:9">
      <c r="A34" s="5">
        <v>999226006636021</v>
      </c>
      <c r="B34" s="6">
        <v>45150</v>
      </c>
      <c r="C34" s="6">
        <v>45151</v>
      </c>
      <c r="D34" s="4">
        <v>55.99</v>
      </c>
      <c r="E34" s="4" t="str">
        <f>VLOOKUP(A34,HOP!A:L,12,0)</f>
        <v>55.99</v>
      </c>
      <c r="F34" s="4" t="str">
        <f>VLOOKUP(A34,HOP!A:C,3,0)</f>
        <v>3772347</v>
      </c>
      <c r="G34" s="4">
        <f t="shared" si="0"/>
        <v>0</v>
      </c>
      <c r="H34" s="4" t="str">
        <f t="shared" si="1"/>
        <v>，3772347</v>
      </c>
      <c r="I34" s="4" t="str">
        <f>VLOOKUP(A34,HOP!A:U,21,0)</f>
        <v>直连</v>
      </c>
    </row>
    <row r="35" s="4" customFormat="1" spans="1:9">
      <c r="A35" s="5">
        <v>999226008526167</v>
      </c>
      <c r="B35" s="6">
        <v>45150</v>
      </c>
      <c r="C35" s="6">
        <v>45151</v>
      </c>
      <c r="D35" s="4">
        <v>16.1</v>
      </c>
      <c r="E35" s="4" t="str">
        <f>VLOOKUP(A35,HOP!A:L,12,0)</f>
        <v>16.10</v>
      </c>
      <c r="F35" s="4" t="str">
        <f>VLOOKUP(A35,HOP!A:C,3,0)</f>
        <v>3772832</v>
      </c>
      <c r="G35" s="4">
        <f t="shared" si="0"/>
        <v>0</v>
      </c>
      <c r="H35" s="4" t="str">
        <f t="shared" si="1"/>
        <v>，3772832</v>
      </c>
      <c r="I35" s="4" t="str">
        <f>VLOOKUP(A35,HOP!A:U,21,0)</f>
        <v>直连</v>
      </c>
    </row>
    <row r="37" spans="4:4">
      <c r="D37" s="4">
        <f>SUM(D2:D36)</f>
        <v>1982.52</v>
      </c>
    </row>
    <row r="41" spans="1:4">
      <c r="A41" s="4" t="s">
        <v>205</v>
      </c>
      <c r="C41" s="4">
        <v>546.76</v>
      </c>
      <c r="D41" s="4">
        <v>4278.79</v>
      </c>
    </row>
    <row r="42" spans="1:4">
      <c r="A42" s="4" t="s">
        <v>206</v>
      </c>
      <c r="C42" s="4">
        <v>1435.76</v>
      </c>
      <c r="D42" s="4">
        <v>11235.86</v>
      </c>
    </row>
    <row r="43" spans="1:4">
      <c r="A43" s="4" t="s">
        <v>207</v>
      </c>
      <c r="C43" s="4">
        <f>SUM(C41:C42)</f>
        <v>1982.52</v>
      </c>
      <c r="D43" s="4">
        <f>SUM(D41:D42)</f>
        <v>15514.65</v>
      </c>
    </row>
    <row r="44" spans="1:1">
      <c r="A44" s="4" t="s">
        <v>208</v>
      </c>
    </row>
  </sheetData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D43" sqref="D4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209</v>
      </c>
      <c r="B1" s="2" t="s">
        <v>210</v>
      </c>
      <c r="C1" s="2" t="s">
        <v>211</v>
      </c>
      <c r="D1" s="2" t="s">
        <v>212</v>
      </c>
      <c r="E1" s="2" t="s">
        <v>13</v>
      </c>
      <c r="F1" s="2" t="s">
        <v>5</v>
      </c>
      <c r="G1" s="2" t="s">
        <v>6</v>
      </c>
      <c r="H1" s="2" t="s">
        <v>213</v>
      </c>
      <c r="I1" s="2" t="s">
        <v>214</v>
      </c>
      <c r="J1" s="2" t="s">
        <v>215</v>
      </c>
      <c r="K1" s="2" t="s">
        <v>216</v>
      </c>
      <c r="L1" s="2" t="s">
        <v>217</v>
      </c>
      <c r="M1" s="2" t="s">
        <v>218</v>
      </c>
      <c r="N1" s="2" t="s">
        <v>219</v>
      </c>
      <c r="O1" s="2" t="s">
        <v>220</v>
      </c>
      <c r="P1" s="2" t="s">
        <v>221</v>
      </c>
      <c r="Q1" s="2" t="s">
        <v>222</v>
      </c>
      <c r="R1" s="2" t="s">
        <v>223</v>
      </c>
      <c r="S1" s="2" t="s">
        <v>224</v>
      </c>
      <c r="T1" s="2" t="s">
        <v>225</v>
      </c>
      <c r="U1" s="2" t="s">
        <v>226</v>
      </c>
      <c r="V1" s="2" t="s">
        <v>227</v>
      </c>
    </row>
    <row r="2" s="1" customFormat="1" spans="1:22">
      <c r="A2" s="3">
        <v>999224765898061</v>
      </c>
      <c r="B2" s="1" t="s">
        <v>228</v>
      </c>
      <c r="C2" s="1" t="s">
        <v>229</v>
      </c>
      <c r="D2" s="1" t="s">
        <v>230</v>
      </c>
      <c r="E2" s="1" t="s">
        <v>231</v>
      </c>
      <c r="F2" s="1" t="s">
        <v>232</v>
      </c>
      <c r="G2" s="1" t="s">
        <v>233</v>
      </c>
      <c r="H2" s="1" t="s">
        <v>234</v>
      </c>
      <c r="I2" s="1" t="s">
        <v>235</v>
      </c>
      <c r="J2" s="1" t="s">
        <v>30</v>
      </c>
      <c r="K2" s="1" t="s">
        <v>236</v>
      </c>
      <c r="L2" s="1" t="s">
        <v>236</v>
      </c>
      <c r="M2" s="1" t="s">
        <v>237</v>
      </c>
      <c r="N2" s="1" t="s">
        <v>237</v>
      </c>
      <c r="O2" s="1" t="s">
        <v>238</v>
      </c>
      <c r="P2" s="1" t="s">
        <v>239</v>
      </c>
      <c r="Q2" s="1" t="s">
        <v>240</v>
      </c>
      <c r="R2" s="1" t="s">
        <v>241</v>
      </c>
      <c r="S2" s="1" t="s">
        <v>242</v>
      </c>
      <c r="T2" s="1" t="s">
        <v>243</v>
      </c>
      <c r="U2" s="1" t="s">
        <v>244</v>
      </c>
      <c r="V2" s="1" t="s">
        <v>245</v>
      </c>
    </row>
    <row r="3" s="1" customFormat="1" spans="1:22">
      <c r="A3" s="3">
        <v>999224814084114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  <c r="G3" s="1" t="s">
        <v>233</v>
      </c>
      <c r="H3" s="1" t="s">
        <v>234</v>
      </c>
      <c r="I3" s="1" t="s">
        <v>251</v>
      </c>
      <c r="J3" s="1" t="s">
        <v>30</v>
      </c>
      <c r="K3" s="1" t="s">
        <v>252</v>
      </c>
      <c r="L3" s="1" t="s">
        <v>252</v>
      </c>
      <c r="M3" s="1" t="s">
        <v>237</v>
      </c>
      <c r="N3" s="1" t="s">
        <v>237</v>
      </c>
      <c r="O3" s="1" t="s">
        <v>238</v>
      </c>
      <c r="P3" s="1" t="s">
        <v>239</v>
      </c>
      <c r="Q3" s="1" t="s">
        <v>240</v>
      </c>
      <c r="R3" s="1" t="s">
        <v>253</v>
      </c>
      <c r="S3" s="1" t="s">
        <v>242</v>
      </c>
      <c r="T3" s="1" t="s">
        <v>243</v>
      </c>
      <c r="U3" s="1" t="s">
        <v>244</v>
      </c>
      <c r="V3" s="1" t="s">
        <v>254</v>
      </c>
    </row>
    <row r="4" s="1" customFormat="1" spans="1:22">
      <c r="A4" s="3">
        <v>25903777621</v>
      </c>
      <c r="B4" s="1" t="s">
        <v>250</v>
      </c>
      <c r="C4" s="1" t="s">
        <v>255</v>
      </c>
      <c r="D4" s="1" t="s">
        <v>256</v>
      </c>
      <c r="E4" s="1" t="s">
        <v>257</v>
      </c>
      <c r="F4" s="1" t="s">
        <v>258</v>
      </c>
      <c r="G4" s="1" t="s">
        <v>233</v>
      </c>
      <c r="H4" s="1" t="s">
        <v>234</v>
      </c>
      <c r="I4" s="1" t="s">
        <v>259</v>
      </c>
      <c r="J4" s="1" t="s">
        <v>30</v>
      </c>
      <c r="K4" s="1" t="s">
        <v>260</v>
      </c>
      <c r="L4" s="1" t="s">
        <v>260</v>
      </c>
      <c r="M4" s="1" t="s">
        <v>237</v>
      </c>
      <c r="N4" s="1" t="s">
        <v>237</v>
      </c>
      <c r="O4" s="1" t="s">
        <v>238</v>
      </c>
      <c r="P4" s="1" t="s">
        <v>239</v>
      </c>
      <c r="Q4" s="1" t="s">
        <v>240</v>
      </c>
      <c r="R4" s="1" t="s">
        <v>261</v>
      </c>
      <c r="S4" s="1" t="s">
        <v>242</v>
      </c>
      <c r="T4" s="1" t="s">
        <v>243</v>
      </c>
      <c r="U4" s="1" t="s">
        <v>244</v>
      </c>
      <c r="V4" s="1" t="s">
        <v>245</v>
      </c>
    </row>
    <row r="5" s="1" customFormat="1" spans="1:22">
      <c r="A5" s="3">
        <v>999225948466906</v>
      </c>
      <c r="B5" s="1" t="s">
        <v>262</v>
      </c>
      <c r="C5" s="1" t="s">
        <v>263</v>
      </c>
      <c r="D5" s="1" t="s">
        <v>264</v>
      </c>
      <c r="E5" s="1" t="s">
        <v>265</v>
      </c>
      <c r="F5" s="1" t="s">
        <v>258</v>
      </c>
      <c r="G5" s="1" t="s">
        <v>233</v>
      </c>
      <c r="H5" s="1" t="s">
        <v>234</v>
      </c>
      <c r="I5" s="1" t="s">
        <v>266</v>
      </c>
      <c r="J5" s="1" t="s">
        <v>30</v>
      </c>
      <c r="K5" s="1" t="s">
        <v>267</v>
      </c>
      <c r="L5" s="1" t="s">
        <v>267</v>
      </c>
      <c r="M5" s="1" t="s">
        <v>237</v>
      </c>
      <c r="N5" s="1" t="s">
        <v>237</v>
      </c>
      <c r="O5" s="1" t="s">
        <v>238</v>
      </c>
      <c r="P5" s="1" t="s">
        <v>239</v>
      </c>
      <c r="Q5" s="1" t="s">
        <v>240</v>
      </c>
      <c r="R5" s="1" t="s">
        <v>268</v>
      </c>
      <c r="S5" s="1" t="s">
        <v>242</v>
      </c>
      <c r="T5" s="1" t="s">
        <v>243</v>
      </c>
      <c r="U5" s="1" t="s">
        <v>269</v>
      </c>
      <c r="V5" s="1" t="s">
        <v>245</v>
      </c>
    </row>
    <row r="6" s="1" customFormat="1" spans="1:22">
      <c r="A6" s="3">
        <v>999225949785536</v>
      </c>
      <c r="B6" s="1" t="s">
        <v>262</v>
      </c>
      <c r="C6" s="1" t="s">
        <v>270</v>
      </c>
      <c r="D6" s="1" t="s">
        <v>271</v>
      </c>
      <c r="E6" s="1" t="s">
        <v>272</v>
      </c>
      <c r="F6" s="1" t="s">
        <v>258</v>
      </c>
      <c r="G6" s="1" t="s">
        <v>233</v>
      </c>
      <c r="H6" s="1" t="s">
        <v>234</v>
      </c>
      <c r="I6" s="1" t="s">
        <v>273</v>
      </c>
      <c r="J6" s="1" t="s">
        <v>30</v>
      </c>
      <c r="K6" s="1" t="s">
        <v>274</v>
      </c>
      <c r="L6" s="1" t="s">
        <v>274</v>
      </c>
      <c r="M6" s="1" t="s">
        <v>237</v>
      </c>
      <c r="N6" s="1" t="s">
        <v>237</v>
      </c>
      <c r="O6" s="1" t="s">
        <v>238</v>
      </c>
      <c r="P6" s="1" t="s">
        <v>239</v>
      </c>
      <c r="Q6" s="1" t="s">
        <v>240</v>
      </c>
      <c r="R6" s="1" t="s">
        <v>275</v>
      </c>
      <c r="S6" s="1" t="s">
        <v>242</v>
      </c>
      <c r="T6" s="1" t="s">
        <v>243</v>
      </c>
      <c r="U6" s="1" t="s">
        <v>269</v>
      </c>
      <c r="V6" s="1" t="s">
        <v>254</v>
      </c>
    </row>
    <row r="7" s="1" customFormat="1" spans="1:22">
      <c r="A7" s="3">
        <v>999225950582155</v>
      </c>
      <c r="B7" s="1" t="s">
        <v>262</v>
      </c>
      <c r="C7" s="1" t="s">
        <v>276</v>
      </c>
      <c r="D7" s="1" t="s">
        <v>277</v>
      </c>
      <c r="E7" s="1" t="s">
        <v>278</v>
      </c>
      <c r="F7" s="1" t="s">
        <v>258</v>
      </c>
      <c r="G7" s="1" t="s">
        <v>233</v>
      </c>
      <c r="H7" s="1" t="s">
        <v>234</v>
      </c>
      <c r="I7" s="1" t="s">
        <v>279</v>
      </c>
      <c r="J7" s="1" t="s">
        <v>30</v>
      </c>
      <c r="K7" s="1" t="s">
        <v>280</v>
      </c>
      <c r="L7" s="1" t="s">
        <v>280</v>
      </c>
      <c r="M7" s="1" t="s">
        <v>237</v>
      </c>
      <c r="N7" s="1" t="s">
        <v>237</v>
      </c>
      <c r="O7" s="1" t="s">
        <v>238</v>
      </c>
      <c r="P7" s="1" t="s">
        <v>239</v>
      </c>
      <c r="Q7" s="1" t="s">
        <v>240</v>
      </c>
      <c r="R7" s="1" t="s">
        <v>281</v>
      </c>
      <c r="S7" s="1" t="s">
        <v>242</v>
      </c>
      <c r="T7" s="1" t="s">
        <v>243</v>
      </c>
      <c r="U7" s="1" t="s">
        <v>269</v>
      </c>
      <c r="V7" s="1" t="s">
        <v>254</v>
      </c>
    </row>
    <row r="8" s="1" customFormat="1" spans="1:22">
      <c r="A8" s="3">
        <v>999225980295221</v>
      </c>
      <c r="B8" s="1" t="s">
        <v>232</v>
      </c>
      <c r="C8" s="1" t="s">
        <v>282</v>
      </c>
      <c r="D8" s="1" t="s">
        <v>283</v>
      </c>
      <c r="E8" s="1" t="s">
        <v>284</v>
      </c>
      <c r="F8" s="1" t="s">
        <v>232</v>
      </c>
      <c r="G8" s="1" t="s">
        <v>233</v>
      </c>
      <c r="H8" s="1" t="s">
        <v>234</v>
      </c>
      <c r="I8" s="1" t="s">
        <v>285</v>
      </c>
      <c r="J8" s="1" t="s">
        <v>30</v>
      </c>
      <c r="K8" s="1" t="s">
        <v>286</v>
      </c>
      <c r="L8" s="1" t="s">
        <v>286</v>
      </c>
      <c r="M8" s="1" t="s">
        <v>237</v>
      </c>
      <c r="N8" s="1" t="s">
        <v>237</v>
      </c>
      <c r="O8" s="1" t="s">
        <v>238</v>
      </c>
      <c r="P8" s="1" t="s">
        <v>239</v>
      </c>
      <c r="Q8" s="1" t="s">
        <v>240</v>
      </c>
      <c r="R8" s="1" t="s">
        <v>287</v>
      </c>
      <c r="S8" s="1" t="s">
        <v>242</v>
      </c>
      <c r="T8" s="1" t="s">
        <v>243</v>
      </c>
      <c r="U8" s="1" t="s">
        <v>269</v>
      </c>
      <c r="V8" s="1" t="s">
        <v>254</v>
      </c>
    </row>
    <row r="9" s="1" customFormat="1" spans="1:22">
      <c r="A9" s="3">
        <v>999225982073366</v>
      </c>
      <c r="B9" s="1" t="s">
        <v>232</v>
      </c>
      <c r="C9" s="1" t="s">
        <v>288</v>
      </c>
      <c r="D9" s="1" t="s">
        <v>289</v>
      </c>
      <c r="E9" s="1" t="s">
        <v>290</v>
      </c>
      <c r="F9" s="1" t="s">
        <v>258</v>
      </c>
      <c r="G9" s="1" t="s">
        <v>233</v>
      </c>
      <c r="H9" s="1" t="s">
        <v>234</v>
      </c>
      <c r="I9" s="1" t="s">
        <v>291</v>
      </c>
      <c r="J9" s="1" t="s">
        <v>30</v>
      </c>
      <c r="K9" s="1" t="s">
        <v>292</v>
      </c>
      <c r="L9" s="1" t="s">
        <v>292</v>
      </c>
      <c r="M9" s="1" t="s">
        <v>237</v>
      </c>
      <c r="N9" s="1" t="s">
        <v>237</v>
      </c>
      <c r="O9" s="1" t="s">
        <v>238</v>
      </c>
      <c r="P9" s="1" t="s">
        <v>239</v>
      </c>
      <c r="Q9" s="1" t="s">
        <v>240</v>
      </c>
      <c r="R9" s="1" t="s">
        <v>293</v>
      </c>
      <c r="S9" s="1" t="s">
        <v>242</v>
      </c>
      <c r="T9" s="1" t="s">
        <v>243</v>
      </c>
      <c r="U9" s="1" t="s">
        <v>269</v>
      </c>
      <c r="V9" s="1" t="s">
        <v>254</v>
      </c>
    </row>
    <row r="10" s="1" customFormat="1" spans="1:22">
      <c r="A10" s="3">
        <v>999225984115475</v>
      </c>
      <c r="B10" s="1" t="s">
        <v>232</v>
      </c>
      <c r="C10" s="1" t="s">
        <v>294</v>
      </c>
      <c r="D10" s="1" t="s">
        <v>295</v>
      </c>
      <c r="E10" s="1" t="s">
        <v>296</v>
      </c>
      <c r="F10" s="1" t="s">
        <v>258</v>
      </c>
      <c r="G10" s="1" t="s">
        <v>233</v>
      </c>
      <c r="H10" s="1" t="s">
        <v>234</v>
      </c>
      <c r="I10" s="1" t="s">
        <v>297</v>
      </c>
      <c r="J10" s="1" t="s">
        <v>30</v>
      </c>
      <c r="K10" s="1" t="s">
        <v>298</v>
      </c>
      <c r="L10" s="1" t="s">
        <v>298</v>
      </c>
      <c r="M10" s="1" t="s">
        <v>237</v>
      </c>
      <c r="N10" s="1" t="s">
        <v>237</v>
      </c>
      <c r="O10" s="1" t="s">
        <v>238</v>
      </c>
      <c r="P10" s="1" t="s">
        <v>239</v>
      </c>
      <c r="Q10" s="1" t="s">
        <v>240</v>
      </c>
      <c r="R10" s="1" t="s">
        <v>299</v>
      </c>
      <c r="S10" s="1" t="s">
        <v>242</v>
      </c>
      <c r="T10" s="1" t="s">
        <v>243</v>
      </c>
      <c r="U10" s="1" t="s">
        <v>269</v>
      </c>
      <c r="V10" s="1" t="s">
        <v>254</v>
      </c>
    </row>
    <row r="11" s="1" customFormat="1" spans="1:22">
      <c r="A11" s="3">
        <v>999225984145000</v>
      </c>
      <c r="B11" s="1" t="s">
        <v>232</v>
      </c>
      <c r="C11" s="1" t="s">
        <v>300</v>
      </c>
      <c r="D11" s="1" t="s">
        <v>301</v>
      </c>
      <c r="E11" s="1" t="s">
        <v>302</v>
      </c>
      <c r="F11" s="1" t="s">
        <v>258</v>
      </c>
      <c r="G11" s="1" t="s">
        <v>233</v>
      </c>
      <c r="H11" s="1" t="s">
        <v>234</v>
      </c>
      <c r="I11" s="1" t="s">
        <v>303</v>
      </c>
      <c r="J11" s="1" t="s">
        <v>30</v>
      </c>
      <c r="K11" s="1" t="s">
        <v>304</v>
      </c>
      <c r="L11" s="1" t="s">
        <v>304</v>
      </c>
      <c r="M11" s="1" t="s">
        <v>237</v>
      </c>
      <c r="N11" s="1" t="s">
        <v>237</v>
      </c>
      <c r="O11" s="1" t="s">
        <v>238</v>
      </c>
      <c r="P11" s="1" t="s">
        <v>239</v>
      </c>
      <c r="Q11" s="1" t="s">
        <v>240</v>
      </c>
      <c r="R11" s="1" t="s">
        <v>305</v>
      </c>
      <c r="S11" s="1" t="s">
        <v>242</v>
      </c>
      <c r="T11" s="1" t="s">
        <v>243</v>
      </c>
      <c r="U11" s="1" t="s">
        <v>269</v>
      </c>
      <c r="V11" s="1" t="s">
        <v>254</v>
      </c>
    </row>
    <row r="12" s="1" customFormat="1" spans="1:22">
      <c r="A12" s="3">
        <v>999225984333808</v>
      </c>
      <c r="B12" s="1" t="s">
        <v>232</v>
      </c>
      <c r="C12" s="1" t="s">
        <v>306</v>
      </c>
      <c r="D12" s="1" t="s">
        <v>307</v>
      </c>
      <c r="E12" s="1" t="s">
        <v>308</v>
      </c>
      <c r="F12" s="1" t="s">
        <v>258</v>
      </c>
      <c r="G12" s="1" t="s">
        <v>233</v>
      </c>
      <c r="H12" s="1" t="s">
        <v>234</v>
      </c>
      <c r="I12" s="1" t="s">
        <v>309</v>
      </c>
      <c r="J12" s="1" t="s">
        <v>30</v>
      </c>
      <c r="K12" s="1" t="s">
        <v>310</v>
      </c>
      <c r="L12" s="1" t="s">
        <v>310</v>
      </c>
      <c r="M12" s="1" t="s">
        <v>237</v>
      </c>
      <c r="N12" s="1" t="s">
        <v>237</v>
      </c>
      <c r="O12" s="1" t="s">
        <v>238</v>
      </c>
      <c r="P12" s="1" t="s">
        <v>239</v>
      </c>
      <c r="Q12" s="1" t="s">
        <v>240</v>
      </c>
      <c r="R12" s="1" t="s">
        <v>311</v>
      </c>
      <c r="S12" s="1" t="s">
        <v>242</v>
      </c>
      <c r="T12" s="1" t="s">
        <v>243</v>
      </c>
      <c r="U12" s="1" t="s">
        <v>269</v>
      </c>
      <c r="V12" s="1" t="s">
        <v>254</v>
      </c>
    </row>
    <row r="13" s="1" customFormat="1" spans="1:22">
      <c r="A13" s="3">
        <v>999225991297162</v>
      </c>
      <c r="B13" s="1" t="s">
        <v>258</v>
      </c>
      <c r="C13" s="1" t="s">
        <v>312</v>
      </c>
      <c r="D13" s="1" t="s">
        <v>313</v>
      </c>
      <c r="E13" s="1" t="s">
        <v>314</v>
      </c>
      <c r="F13" s="1" t="s">
        <v>258</v>
      </c>
      <c r="G13" s="1" t="s">
        <v>233</v>
      </c>
      <c r="H13" s="1" t="s">
        <v>234</v>
      </c>
      <c r="I13" s="1" t="s">
        <v>315</v>
      </c>
      <c r="J13" s="1" t="s">
        <v>30</v>
      </c>
      <c r="K13" s="1" t="s">
        <v>316</v>
      </c>
      <c r="L13" s="1" t="s">
        <v>316</v>
      </c>
      <c r="M13" s="1" t="s">
        <v>237</v>
      </c>
      <c r="N13" s="1" t="s">
        <v>237</v>
      </c>
      <c r="O13" s="1" t="s">
        <v>238</v>
      </c>
      <c r="P13" s="1" t="s">
        <v>239</v>
      </c>
      <c r="Q13" s="1" t="s">
        <v>240</v>
      </c>
      <c r="R13" s="1" t="s">
        <v>317</v>
      </c>
      <c r="S13" s="1" t="s">
        <v>242</v>
      </c>
      <c r="T13" s="1" t="s">
        <v>243</v>
      </c>
      <c r="U13" s="1" t="s">
        <v>269</v>
      </c>
      <c r="V13" s="1" t="s">
        <v>245</v>
      </c>
    </row>
    <row r="14" s="1" customFormat="1" spans="1:22">
      <c r="A14" s="3">
        <v>999225992435555</v>
      </c>
      <c r="B14" s="1" t="s">
        <v>258</v>
      </c>
      <c r="C14" s="1" t="s">
        <v>318</v>
      </c>
      <c r="D14" s="1" t="s">
        <v>319</v>
      </c>
      <c r="E14" s="1" t="s">
        <v>320</v>
      </c>
      <c r="F14" s="1" t="s">
        <v>258</v>
      </c>
      <c r="G14" s="1" t="s">
        <v>233</v>
      </c>
      <c r="H14" s="1" t="s">
        <v>234</v>
      </c>
      <c r="I14" s="1" t="s">
        <v>321</v>
      </c>
      <c r="J14" s="1" t="s">
        <v>30</v>
      </c>
      <c r="K14" s="1" t="s">
        <v>322</v>
      </c>
      <c r="L14" s="1" t="s">
        <v>322</v>
      </c>
      <c r="M14" s="1" t="s">
        <v>237</v>
      </c>
      <c r="N14" s="1" t="s">
        <v>237</v>
      </c>
      <c r="O14" s="1" t="s">
        <v>238</v>
      </c>
      <c r="P14" s="1" t="s">
        <v>239</v>
      </c>
      <c r="Q14" s="1" t="s">
        <v>240</v>
      </c>
      <c r="R14" s="1" t="s">
        <v>323</v>
      </c>
      <c r="S14" s="1" t="s">
        <v>242</v>
      </c>
      <c r="T14" s="1" t="s">
        <v>243</v>
      </c>
      <c r="U14" s="1" t="s">
        <v>269</v>
      </c>
      <c r="V14" s="1" t="s">
        <v>324</v>
      </c>
    </row>
    <row r="15" s="1" customFormat="1" spans="1:22">
      <c r="A15" s="3">
        <v>999225992559461</v>
      </c>
      <c r="B15" s="1" t="s">
        <v>258</v>
      </c>
      <c r="C15" s="1" t="s">
        <v>325</v>
      </c>
      <c r="D15" s="1" t="s">
        <v>326</v>
      </c>
      <c r="E15" s="1" t="s">
        <v>327</v>
      </c>
      <c r="F15" s="1" t="s">
        <v>258</v>
      </c>
      <c r="G15" s="1" t="s">
        <v>233</v>
      </c>
      <c r="H15" s="1" t="s">
        <v>234</v>
      </c>
      <c r="I15" s="1" t="s">
        <v>328</v>
      </c>
      <c r="J15" s="1" t="s">
        <v>30</v>
      </c>
      <c r="K15" s="1" t="s">
        <v>329</v>
      </c>
      <c r="L15" s="1" t="s">
        <v>329</v>
      </c>
      <c r="M15" s="1" t="s">
        <v>237</v>
      </c>
      <c r="N15" s="1" t="s">
        <v>237</v>
      </c>
      <c r="O15" s="1" t="s">
        <v>238</v>
      </c>
      <c r="P15" s="1" t="s">
        <v>239</v>
      </c>
      <c r="Q15" s="1" t="s">
        <v>240</v>
      </c>
      <c r="R15" s="1" t="s">
        <v>330</v>
      </c>
      <c r="S15" s="1" t="s">
        <v>242</v>
      </c>
      <c r="T15" s="1" t="s">
        <v>243</v>
      </c>
      <c r="U15" s="1" t="s">
        <v>269</v>
      </c>
      <c r="V15" s="1" t="s">
        <v>254</v>
      </c>
    </row>
    <row r="16" s="1" customFormat="1" spans="1:22">
      <c r="A16" s="3">
        <v>999225993635703</v>
      </c>
      <c r="B16" s="1" t="s">
        <v>258</v>
      </c>
      <c r="C16" s="1" t="s">
        <v>331</v>
      </c>
      <c r="D16" s="1" t="s">
        <v>332</v>
      </c>
      <c r="E16" s="1" t="s">
        <v>333</v>
      </c>
      <c r="F16" s="1" t="s">
        <v>258</v>
      </c>
      <c r="G16" s="1" t="s">
        <v>233</v>
      </c>
      <c r="H16" s="1" t="s">
        <v>234</v>
      </c>
      <c r="I16" s="1" t="s">
        <v>334</v>
      </c>
      <c r="J16" s="1" t="s">
        <v>30</v>
      </c>
      <c r="K16" s="1" t="s">
        <v>335</v>
      </c>
      <c r="L16" s="1" t="s">
        <v>335</v>
      </c>
      <c r="M16" s="1" t="s">
        <v>237</v>
      </c>
      <c r="N16" s="1" t="s">
        <v>237</v>
      </c>
      <c r="O16" s="1" t="s">
        <v>238</v>
      </c>
      <c r="P16" s="1" t="s">
        <v>239</v>
      </c>
      <c r="Q16" s="1" t="s">
        <v>240</v>
      </c>
      <c r="R16" s="1" t="s">
        <v>336</v>
      </c>
      <c r="S16" s="1" t="s">
        <v>242</v>
      </c>
      <c r="T16" s="1" t="s">
        <v>243</v>
      </c>
      <c r="U16" s="1" t="s">
        <v>269</v>
      </c>
      <c r="V16" s="1" t="s">
        <v>337</v>
      </c>
    </row>
    <row r="17" s="1" customFormat="1" spans="1:22">
      <c r="A17" s="3">
        <v>999225994489081</v>
      </c>
      <c r="B17" s="1" t="s">
        <v>258</v>
      </c>
      <c r="C17" s="1" t="s">
        <v>338</v>
      </c>
      <c r="D17" s="1" t="s">
        <v>339</v>
      </c>
      <c r="E17" s="1" t="s">
        <v>340</v>
      </c>
      <c r="F17" s="1" t="s">
        <v>258</v>
      </c>
      <c r="G17" s="1" t="s">
        <v>233</v>
      </c>
      <c r="H17" s="1" t="s">
        <v>234</v>
      </c>
      <c r="I17" s="1" t="s">
        <v>341</v>
      </c>
      <c r="J17" s="1" t="s">
        <v>30</v>
      </c>
      <c r="K17" s="1" t="s">
        <v>342</v>
      </c>
      <c r="L17" s="1" t="s">
        <v>342</v>
      </c>
      <c r="M17" s="1" t="s">
        <v>237</v>
      </c>
      <c r="N17" s="1" t="s">
        <v>237</v>
      </c>
      <c r="O17" s="1" t="s">
        <v>238</v>
      </c>
      <c r="P17" s="1" t="s">
        <v>239</v>
      </c>
      <c r="Q17" s="1" t="s">
        <v>240</v>
      </c>
      <c r="R17" s="1" t="s">
        <v>343</v>
      </c>
      <c r="S17" s="1" t="s">
        <v>242</v>
      </c>
      <c r="T17" s="1" t="s">
        <v>243</v>
      </c>
      <c r="U17" s="1" t="s">
        <v>269</v>
      </c>
      <c r="V17" s="1" t="s">
        <v>324</v>
      </c>
    </row>
    <row r="18" s="1" customFormat="1" spans="1:22">
      <c r="A18" s="3">
        <v>25994604663</v>
      </c>
      <c r="B18" s="1" t="s">
        <v>258</v>
      </c>
      <c r="C18" s="1" t="s">
        <v>344</v>
      </c>
      <c r="D18" s="1" t="s">
        <v>345</v>
      </c>
      <c r="E18" s="1" t="s">
        <v>346</v>
      </c>
      <c r="F18" s="1" t="s">
        <v>258</v>
      </c>
      <c r="G18" s="1" t="s">
        <v>233</v>
      </c>
      <c r="H18" s="1" t="s">
        <v>234</v>
      </c>
      <c r="I18" s="1" t="s">
        <v>347</v>
      </c>
      <c r="J18" s="1" t="s">
        <v>30</v>
      </c>
      <c r="K18" s="1" t="s">
        <v>348</v>
      </c>
      <c r="L18" s="1" t="s">
        <v>348</v>
      </c>
      <c r="M18" s="1" t="s">
        <v>237</v>
      </c>
      <c r="N18" s="1" t="s">
        <v>237</v>
      </c>
      <c r="O18" s="1" t="s">
        <v>238</v>
      </c>
      <c r="P18" s="1" t="s">
        <v>239</v>
      </c>
      <c r="Q18" s="1" t="s">
        <v>240</v>
      </c>
      <c r="R18" s="1" t="s">
        <v>349</v>
      </c>
      <c r="S18" s="1" t="s">
        <v>242</v>
      </c>
      <c r="T18" s="1" t="s">
        <v>243</v>
      </c>
      <c r="U18" s="1" t="s">
        <v>269</v>
      </c>
      <c r="V18" s="1" t="s">
        <v>254</v>
      </c>
    </row>
    <row r="19" s="1" customFormat="1" spans="1:22">
      <c r="A19" s="3">
        <v>999225994787593</v>
      </c>
      <c r="B19" s="1" t="s">
        <v>258</v>
      </c>
      <c r="C19" s="1" t="s">
        <v>350</v>
      </c>
      <c r="D19" s="1" t="s">
        <v>351</v>
      </c>
      <c r="E19" s="1" t="s">
        <v>352</v>
      </c>
      <c r="F19" s="1" t="s">
        <v>258</v>
      </c>
      <c r="G19" s="1" t="s">
        <v>233</v>
      </c>
      <c r="H19" s="1" t="s">
        <v>234</v>
      </c>
      <c r="I19" s="1" t="s">
        <v>353</v>
      </c>
      <c r="J19" s="1" t="s">
        <v>30</v>
      </c>
      <c r="K19" s="1" t="s">
        <v>354</v>
      </c>
      <c r="L19" s="1" t="s">
        <v>354</v>
      </c>
      <c r="M19" s="1" t="s">
        <v>237</v>
      </c>
      <c r="N19" s="1" t="s">
        <v>237</v>
      </c>
      <c r="O19" s="1" t="s">
        <v>238</v>
      </c>
      <c r="P19" s="1" t="s">
        <v>239</v>
      </c>
      <c r="Q19" s="1" t="s">
        <v>240</v>
      </c>
      <c r="R19" s="1" t="s">
        <v>355</v>
      </c>
      <c r="S19" s="1" t="s">
        <v>242</v>
      </c>
      <c r="T19" s="1" t="s">
        <v>243</v>
      </c>
      <c r="U19" s="1" t="s">
        <v>269</v>
      </c>
      <c r="V19" s="1" t="s">
        <v>254</v>
      </c>
    </row>
    <row r="20" s="1" customFormat="1" spans="1:22">
      <c r="A20" s="3">
        <v>25994858306</v>
      </c>
      <c r="B20" s="1" t="s">
        <v>258</v>
      </c>
      <c r="C20" s="1" t="s">
        <v>356</v>
      </c>
      <c r="D20" s="1" t="s">
        <v>357</v>
      </c>
      <c r="E20" s="1" t="s">
        <v>358</v>
      </c>
      <c r="F20" s="1" t="s">
        <v>258</v>
      </c>
      <c r="G20" s="1" t="s">
        <v>233</v>
      </c>
      <c r="H20" s="1" t="s">
        <v>234</v>
      </c>
      <c r="I20" s="1" t="s">
        <v>359</v>
      </c>
      <c r="J20" s="1" t="s">
        <v>30</v>
      </c>
      <c r="K20" s="1" t="s">
        <v>360</v>
      </c>
      <c r="L20" s="1" t="s">
        <v>360</v>
      </c>
      <c r="M20" s="1" t="s">
        <v>237</v>
      </c>
      <c r="N20" s="1" t="s">
        <v>237</v>
      </c>
      <c r="O20" s="1" t="s">
        <v>238</v>
      </c>
      <c r="P20" s="1" t="s">
        <v>239</v>
      </c>
      <c r="Q20" s="1" t="s">
        <v>240</v>
      </c>
      <c r="R20" s="1" t="s">
        <v>361</v>
      </c>
      <c r="S20" s="1" t="s">
        <v>242</v>
      </c>
      <c r="T20" s="1" t="s">
        <v>243</v>
      </c>
      <c r="U20" s="1" t="s">
        <v>269</v>
      </c>
      <c r="V20" s="1" t="s">
        <v>337</v>
      </c>
    </row>
    <row r="21" s="1" customFormat="1" spans="1:22">
      <c r="A21" s="3">
        <v>999225995368319</v>
      </c>
      <c r="B21" s="1" t="s">
        <v>258</v>
      </c>
      <c r="C21" s="1" t="s">
        <v>362</v>
      </c>
      <c r="D21" s="1" t="s">
        <v>363</v>
      </c>
      <c r="E21" s="1" t="s">
        <v>364</v>
      </c>
      <c r="F21" s="1" t="s">
        <v>258</v>
      </c>
      <c r="G21" s="1" t="s">
        <v>233</v>
      </c>
      <c r="H21" s="1" t="s">
        <v>234</v>
      </c>
      <c r="I21" s="1" t="s">
        <v>365</v>
      </c>
      <c r="J21" s="1" t="s">
        <v>30</v>
      </c>
      <c r="K21" s="1" t="s">
        <v>366</v>
      </c>
      <c r="L21" s="1" t="s">
        <v>366</v>
      </c>
      <c r="M21" s="1" t="s">
        <v>237</v>
      </c>
      <c r="N21" s="1" t="s">
        <v>237</v>
      </c>
      <c r="O21" s="1" t="s">
        <v>238</v>
      </c>
      <c r="P21" s="1" t="s">
        <v>239</v>
      </c>
      <c r="Q21" s="1" t="s">
        <v>240</v>
      </c>
      <c r="R21" s="1" t="s">
        <v>367</v>
      </c>
      <c r="S21" s="1" t="s">
        <v>242</v>
      </c>
      <c r="T21" s="1" t="s">
        <v>243</v>
      </c>
      <c r="U21" s="1" t="s">
        <v>269</v>
      </c>
      <c r="V21" s="1" t="s">
        <v>254</v>
      </c>
    </row>
    <row r="22" s="1" customFormat="1" spans="1:22">
      <c r="A22" s="3">
        <v>999225996004404</v>
      </c>
      <c r="B22" s="1" t="s">
        <v>258</v>
      </c>
      <c r="C22" s="1" t="s">
        <v>368</v>
      </c>
      <c r="D22" s="1" t="s">
        <v>369</v>
      </c>
      <c r="E22" s="1" t="s">
        <v>370</v>
      </c>
      <c r="F22" s="1" t="s">
        <v>258</v>
      </c>
      <c r="G22" s="1" t="s">
        <v>233</v>
      </c>
      <c r="H22" s="1" t="s">
        <v>234</v>
      </c>
      <c r="I22" s="1" t="s">
        <v>371</v>
      </c>
      <c r="J22" s="1" t="s">
        <v>30</v>
      </c>
      <c r="K22" s="1" t="s">
        <v>372</v>
      </c>
      <c r="L22" s="1" t="s">
        <v>372</v>
      </c>
      <c r="M22" s="1" t="s">
        <v>237</v>
      </c>
      <c r="N22" s="1" t="s">
        <v>237</v>
      </c>
      <c r="O22" s="1" t="s">
        <v>238</v>
      </c>
      <c r="P22" s="1" t="s">
        <v>239</v>
      </c>
      <c r="Q22" s="1" t="s">
        <v>240</v>
      </c>
      <c r="R22" s="1" t="s">
        <v>373</v>
      </c>
      <c r="S22" s="1" t="s">
        <v>242</v>
      </c>
      <c r="T22" s="1" t="s">
        <v>243</v>
      </c>
      <c r="U22" s="1" t="s">
        <v>269</v>
      </c>
      <c r="V22" s="1" t="s">
        <v>245</v>
      </c>
    </row>
    <row r="23" s="1" customFormat="1" spans="1:22">
      <c r="A23" s="3">
        <v>999225997196267</v>
      </c>
      <c r="B23" s="1" t="s">
        <v>258</v>
      </c>
      <c r="C23" s="1" t="s">
        <v>374</v>
      </c>
      <c r="D23" s="1" t="s">
        <v>375</v>
      </c>
      <c r="E23" s="1" t="s">
        <v>376</v>
      </c>
      <c r="F23" s="1" t="s">
        <v>258</v>
      </c>
      <c r="G23" s="1" t="s">
        <v>233</v>
      </c>
      <c r="H23" s="1" t="s">
        <v>234</v>
      </c>
      <c r="I23" s="1" t="s">
        <v>377</v>
      </c>
      <c r="J23" s="1" t="s">
        <v>30</v>
      </c>
      <c r="K23" s="1" t="s">
        <v>378</v>
      </c>
      <c r="L23" s="1" t="s">
        <v>378</v>
      </c>
      <c r="M23" s="1" t="s">
        <v>237</v>
      </c>
      <c r="N23" s="1" t="s">
        <v>237</v>
      </c>
      <c r="O23" s="1" t="s">
        <v>238</v>
      </c>
      <c r="P23" s="1" t="s">
        <v>239</v>
      </c>
      <c r="Q23" s="1" t="s">
        <v>240</v>
      </c>
      <c r="R23" s="1" t="s">
        <v>379</v>
      </c>
      <c r="S23" s="1" t="s">
        <v>242</v>
      </c>
      <c r="T23" s="1" t="s">
        <v>243</v>
      </c>
      <c r="U23" s="1" t="s">
        <v>269</v>
      </c>
      <c r="V23" s="1" t="s">
        <v>254</v>
      </c>
    </row>
    <row r="24" s="1" customFormat="1" spans="1:22">
      <c r="A24" s="3">
        <v>999225997262882</v>
      </c>
      <c r="B24" s="1" t="s">
        <v>258</v>
      </c>
      <c r="C24" s="1" t="s">
        <v>380</v>
      </c>
      <c r="D24" s="1" t="s">
        <v>351</v>
      </c>
      <c r="E24" s="1" t="s">
        <v>381</v>
      </c>
      <c r="F24" s="1" t="s">
        <v>258</v>
      </c>
      <c r="G24" s="1" t="s">
        <v>233</v>
      </c>
      <c r="H24" s="1" t="s">
        <v>234</v>
      </c>
      <c r="I24" s="1" t="s">
        <v>353</v>
      </c>
      <c r="J24" s="1" t="s">
        <v>30</v>
      </c>
      <c r="K24" s="1" t="s">
        <v>354</v>
      </c>
      <c r="L24" s="1" t="s">
        <v>354</v>
      </c>
      <c r="M24" s="1" t="s">
        <v>237</v>
      </c>
      <c r="N24" s="1" t="s">
        <v>237</v>
      </c>
      <c r="O24" s="1" t="s">
        <v>238</v>
      </c>
      <c r="P24" s="1" t="s">
        <v>239</v>
      </c>
      <c r="Q24" s="1" t="s">
        <v>240</v>
      </c>
      <c r="R24" s="1" t="s">
        <v>382</v>
      </c>
      <c r="S24" s="1" t="s">
        <v>242</v>
      </c>
      <c r="T24" s="1" t="s">
        <v>243</v>
      </c>
      <c r="U24" s="1" t="s">
        <v>269</v>
      </c>
      <c r="V24" s="1" t="s">
        <v>254</v>
      </c>
    </row>
    <row r="25" s="1" customFormat="1" spans="1:22">
      <c r="A25" s="3">
        <v>999225998452354</v>
      </c>
      <c r="B25" s="1" t="s">
        <v>258</v>
      </c>
      <c r="C25" s="1" t="s">
        <v>383</v>
      </c>
      <c r="D25" s="1" t="s">
        <v>384</v>
      </c>
      <c r="E25" s="1" t="s">
        <v>385</v>
      </c>
      <c r="F25" s="1" t="s">
        <v>258</v>
      </c>
      <c r="G25" s="1" t="s">
        <v>233</v>
      </c>
      <c r="H25" s="1" t="s">
        <v>234</v>
      </c>
      <c r="I25" s="1" t="s">
        <v>386</v>
      </c>
      <c r="J25" s="1" t="s">
        <v>30</v>
      </c>
      <c r="K25" s="1" t="s">
        <v>387</v>
      </c>
      <c r="L25" s="1" t="s">
        <v>387</v>
      </c>
      <c r="M25" s="1" t="s">
        <v>237</v>
      </c>
      <c r="N25" s="1" t="s">
        <v>237</v>
      </c>
      <c r="O25" s="1" t="s">
        <v>238</v>
      </c>
      <c r="P25" s="1" t="s">
        <v>239</v>
      </c>
      <c r="Q25" s="1" t="s">
        <v>240</v>
      </c>
      <c r="R25" s="1" t="s">
        <v>388</v>
      </c>
      <c r="S25" s="1" t="s">
        <v>242</v>
      </c>
      <c r="T25" s="1" t="s">
        <v>243</v>
      </c>
      <c r="U25" s="1" t="s">
        <v>269</v>
      </c>
      <c r="V25" s="1" t="s">
        <v>324</v>
      </c>
    </row>
    <row r="26" s="1" customFormat="1" spans="1:22">
      <c r="A26" s="3">
        <v>999225998814266</v>
      </c>
      <c r="B26" s="1" t="s">
        <v>258</v>
      </c>
      <c r="C26" s="1" t="s">
        <v>389</v>
      </c>
      <c r="D26" s="1" t="s">
        <v>390</v>
      </c>
      <c r="E26" s="1" t="s">
        <v>391</v>
      </c>
      <c r="F26" s="1" t="s">
        <v>258</v>
      </c>
      <c r="G26" s="1" t="s">
        <v>233</v>
      </c>
      <c r="H26" s="1" t="s">
        <v>234</v>
      </c>
      <c r="I26" s="1" t="s">
        <v>392</v>
      </c>
      <c r="J26" s="1" t="s">
        <v>30</v>
      </c>
      <c r="K26" s="1" t="s">
        <v>393</v>
      </c>
      <c r="L26" s="1" t="s">
        <v>393</v>
      </c>
      <c r="M26" s="1" t="s">
        <v>237</v>
      </c>
      <c r="N26" s="1" t="s">
        <v>237</v>
      </c>
      <c r="O26" s="1" t="s">
        <v>238</v>
      </c>
      <c r="P26" s="1" t="s">
        <v>239</v>
      </c>
      <c r="Q26" s="1" t="s">
        <v>240</v>
      </c>
      <c r="R26" s="1" t="s">
        <v>394</v>
      </c>
      <c r="S26" s="1" t="s">
        <v>242</v>
      </c>
      <c r="T26" s="1" t="s">
        <v>243</v>
      </c>
      <c r="U26" s="1" t="s">
        <v>269</v>
      </c>
      <c r="V26" s="1" t="s">
        <v>245</v>
      </c>
    </row>
    <row r="27" s="1" customFormat="1" spans="1:22">
      <c r="A27" s="3">
        <v>999225999079032</v>
      </c>
      <c r="B27" s="1" t="s">
        <v>258</v>
      </c>
      <c r="C27" s="1" t="s">
        <v>395</v>
      </c>
      <c r="D27" s="1" t="s">
        <v>396</v>
      </c>
      <c r="E27" s="1" t="s">
        <v>397</v>
      </c>
      <c r="F27" s="1" t="s">
        <v>258</v>
      </c>
      <c r="G27" s="1" t="s">
        <v>233</v>
      </c>
      <c r="H27" s="1" t="s">
        <v>234</v>
      </c>
      <c r="I27" s="1" t="s">
        <v>398</v>
      </c>
      <c r="J27" s="1" t="s">
        <v>30</v>
      </c>
      <c r="K27" s="1" t="s">
        <v>399</v>
      </c>
      <c r="L27" s="1" t="s">
        <v>399</v>
      </c>
      <c r="M27" s="1" t="s">
        <v>237</v>
      </c>
      <c r="N27" s="1" t="s">
        <v>237</v>
      </c>
      <c r="O27" s="1" t="s">
        <v>238</v>
      </c>
      <c r="P27" s="1" t="s">
        <v>239</v>
      </c>
      <c r="Q27" s="1" t="s">
        <v>240</v>
      </c>
      <c r="R27" s="1" t="s">
        <v>400</v>
      </c>
      <c r="S27" s="1" t="s">
        <v>242</v>
      </c>
      <c r="T27" s="1" t="s">
        <v>243</v>
      </c>
      <c r="U27" s="1" t="s">
        <v>269</v>
      </c>
      <c r="V27" s="1" t="s">
        <v>254</v>
      </c>
    </row>
    <row r="28" s="1" customFormat="1" spans="1:22">
      <c r="A28" s="3">
        <v>999225999271279</v>
      </c>
      <c r="B28" s="1" t="s">
        <v>258</v>
      </c>
      <c r="C28" s="1" t="s">
        <v>401</v>
      </c>
      <c r="D28" s="1" t="s">
        <v>402</v>
      </c>
      <c r="E28" s="1" t="s">
        <v>403</v>
      </c>
      <c r="F28" s="1" t="s">
        <v>258</v>
      </c>
      <c r="G28" s="1" t="s">
        <v>233</v>
      </c>
      <c r="H28" s="1" t="s">
        <v>234</v>
      </c>
      <c r="I28" s="1" t="s">
        <v>404</v>
      </c>
      <c r="J28" s="1" t="s">
        <v>30</v>
      </c>
      <c r="K28" s="1" t="s">
        <v>405</v>
      </c>
      <c r="L28" s="1" t="s">
        <v>405</v>
      </c>
      <c r="M28" s="1" t="s">
        <v>237</v>
      </c>
      <c r="N28" s="1" t="s">
        <v>237</v>
      </c>
      <c r="O28" s="1" t="s">
        <v>238</v>
      </c>
      <c r="P28" s="1" t="s">
        <v>239</v>
      </c>
      <c r="Q28" s="1" t="s">
        <v>240</v>
      </c>
      <c r="R28" s="1" t="s">
        <v>406</v>
      </c>
      <c r="S28" s="1" t="s">
        <v>242</v>
      </c>
      <c r="T28" s="1" t="s">
        <v>243</v>
      </c>
      <c r="U28" s="1" t="s">
        <v>269</v>
      </c>
      <c r="V28" s="1" t="s">
        <v>254</v>
      </c>
    </row>
    <row r="29" s="1" customFormat="1" spans="1:22">
      <c r="A29" s="3">
        <v>999225999446458</v>
      </c>
      <c r="B29" s="1" t="s">
        <v>258</v>
      </c>
      <c r="C29" s="1" t="s">
        <v>407</v>
      </c>
      <c r="D29" s="1" t="s">
        <v>408</v>
      </c>
      <c r="E29" s="1" t="s">
        <v>409</v>
      </c>
      <c r="F29" s="1" t="s">
        <v>258</v>
      </c>
      <c r="G29" s="1" t="s">
        <v>233</v>
      </c>
      <c r="H29" s="1" t="s">
        <v>234</v>
      </c>
      <c r="I29" s="1" t="s">
        <v>410</v>
      </c>
      <c r="J29" s="1" t="s">
        <v>30</v>
      </c>
      <c r="K29" s="1" t="s">
        <v>411</v>
      </c>
      <c r="L29" s="1" t="s">
        <v>411</v>
      </c>
      <c r="M29" s="1" t="s">
        <v>237</v>
      </c>
      <c r="N29" s="1" t="s">
        <v>237</v>
      </c>
      <c r="O29" s="1" t="s">
        <v>238</v>
      </c>
      <c r="P29" s="1" t="s">
        <v>239</v>
      </c>
      <c r="Q29" s="1" t="s">
        <v>240</v>
      </c>
      <c r="R29" s="1" t="s">
        <v>412</v>
      </c>
      <c r="S29" s="1" t="s">
        <v>242</v>
      </c>
      <c r="T29" s="1" t="s">
        <v>243</v>
      </c>
      <c r="U29" s="1" t="s">
        <v>269</v>
      </c>
      <c r="V29" s="1" t="s">
        <v>337</v>
      </c>
    </row>
    <row r="30" s="1" customFormat="1" spans="1:22">
      <c r="A30" s="3">
        <v>999225999796079</v>
      </c>
      <c r="B30" s="1" t="s">
        <v>258</v>
      </c>
      <c r="C30" s="1" t="s">
        <v>413</v>
      </c>
      <c r="D30" s="1" t="s">
        <v>414</v>
      </c>
      <c r="E30" s="1" t="s">
        <v>415</v>
      </c>
      <c r="F30" s="1" t="s">
        <v>258</v>
      </c>
      <c r="G30" s="1" t="s">
        <v>233</v>
      </c>
      <c r="H30" s="1" t="s">
        <v>234</v>
      </c>
      <c r="I30" s="1" t="s">
        <v>416</v>
      </c>
      <c r="J30" s="1" t="s">
        <v>30</v>
      </c>
      <c r="K30" s="1" t="s">
        <v>417</v>
      </c>
      <c r="L30" s="1" t="s">
        <v>417</v>
      </c>
      <c r="M30" s="1" t="s">
        <v>237</v>
      </c>
      <c r="N30" s="1" t="s">
        <v>237</v>
      </c>
      <c r="O30" s="1" t="s">
        <v>238</v>
      </c>
      <c r="P30" s="1" t="s">
        <v>239</v>
      </c>
      <c r="Q30" s="1" t="s">
        <v>240</v>
      </c>
      <c r="R30" s="1" t="s">
        <v>418</v>
      </c>
      <c r="S30" s="1" t="s">
        <v>242</v>
      </c>
      <c r="T30" s="1" t="s">
        <v>243</v>
      </c>
      <c r="U30" s="1" t="s">
        <v>269</v>
      </c>
      <c r="V30" s="1" t="s">
        <v>254</v>
      </c>
    </row>
    <row r="31" s="1" customFormat="1" spans="1:22">
      <c r="A31" s="3">
        <v>999226000079575</v>
      </c>
      <c r="B31" s="1" t="s">
        <v>258</v>
      </c>
      <c r="C31" s="1" t="s">
        <v>419</v>
      </c>
      <c r="D31" s="1" t="s">
        <v>420</v>
      </c>
      <c r="E31" s="1" t="s">
        <v>421</v>
      </c>
      <c r="F31" s="1" t="s">
        <v>258</v>
      </c>
      <c r="G31" s="1" t="s">
        <v>233</v>
      </c>
      <c r="H31" s="1" t="s">
        <v>234</v>
      </c>
      <c r="I31" s="1" t="s">
        <v>422</v>
      </c>
      <c r="J31" s="1" t="s">
        <v>30</v>
      </c>
      <c r="K31" s="1" t="s">
        <v>423</v>
      </c>
      <c r="L31" s="1" t="s">
        <v>423</v>
      </c>
      <c r="M31" s="1" t="s">
        <v>237</v>
      </c>
      <c r="N31" s="1" t="s">
        <v>237</v>
      </c>
      <c r="O31" s="1" t="s">
        <v>238</v>
      </c>
      <c r="P31" s="1" t="s">
        <v>239</v>
      </c>
      <c r="Q31" s="1" t="s">
        <v>240</v>
      </c>
      <c r="R31" s="1" t="s">
        <v>424</v>
      </c>
      <c r="S31" s="1" t="s">
        <v>242</v>
      </c>
      <c r="T31" s="1" t="s">
        <v>243</v>
      </c>
      <c r="U31" s="1" t="s">
        <v>269</v>
      </c>
      <c r="V31" s="1" t="s">
        <v>324</v>
      </c>
    </row>
    <row r="32" s="1" customFormat="1" spans="1:22">
      <c r="A32" s="3">
        <v>999226000834044</v>
      </c>
      <c r="B32" s="1" t="s">
        <v>258</v>
      </c>
      <c r="C32" s="1" t="s">
        <v>425</v>
      </c>
      <c r="D32" s="1" t="s">
        <v>426</v>
      </c>
      <c r="E32" s="1" t="s">
        <v>427</v>
      </c>
      <c r="F32" s="1" t="s">
        <v>258</v>
      </c>
      <c r="G32" s="1" t="s">
        <v>233</v>
      </c>
      <c r="H32" s="1" t="s">
        <v>234</v>
      </c>
      <c r="I32" s="1" t="s">
        <v>428</v>
      </c>
      <c r="J32" s="1" t="s">
        <v>30</v>
      </c>
      <c r="K32" s="1" t="s">
        <v>429</v>
      </c>
      <c r="L32" s="1" t="s">
        <v>429</v>
      </c>
      <c r="M32" s="1" t="s">
        <v>237</v>
      </c>
      <c r="N32" s="1" t="s">
        <v>237</v>
      </c>
      <c r="O32" s="1" t="s">
        <v>238</v>
      </c>
      <c r="P32" s="1" t="s">
        <v>239</v>
      </c>
      <c r="Q32" s="1" t="s">
        <v>240</v>
      </c>
      <c r="R32" s="1" t="s">
        <v>430</v>
      </c>
      <c r="S32" s="1" t="s">
        <v>242</v>
      </c>
      <c r="T32" s="1" t="s">
        <v>243</v>
      </c>
      <c r="U32" s="1" t="s">
        <v>269</v>
      </c>
      <c r="V32" s="1" t="s">
        <v>324</v>
      </c>
    </row>
    <row r="33" s="1" customFormat="1" spans="1:22">
      <c r="A33" s="3">
        <v>999226003634686</v>
      </c>
      <c r="B33" s="1" t="s">
        <v>258</v>
      </c>
      <c r="C33" s="1" t="s">
        <v>431</v>
      </c>
      <c r="D33" s="1" t="s">
        <v>432</v>
      </c>
      <c r="E33" s="1" t="s">
        <v>433</v>
      </c>
      <c r="F33" s="1" t="s">
        <v>258</v>
      </c>
      <c r="G33" s="1" t="s">
        <v>233</v>
      </c>
      <c r="H33" s="1" t="s">
        <v>234</v>
      </c>
      <c r="I33" s="1" t="s">
        <v>434</v>
      </c>
      <c r="J33" s="1" t="s">
        <v>30</v>
      </c>
      <c r="K33" s="1" t="s">
        <v>435</v>
      </c>
      <c r="L33" s="1" t="s">
        <v>435</v>
      </c>
      <c r="M33" s="1" t="s">
        <v>237</v>
      </c>
      <c r="N33" s="1" t="s">
        <v>237</v>
      </c>
      <c r="O33" s="1" t="s">
        <v>238</v>
      </c>
      <c r="P33" s="1" t="s">
        <v>239</v>
      </c>
      <c r="Q33" s="1" t="s">
        <v>240</v>
      </c>
      <c r="R33" s="1" t="s">
        <v>436</v>
      </c>
      <c r="S33" s="1" t="s">
        <v>242</v>
      </c>
      <c r="T33" s="1" t="s">
        <v>243</v>
      </c>
      <c r="U33" s="1" t="s">
        <v>269</v>
      </c>
      <c r="V33" s="1" t="s">
        <v>254</v>
      </c>
    </row>
    <row r="34" s="1" customFormat="1" spans="1:22">
      <c r="A34" s="3">
        <v>999226006636021</v>
      </c>
      <c r="B34" s="1" t="s">
        <v>258</v>
      </c>
      <c r="C34" s="1" t="s">
        <v>437</v>
      </c>
      <c r="D34" s="1" t="s">
        <v>438</v>
      </c>
      <c r="E34" s="1" t="s">
        <v>439</v>
      </c>
      <c r="F34" s="1" t="s">
        <v>258</v>
      </c>
      <c r="G34" s="1" t="s">
        <v>233</v>
      </c>
      <c r="H34" s="1" t="s">
        <v>234</v>
      </c>
      <c r="I34" s="1" t="s">
        <v>440</v>
      </c>
      <c r="J34" s="1" t="s">
        <v>30</v>
      </c>
      <c r="K34" s="1" t="s">
        <v>441</v>
      </c>
      <c r="L34" s="1" t="s">
        <v>441</v>
      </c>
      <c r="M34" s="1" t="s">
        <v>237</v>
      </c>
      <c r="N34" s="1" t="s">
        <v>237</v>
      </c>
      <c r="O34" s="1" t="s">
        <v>238</v>
      </c>
      <c r="P34" s="1" t="s">
        <v>239</v>
      </c>
      <c r="Q34" s="1" t="s">
        <v>240</v>
      </c>
      <c r="R34" s="1" t="s">
        <v>442</v>
      </c>
      <c r="S34" s="1" t="s">
        <v>242</v>
      </c>
      <c r="T34" s="1" t="s">
        <v>243</v>
      </c>
      <c r="U34" s="1" t="s">
        <v>269</v>
      </c>
      <c r="V34" s="1" t="s">
        <v>245</v>
      </c>
    </row>
    <row r="35" s="1" customFormat="1" spans="1:22">
      <c r="A35" s="3">
        <v>999226008526167</v>
      </c>
      <c r="B35" s="1" t="s">
        <v>258</v>
      </c>
      <c r="C35" s="1" t="s">
        <v>443</v>
      </c>
      <c r="D35" s="1" t="s">
        <v>444</v>
      </c>
      <c r="E35" s="1" t="s">
        <v>445</v>
      </c>
      <c r="F35" s="1" t="s">
        <v>258</v>
      </c>
      <c r="G35" s="1" t="s">
        <v>233</v>
      </c>
      <c r="H35" s="1" t="s">
        <v>234</v>
      </c>
      <c r="I35" s="1" t="s">
        <v>446</v>
      </c>
      <c r="J35" s="1" t="s">
        <v>30</v>
      </c>
      <c r="K35" s="1" t="s">
        <v>447</v>
      </c>
      <c r="L35" s="1" t="s">
        <v>447</v>
      </c>
      <c r="M35" s="1" t="s">
        <v>237</v>
      </c>
      <c r="N35" s="1" t="s">
        <v>237</v>
      </c>
      <c r="O35" s="1" t="s">
        <v>238</v>
      </c>
      <c r="P35" s="1" t="s">
        <v>239</v>
      </c>
      <c r="Q35" s="1" t="s">
        <v>240</v>
      </c>
      <c r="R35" s="1" t="s">
        <v>448</v>
      </c>
      <c r="S35" s="1" t="s">
        <v>242</v>
      </c>
      <c r="T35" s="1" t="s">
        <v>243</v>
      </c>
      <c r="U35" s="1" t="s">
        <v>269</v>
      </c>
      <c r="V35" s="1" t="s">
        <v>324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2023-08-16T02:40:05Z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