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对账!$A$1:$W$31</definedName>
  </definedNames>
  <calcPr calcId="144525"/>
</workbook>
</file>

<file path=xl/sharedStrings.xml><?xml version="1.0" encoding="utf-8"?>
<sst xmlns="http://schemas.openxmlformats.org/spreadsheetml/2006/main" count="1047" uniqueCount="413">
  <si>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</si>
  <si>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</si>
  <si>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</si>
  <si>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</si>
  <si>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</si>
  <si>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</si>
  <si>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</si>
  <si>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</si>
  <si>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</si>
  <si>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</si>
  <si>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</si>
  <si>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</si>
  <si>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</si>
  <si>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</si>
  <si>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</si>
  <si>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</si>
  <si>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</si>
  <si>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</si>
  <si>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</si>
  <si>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</si>
  <si>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</si>
  <si>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</si>
  <si>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</si>
  <si>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</si>
  <si>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</si>
  <si>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999224039840970	</t>
  </si>
  <si>
    <t>Ctrip</t>
  </si>
  <si>
    <t>正常</t>
  </si>
  <si>
    <t>[吉隆坡]吉隆坡四季酒店(Four Seasons Hotel Kuala Lumpur)(40721593)</t>
  </si>
  <si>
    <t>尊贵公园景观房&lt;2人入住&gt;&lt;不退款&gt;</t>
  </si>
  <si>
    <t>USD</t>
  </si>
  <si>
    <t>HAN/JAE WOONG</t>
  </si>
  <si>
    <t>CA5326230817USD</t>
  </si>
  <si>
    <t>未提现</t>
  </si>
  <si>
    <t>携程开票</t>
  </si>
  <si>
    <t xml:space="preserve">3337386	</t>
  </si>
  <si>
    <t xml:space="preserve">3196719	</t>
  </si>
  <si>
    <t xml:space="preserve">999225945079518	</t>
  </si>
  <si>
    <t>[曼谷]素坤逸 85 巷琥珀酒店(Hotel Amber Sukhumvit 85)(44792819)</t>
  </si>
  <si>
    <t>至尊豪华房&lt;2人入住&gt;&lt;不退款&gt;</t>
  </si>
  <si>
    <t>MCFARLANE/JAMES JOHN PRESTON</t>
  </si>
  <si>
    <t xml:space="preserve">3759749	</t>
  </si>
  <si>
    <t xml:space="preserve">	</t>
  </si>
  <si>
    <t xml:space="preserve">999225952210933	</t>
  </si>
  <si>
    <t>[芙蓉]芙蓉皇家朱兰酒店(Royale Chulan Seremban)(44692859)</t>
  </si>
  <si>
    <t>高级房&lt;2人入住&gt;&lt;不退款&gt;</t>
  </si>
  <si>
    <t>MD SAAD/MOHAMAD SAIFUL NIZAN BIN MD SAAD</t>
  </si>
  <si>
    <t xml:space="preserve">3761337	</t>
  </si>
  <si>
    <t xml:space="preserve">1339760	</t>
  </si>
  <si>
    <t xml:space="preserve">999225981531083	</t>
  </si>
  <si>
    <t>[Nang Lae]清莱普法瓦瑞度假酒店-SHA Extra Plus(Phufa Waree Chiangrai Resort)(39616569)</t>
  </si>
  <si>
    <t>标准房&lt;2人入住&gt;&lt;不退款&gt;&lt;早餐&gt;</t>
  </si>
  <si>
    <t>Chaitham/Atchara</t>
  </si>
  <si>
    <t xml:space="preserve">3766008	</t>
  </si>
  <si>
    <t xml:space="preserve">999225982971077	</t>
  </si>
  <si>
    <t>[东京]东京皇家王子大饭店花园塔(The Prince Park Tower Tokyo)(37198163)</t>
  </si>
  <si>
    <t>全景双床房&lt;1&gt;&lt;2人入住&gt;&lt;不退款&gt;</t>
  </si>
  <si>
    <t>SONG/KAI YANG,Chen/Orwin</t>
  </si>
  <si>
    <t xml:space="preserve">3766597	</t>
  </si>
  <si>
    <t xml:space="preserve">999225983581515	</t>
  </si>
  <si>
    <t>[圣吉吉]阿鲁娜圣吉吉会议度假酒店(Aruna Senggigi Resort &amp; Convention)(37198002)</t>
  </si>
  <si>
    <t>豪华客房&lt;2人入住&gt;&lt;不退款&gt;</t>
  </si>
  <si>
    <t>JANSEVANRENSBURG/ZANEL</t>
  </si>
  <si>
    <t xml:space="preserve">3766860	</t>
  </si>
  <si>
    <t xml:space="preserve">999225993600641	</t>
  </si>
  <si>
    <t>[苏梅岛]度假海滩度假村(Escape Beach Resort)(37223410)</t>
  </si>
  <si>
    <t>标准房&lt;2人入住&gt;&lt;不退款&gt;</t>
  </si>
  <si>
    <t>Aektasaeng/Saranyu</t>
  </si>
  <si>
    <t xml:space="preserve">3769380	</t>
  </si>
  <si>
    <t xml:space="preserve">999226000008449	</t>
  </si>
  <si>
    <t>[富士河口湖町]富士屋酒店河口湖ANNEX 富士豪景酒店(FUJIYA HOTEL KAWAGUCHI-KO ANNEX Fuji-View Hotel)(40367731)</t>
  </si>
  <si>
    <t>中等富士山景双床房&lt;2人入住&gt;&lt;不适用日本客人&gt;&lt;不退款&gt;</t>
  </si>
  <si>
    <t>Bin/Huanhuan,GU/YULUAN</t>
  </si>
  <si>
    <t xml:space="preserve">3771163	</t>
  </si>
  <si>
    <t xml:space="preserve">999226000022386	</t>
  </si>
  <si>
    <t>[哥打京那巴鲁]海滨服务式公寓(Promenade Service Apartments)(48436504)</t>
  </si>
  <si>
    <t>家庭房&lt;2人入住&gt;&lt;不退款&gt;</t>
  </si>
  <si>
    <t>SYLVESTER/NICHOLAS</t>
  </si>
  <si>
    <t xml:space="preserve">3771168	</t>
  </si>
  <si>
    <t xml:space="preserve">Acknowledged	</t>
  </si>
  <si>
    <t xml:space="preserve">999226000160239	</t>
  </si>
  <si>
    <t>[七岩]七岩海滩华欣富丽华桑德拉豪华酒店(FuramaXclusive Sandara Hua Hin at Cha-am Beach)(39033923)</t>
  </si>
  <si>
    <t>池景时尚房&lt;1&gt;&lt;2人入住&gt;&lt;不退款&gt;&lt;早餐&gt;</t>
  </si>
  <si>
    <t>SAHAIRUK/KHANITTHA</t>
  </si>
  <si>
    <t xml:space="preserve">3771200	</t>
  </si>
  <si>
    <t xml:space="preserve">999226000836424	</t>
  </si>
  <si>
    <t>[云顶高原]阿瓦讷世界度假村(Resorts World Awana)(37225447)</t>
  </si>
  <si>
    <t>Superior Deluxe&lt;2人入住&gt;&lt;不退款&gt;</t>
  </si>
  <si>
    <t>Eltuhami/Musan</t>
  </si>
  <si>
    <t xml:space="preserve">3771471	</t>
  </si>
  <si>
    <t xml:space="preserve">999226002988939	</t>
  </si>
  <si>
    <t>[曼谷]UHG阿索克素坤逸酒店(Asoke Residence Sukhumvit by UHG)(37220065)</t>
  </si>
  <si>
    <t>豪华一室房&lt;2人入住&gt;&lt;不退款&gt;</t>
  </si>
  <si>
    <t>MAYOD/PONGPOP</t>
  </si>
  <si>
    <t xml:space="preserve">3771788	</t>
  </si>
  <si>
    <t xml:space="preserve">999226004305866	</t>
  </si>
  <si>
    <t>[皮皮岛]皮皮岛安妮塔度假村(Phi Phi Anita Resort)(46879758)</t>
  </si>
  <si>
    <t>豪华双人房&lt;2人入住&gt;&lt;不退款&gt;</t>
  </si>
  <si>
    <t>YANG/SHIYIN</t>
  </si>
  <si>
    <t xml:space="preserve">3771998	</t>
  </si>
  <si>
    <t xml:space="preserve">999226004529469	</t>
  </si>
  <si>
    <t>[城南市]萨默塞特中央万隆酒店(Somerset Central Bundang)(44684979)</t>
  </si>
  <si>
    <t>KIM/MOONHWAN</t>
  </si>
  <si>
    <t xml:space="preserve">3772009	</t>
  </si>
  <si>
    <t xml:space="preserve">9999SE017861	</t>
  </si>
  <si>
    <t xml:space="preserve">999226004943743	</t>
  </si>
  <si>
    <t>[首尔]美利来酒店首尔明洞.(Migliore Hotel Seoul Myeongdong)(48313088)</t>
  </si>
  <si>
    <t>高级房&lt;1&gt;&lt;2人入住&gt;&lt;不退款&gt;</t>
  </si>
  <si>
    <t>HUANG/YAMEI,DENG/NINGXI</t>
  </si>
  <si>
    <t xml:space="preserve">3772047	</t>
  </si>
  <si>
    <t xml:space="preserve">999226006519053	</t>
  </si>
  <si>
    <t>[曼谷]考山皇宫酒店（原考山皇宫旅馆）(Khaosan Palace Hotel)(39042967)</t>
  </si>
  <si>
    <t>灿烂双床房&lt;2人入住&gt;&lt;不退款&gt;</t>
  </si>
  <si>
    <t>Wang/Li,Nie/Haiyu</t>
  </si>
  <si>
    <t xml:space="preserve">3772328	</t>
  </si>
  <si>
    <t xml:space="preserve">-66717560	</t>
  </si>
  <si>
    <t xml:space="preserve">999226012140603	</t>
  </si>
  <si>
    <t>[头顿]维沃酒店(VeeVoo Hotel)(37196594)</t>
  </si>
  <si>
    <t>标准双人房&lt;2人入住&gt;&lt;不退款&gt;</t>
  </si>
  <si>
    <t>NHI/NHI</t>
  </si>
  <si>
    <t xml:space="preserve">3773697	</t>
  </si>
  <si>
    <t xml:space="preserve">999226013674006	</t>
  </si>
  <si>
    <t>[曼谷]THA城市酒店 - TH区(THA City Loft Hotel by TH District)(37206898)</t>
  </si>
  <si>
    <t>MA/CHANG,Niu/Meng</t>
  </si>
  <si>
    <t xml:space="preserve">3774072	</t>
  </si>
  <si>
    <t xml:space="preserve">999226013834645	</t>
  </si>
  <si>
    <t>[七岩]七岩海滩公寓酒店(The Beach Cha am Residence)(70737946)</t>
  </si>
  <si>
    <t>奢华双人房, 无窗 (Budget)&lt;2人入住&gt;&lt;不退款&gt;&lt;早餐&gt;</t>
  </si>
  <si>
    <t>MUCKPON/NUNTAWUTH</t>
  </si>
  <si>
    <t xml:space="preserve">3774172	</t>
  </si>
  <si>
    <t xml:space="preserve">999226014269766	</t>
  </si>
  <si>
    <t>[曼谷]曼谷京华大酒店(Hotel Royal Bangkok@Chinatown)(40721515)</t>
  </si>
  <si>
    <t>豪华房&lt;2人入住&gt;&lt;不退款&gt;</t>
  </si>
  <si>
    <t>ZHENG/XIAOFEI</t>
  </si>
  <si>
    <t xml:space="preserve">3774246	</t>
  </si>
  <si>
    <t xml:space="preserve">21491214	</t>
  </si>
  <si>
    <t xml:space="preserve">999226016724122	</t>
  </si>
  <si>
    <t>[民丹岛]娜湾假日酒店(Nirwana Resort Hotel)(39039659)</t>
  </si>
  <si>
    <t>nirwana房&lt;2人入住&gt;&lt;不退款&gt;&lt;早餐&gt;</t>
  </si>
  <si>
    <t>Leung/spencer</t>
  </si>
  <si>
    <t xml:space="preserve">3775006	</t>
  </si>
  <si>
    <t xml:space="preserve">N800538	</t>
  </si>
  <si>
    <t xml:space="preserve">999226017006087	</t>
  </si>
  <si>
    <t>[曼谷]曼谷莲花素坤逸酒店(Bangkok Hotel Lotus Sukhumvit 33 by Compass Hospitality)(37209408)</t>
  </si>
  <si>
    <t>豪华客房, 1 张特大床&lt;2人入住&gt;&lt;不退款&gt;</t>
  </si>
  <si>
    <t>Wu/Zhou</t>
  </si>
  <si>
    <t xml:space="preserve">3775054	</t>
  </si>
  <si>
    <t xml:space="preserve">999226017048864	</t>
  </si>
  <si>
    <t>[新山]新山格拉纳达酒店(Hotel Granada Johor Bahru)(37236309)</t>
  </si>
  <si>
    <t>豪华双床房&lt;2人入住&gt;&lt;不退款&gt;&lt;早餐&gt;</t>
  </si>
  <si>
    <t>WONG/CHEE EE</t>
  </si>
  <si>
    <t xml:space="preserve">3775149	</t>
  </si>
  <si>
    <t xml:space="preserve">999226017085474	</t>
  </si>
  <si>
    <t>[新山]超级 OYO 246 林克旅馆(Super OYO 246 Link Inn)(39682125)</t>
  </si>
  <si>
    <t>标准双人间&lt;2人入住&gt;&lt;不退款&gt;</t>
  </si>
  <si>
    <t>YIT/ELAINE</t>
  </si>
  <si>
    <t xml:space="preserve">3775157	</t>
  </si>
  <si>
    <t xml:space="preserve">999226017171245	</t>
  </si>
  <si>
    <t>[泗务]RH 酒店(RH Hotel)(44789175)</t>
  </si>
  <si>
    <t>豪华房(双人床)&lt;2人入住&gt;&lt;不退款&gt;</t>
  </si>
  <si>
    <t>BIN WAN ABDUL AZIZ/SYED AMEER YAZID</t>
  </si>
  <si>
    <t xml:space="preserve">3775175	</t>
  </si>
  <si>
    <t xml:space="preserve">RV190870	</t>
  </si>
  <si>
    <t xml:space="preserve">999226017361743	</t>
  </si>
  <si>
    <t>[华欣]华欣嗨海洋酒店(Hisea Huahin Hotel)(39053795)</t>
  </si>
  <si>
    <t>高级特大床房&lt;2人入住&gt;&lt;不退款&gt;</t>
  </si>
  <si>
    <t>PANRUANG/SANSANEE</t>
  </si>
  <si>
    <t xml:space="preserve">3775209	</t>
  </si>
  <si>
    <t xml:space="preserve">999226019364210	</t>
  </si>
  <si>
    <t>[普吉岛]生态阁楼酒店(EcoLoft Hotel)(39660860)</t>
  </si>
  <si>
    <t>豪华双人标准间&lt;2人入住&gt;&lt;不退款&gt;</t>
  </si>
  <si>
    <t>YANG/WEI</t>
  </si>
  <si>
    <t xml:space="preserve">3776061	</t>
  </si>
  <si>
    <t xml:space="preserve">999226019482443	</t>
  </si>
  <si>
    <t>[芭堤雅]森德雷度假酒店(Sandalay Resort)(37054570)</t>
  </si>
  <si>
    <t>高级房&lt;2人入住&gt;&lt;不退款&gt;&lt;早餐&gt;</t>
  </si>
  <si>
    <t>WONGSIN/YANISA</t>
  </si>
  <si>
    <t xml:space="preserve">3776093	</t>
  </si>
  <si>
    <t xml:space="preserve">999226019611407	</t>
  </si>
  <si>
    <t>[吉隆坡]吉隆坡市中央酒店@吉隆坡中央车站(Hotel Sentral KL @ KL Sentral Station)(37206252)</t>
  </si>
  <si>
    <t>Michael /Fellizia</t>
  </si>
  <si>
    <t xml:space="preserve">3776136	</t>
  </si>
  <si>
    <t xml:space="preserve">999226026894086	</t>
  </si>
  <si>
    <t>[巴生]OYO 472 号舒适 1 号酒店(SUPER OYO 472 Comfort Hotel 1)(39604296)</t>
  </si>
  <si>
    <t>豪华特大床房&lt;2人入住&gt;&lt;不退款&gt;</t>
  </si>
  <si>
    <t>JARUMAH/ROZIE</t>
  </si>
  <si>
    <t xml:space="preserve">3776917	</t>
  </si>
  <si>
    <t>,</t>
  </si>
  <si>
    <t>USD 3514.53</t>
  </si>
  <si>
    <t>A230817091629911</t>
  </si>
  <si>
    <t>A230817091733911</t>
  </si>
  <si>
    <t>USD / HKD 当前参考汇率: 7.83138</t>
  </si>
  <si>
    <t>总计：3514.53 USD/
27523.62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</si>
  <si>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</si>
  <si>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</si>
  <si>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</si>
  <si>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</si>
  <si>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</si>
  <si>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</si>
  <si>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</si>
  <si>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</si>
  <si>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</si>
  <si>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</si>
  <si>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</si>
  <si>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</si>
  <si>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</si>
  <si>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</si>
  <si>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</si>
  <si>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</si>
  <si>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</si>
  <si>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</si>
  <si>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</si>
  <si>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2023-08-13</t>
  </si>
  <si>
    <t>3776917</t>
  </si>
  <si>
    <t>OYO 472 号舒适 1 号酒店</t>
  </si>
  <si>
    <t>JARUMAH ROZIE</t>
  </si>
  <si>
    <t>2023-08-14</t>
  </si>
  <si>
    <t>退房日周结</t>
  </si>
  <si>
    <t>86.15</t>
  </si>
  <si>
    <t>11.87</t>
  </si>
  <si>
    <t>0</t>
  </si>
  <si>
    <t>0.00</t>
  </si>
  <si>
    <t>携程盛景国际直连</t>
  </si>
  <si>
    <t>01.010677</t>
  </si>
  <si>
    <t>2023-08-13 20:49:57</t>
  </si>
  <si>
    <t>否</t>
  </si>
  <si>
    <t>汇智国际旅游发展有限公司</t>
  </si>
  <si>
    <t>直连</t>
  </si>
  <si>
    <t>马来西亚</t>
  </si>
  <si>
    <t>3776136</t>
  </si>
  <si>
    <t>吉隆坡中环酒店</t>
  </si>
  <si>
    <t>Michael Fellizia</t>
  </si>
  <si>
    <t>150.02</t>
  </si>
  <si>
    <t>20.67</t>
  </si>
  <si>
    <t>2023-08-13 17:57:53</t>
  </si>
  <si>
    <t>3776093</t>
  </si>
  <si>
    <t>森德雷度假酒店</t>
  </si>
  <si>
    <t>WONGSIN YANISA</t>
  </si>
  <si>
    <t>293.72</t>
  </si>
  <si>
    <t>40.47</t>
  </si>
  <si>
    <t>2023-08-13 17:44:09</t>
  </si>
  <si>
    <t>泰国</t>
  </si>
  <si>
    <t>3776061</t>
  </si>
  <si>
    <t>生态阁楼酒店</t>
  </si>
  <si>
    <t>YANG WEI</t>
  </si>
  <si>
    <t>250.39</t>
  </si>
  <si>
    <t>34.50</t>
  </si>
  <si>
    <t>2023-08-13 17:31:28</t>
  </si>
  <si>
    <t>3775209</t>
  </si>
  <si>
    <t>华欣嗨海洋酒店</t>
  </si>
  <si>
    <t>PANRUANG SANSANEE</t>
  </si>
  <si>
    <t>461.37</t>
  </si>
  <si>
    <t>63.57</t>
  </si>
  <si>
    <t>2023-08-13 14:24:03</t>
  </si>
  <si>
    <t>3775175</t>
  </si>
  <si>
    <t>RH 酒店</t>
  </si>
  <si>
    <t>BIN WAN ABDUL AZIZ SYED AMEER YAZID</t>
  </si>
  <si>
    <t>320.65</t>
  </si>
  <si>
    <t>44.18</t>
  </si>
  <si>
    <t>2023-08-13 14:10:28</t>
  </si>
  <si>
    <t>3775157</t>
  </si>
  <si>
    <t>超级  246 林克旅馆</t>
  </si>
  <si>
    <t>YIT ELAINE</t>
  </si>
  <si>
    <t>86.00</t>
  </si>
  <si>
    <t>11.85</t>
  </si>
  <si>
    <t>2023-08-13 14:04:26</t>
  </si>
  <si>
    <t>3775149</t>
  </si>
  <si>
    <t>新山格拉纳达酒店</t>
  </si>
  <si>
    <t>WONG CHEE EE</t>
  </si>
  <si>
    <t>337.41</t>
  </si>
  <si>
    <t>46.49</t>
  </si>
  <si>
    <t>2023-08-13 14:01:52</t>
  </si>
  <si>
    <t>3775054</t>
  </si>
  <si>
    <t>曼谷莲花素坤逸酒店</t>
  </si>
  <si>
    <t>Wu Zhou</t>
  </si>
  <si>
    <t>419.42</t>
  </si>
  <si>
    <t>57.79</t>
  </si>
  <si>
    <t>2023-08-13 13:58:52</t>
  </si>
  <si>
    <t>3775006</t>
  </si>
  <si>
    <t>娜湾假日酒店</t>
  </si>
  <si>
    <t>Leung spencer</t>
  </si>
  <si>
    <t>679.18</t>
  </si>
  <si>
    <t>93.58</t>
  </si>
  <si>
    <t>2023-08-13 13:39:17</t>
  </si>
  <si>
    <t>印度尼西亚</t>
  </si>
  <si>
    <t>3774246</t>
  </si>
  <si>
    <t>曼谷京华大酒店</t>
  </si>
  <si>
    <t>ZHENG XIAOFEI</t>
  </si>
  <si>
    <t>446.78</t>
  </si>
  <si>
    <t>61.56</t>
  </si>
  <si>
    <t>2023-08-13 10:43:05</t>
  </si>
  <si>
    <t>3774172</t>
  </si>
  <si>
    <t>七岩海滩公寓酒店</t>
  </si>
  <si>
    <t>MUCKPON NUNTAWUTH</t>
  </si>
  <si>
    <t>317.31</t>
  </si>
  <si>
    <t>43.72</t>
  </si>
  <si>
    <t>2023-08-13 10:06:06</t>
  </si>
  <si>
    <t>3774072</t>
  </si>
  <si>
    <t>THA城市酒店 - TH区</t>
  </si>
  <si>
    <t>MA CHANG,Niu Meng</t>
  </si>
  <si>
    <t>261.42</t>
  </si>
  <si>
    <t>36.02</t>
  </si>
  <si>
    <t>2023-08-13 09:51:32</t>
  </si>
  <si>
    <t>3773697</t>
  </si>
  <si>
    <t>维沃酒店</t>
  </si>
  <si>
    <t>NHI NHI</t>
  </si>
  <si>
    <t>105.60</t>
  </si>
  <si>
    <t>14.55</t>
  </si>
  <si>
    <t>2023-08-13 03:57:25</t>
  </si>
  <si>
    <t>越南</t>
  </si>
  <si>
    <t>2023-08-12</t>
  </si>
  <si>
    <t>3772328</t>
  </si>
  <si>
    <t>考山皇宫酒店（原考山皇宫旅馆）</t>
  </si>
  <si>
    <t>Wang Li,Nie Haiyu</t>
  </si>
  <si>
    <t>140.33</t>
  </si>
  <si>
    <t>19.34</t>
  </si>
  <si>
    <t>2023-08-12 20:59:43</t>
  </si>
  <si>
    <t>3772047</t>
  </si>
  <si>
    <t>首尔明洞美利来酒店</t>
  </si>
  <si>
    <t>HUANG YAMEI,DENG NINGXI</t>
  </si>
  <si>
    <t>1054.18</t>
  </si>
  <si>
    <t>145.28</t>
  </si>
  <si>
    <t>2023-08-12 19:42:54</t>
  </si>
  <si>
    <t>韩国</t>
  </si>
  <si>
    <t>3772009</t>
  </si>
  <si>
    <t>萨默塞特中心盆唐酒店</t>
  </si>
  <si>
    <t>KIM MOONHWAN</t>
  </si>
  <si>
    <t>805.44</t>
  </si>
  <si>
    <t>111.00</t>
  </si>
  <si>
    <t>2023-08-12 19:29:12</t>
  </si>
  <si>
    <t>3771998</t>
  </si>
  <si>
    <t>皮皮岛安妮塔度假村</t>
  </si>
  <si>
    <t>YANG SHIYIN</t>
  </si>
  <si>
    <t>360.49</t>
  </si>
  <si>
    <t>49.68</t>
  </si>
  <si>
    <t>2023-08-12 19:23:04</t>
  </si>
  <si>
    <t>3771788</t>
  </si>
  <si>
    <t>UHG阿索克素坤逸酒店</t>
  </si>
  <si>
    <t>MAYOD PONGPOP</t>
  </si>
  <si>
    <t>665.32</t>
  </si>
  <si>
    <t>91.69</t>
  </si>
  <si>
    <t>2023-08-12 19:06:07</t>
  </si>
  <si>
    <t>3771471</t>
  </si>
  <si>
    <t>云顶世界阿娃娜</t>
  </si>
  <si>
    <t>Eltuhami Musan</t>
  </si>
  <si>
    <t>393.58</t>
  </si>
  <si>
    <t>54.24</t>
  </si>
  <si>
    <t>2023-08-12 17:41:02</t>
  </si>
  <si>
    <t>3771200</t>
  </si>
  <si>
    <t>七岩海滩华欣富丽华桑德拉豪华酒店</t>
  </si>
  <si>
    <t>SAHAIRUK KHANITTHA</t>
  </si>
  <si>
    <t>418.25</t>
  </si>
  <si>
    <t>57.64</t>
  </si>
  <si>
    <t>2023-08-12 16:39:56</t>
  </si>
  <si>
    <t>3771168</t>
  </si>
  <si>
    <t>海滨服务式公寓</t>
  </si>
  <si>
    <t>SYLVESTER NICHOLAS</t>
  </si>
  <si>
    <t>382.98</t>
  </si>
  <si>
    <t>52.78</t>
  </si>
  <si>
    <t>2023-08-12 16:23:26</t>
  </si>
  <si>
    <t>3771163</t>
  </si>
  <si>
    <t>富士豪景酒店</t>
  </si>
  <si>
    <t>Bin Huanhuan,GU YULUAN</t>
  </si>
  <si>
    <t>2291.80</t>
  </si>
  <si>
    <t>315.84</t>
  </si>
  <si>
    <t>2023-08-12 16:22:03</t>
  </si>
  <si>
    <t>日本</t>
  </si>
  <si>
    <t>3769380</t>
  </si>
  <si>
    <t>苏梅岛逃亡沙滩度假村</t>
  </si>
  <si>
    <t>Aektasaeng Saranyu</t>
  </si>
  <si>
    <t>786.28</t>
  </si>
  <si>
    <t>108.36</t>
  </si>
  <si>
    <t>2023-08-12 08:47:58</t>
  </si>
  <si>
    <t>2023-08-11</t>
  </si>
  <si>
    <t>3766860</t>
  </si>
  <si>
    <t>阿鲁娜圣吉吉会议度假酒店</t>
  </si>
  <si>
    <t>JANSEVANRENSBURG ZANEL</t>
  </si>
  <si>
    <t>380.12</t>
  </si>
  <si>
    <t>52.53</t>
  </si>
  <si>
    <t>2023-08-11 17:41:27</t>
  </si>
  <si>
    <t>3766597</t>
  </si>
  <si>
    <t>东京皇家王子大酒店花园塔</t>
  </si>
  <si>
    <t>SONG KAI YANG,Chen Orwin</t>
  </si>
  <si>
    <t>6167.78</t>
  </si>
  <si>
    <t>852.35</t>
  </si>
  <si>
    <t>2023-08-11 17:02:53</t>
  </si>
  <si>
    <t>3766008</t>
  </si>
  <si>
    <t>清莱普法瓦瑞度假酒店-SHA Extra Plus</t>
  </si>
  <si>
    <t>Chaitham Atchara</t>
  </si>
  <si>
    <t>432.58</t>
  </si>
  <si>
    <t>59.78</t>
  </si>
  <si>
    <t>2023-08-11 14:28:20</t>
  </si>
  <si>
    <t>2023-08-10</t>
  </si>
  <si>
    <t>3761337</t>
  </si>
  <si>
    <t>芙蓉皇家朱兰酒店</t>
  </si>
  <si>
    <t>MD SAAD MOHAMAD SAIFUL NIZAN BIN MD SAAD</t>
  </si>
  <si>
    <t>1070.04</t>
  </si>
  <si>
    <t>148.07</t>
  </si>
  <si>
    <t>2023-08-10 16:18:31</t>
  </si>
  <si>
    <t>直采</t>
  </si>
  <si>
    <t>3759749</t>
  </si>
  <si>
    <t>思考行政套房酒店</t>
  </si>
  <si>
    <t>MCFARLANE JAMES JOHN PRESTON</t>
  </si>
  <si>
    <t>904.26</t>
  </si>
  <si>
    <t>125.13</t>
  </si>
  <si>
    <t>2023-08-10 10:32:28</t>
  </si>
  <si>
    <t>2023-05-07</t>
  </si>
  <si>
    <t>3337386</t>
  </si>
  <si>
    <t>吉隆坡四季酒店</t>
  </si>
  <si>
    <t>HAN JAE WOONG</t>
  </si>
  <si>
    <t>4771.49</t>
  </si>
  <si>
    <t>690.00</t>
  </si>
  <si>
    <t>2023-05-07 16:56:40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</si>
</sst>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686435</xdr:colOff>
      <xdr:row>32</xdr:row>
      <xdr:rowOff>7620</xdr:rowOff>
    </xdr:from>
    <xdr:to>
      <xdr:col>18</xdr:col>
      <xdr:colOff>556895</xdr:colOff>
      <xdr:row>57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33800" y="5859780"/>
          <a:ext cx="9472295" cy="4640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45149</v>
      </c>
      <c r="G2" s="6">
        <v>45152</v>
      </c>
      <c r="H2" s="4">
        <v>1</v>
      </c>
      <c r="I2" s="4">
        <v>3</v>
      </c>
      <c r="J2" s="4">
        <v>3</v>
      </c>
      <c r="K2" s="4" t="s">
        <v>30</v>
      </c>
      <c r="L2" s="4">
        <v>690</v>
      </c>
      <c r="M2" s="4">
        <v>690</v>
      </c>
      <c r="N2" s="4" t="s">
        <v>31</v>
      </c>
      <c r="O2" s="4" t="s">
        <v>32</v>
      </c>
      <c r="P2" s="4" t="s">
        <v>33</v>
      </c>
      <c r="Q2" s="4">
        <v>0</v>
      </c>
      <c r="R2" s="7">
        <v>45053</v>
      </c>
      <c r="S2" s="6">
        <v>45155</v>
      </c>
      <c r="T2" s="4" t="s">
        <v>34</v>
      </c>
      <c r="U2" s="4">
        <v>690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45149</v>
      </c>
      <c r="G3" s="6">
        <v>45152</v>
      </c>
      <c r="H3" s="4">
        <v>1</v>
      </c>
      <c r="I3" s="4">
        <v>3</v>
      </c>
      <c r="J3" s="4">
        <v>3</v>
      </c>
      <c r="K3" s="4" t="s">
        <v>30</v>
      </c>
      <c r="L3" s="4">
        <v>125.13</v>
      </c>
      <c r="M3" s="4">
        <v>125.13</v>
      </c>
      <c r="N3" s="4" t="s">
        <v>40</v>
      </c>
      <c r="O3" s="4" t="s">
        <v>32</v>
      </c>
      <c r="P3" s="4" t="s">
        <v>33</v>
      </c>
      <c r="Q3" s="4">
        <v>0</v>
      </c>
      <c r="R3" s="7">
        <v>45148.0000115741</v>
      </c>
      <c r="S3" s="6">
        <v>45155</v>
      </c>
      <c r="T3" s="4" t="s">
        <v>34</v>
      </c>
      <c r="U3" s="4">
        <v>125.13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45149</v>
      </c>
      <c r="G4" s="6">
        <v>45152</v>
      </c>
      <c r="H4" s="4">
        <v>1</v>
      </c>
      <c r="I4" s="4">
        <v>3</v>
      </c>
      <c r="J4" s="4">
        <v>3</v>
      </c>
      <c r="K4" s="4" t="s">
        <v>30</v>
      </c>
      <c r="L4" s="4">
        <v>148.07</v>
      </c>
      <c r="M4" s="4">
        <v>148.07</v>
      </c>
      <c r="N4" s="4" t="s">
        <v>46</v>
      </c>
      <c r="O4" s="4" t="s">
        <v>32</v>
      </c>
      <c r="P4" s="4" t="s">
        <v>33</v>
      </c>
      <c r="Q4" s="4">
        <v>0</v>
      </c>
      <c r="R4" s="7">
        <v>45148.0000115741</v>
      </c>
      <c r="S4" s="6">
        <v>45155</v>
      </c>
      <c r="T4" s="4" t="s">
        <v>34</v>
      </c>
      <c r="U4" s="4">
        <v>148.07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45151</v>
      </c>
      <c r="G5" s="6">
        <v>45152</v>
      </c>
      <c r="H5" s="4">
        <v>2</v>
      </c>
      <c r="I5" s="4">
        <v>1</v>
      </c>
      <c r="J5" s="4">
        <v>2</v>
      </c>
      <c r="K5" s="4" t="s">
        <v>30</v>
      </c>
      <c r="L5" s="4">
        <v>59.78</v>
      </c>
      <c r="M5" s="4">
        <v>59.78</v>
      </c>
      <c r="N5" s="4" t="s">
        <v>52</v>
      </c>
      <c r="O5" s="4" t="s">
        <v>32</v>
      </c>
      <c r="P5" s="4" t="s">
        <v>33</v>
      </c>
      <c r="Q5" s="4">
        <v>0</v>
      </c>
      <c r="R5" s="7">
        <v>45149.0000115741</v>
      </c>
      <c r="S5" s="6">
        <v>45155</v>
      </c>
      <c r="T5" s="4" t="s">
        <v>34</v>
      </c>
      <c r="U5" s="4">
        <v>59.78</v>
      </c>
      <c r="V5" s="4">
        <v>0</v>
      </c>
      <c r="W5" s="4">
        <v>0</v>
      </c>
      <c r="X5" s="4" t="s">
        <v>53</v>
      </c>
      <c r="Y5" s="4" t="s">
        <v>42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45150</v>
      </c>
      <c r="G6" s="6">
        <v>45152</v>
      </c>
      <c r="H6" s="4">
        <v>1</v>
      </c>
      <c r="I6" s="4">
        <v>2</v>
      </c>
      <c r="J6" s="4">
        <v>2</v>
      </c>
      <c r="K6" s="4" t="s">
        <v>30</v>
      </c>
      <c r="L6" s="4">
        <v>852.35</v>
      </c>
      <c r="M6" s="4">
        <v>852.35</v>
      </c>
      <c r="N6" s="4" t="s">
        <v>57</v>
      </c>
      <c r="O6" s="4" t="s">
        <v>32</v>
      </c>
      <c r="P6" s="4" t="s">
        <v>33</v>
      </c>
      <c r="Q6" s="4">
        <v>0</v>
      </c>
      <c r="R6" s="7">
        <v>45149.0000115741</v>
      </c>
      <c r="S6" s="6">
        <v>45155</v>
      </c>
      <c r="T6" s="4" t="s">
        <v>34</v>
      </c>
      <c r="U6" s="4">
        <v>852.35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45151</v>
      </c>
      <c r="G7" s="6">
        <v>45152</v>
      </c>
      <c r="H7" s="4">
        <v>1</v>
      </c>
      <c r="I7" s="4">
        <v>1</v>
      </c>
      <c r="J7" s="4">
        <v>1</v>
      </c>
      <c r="K7" s="4" t="s">
        <v>30</v>
      </c>
      <c r="L7" s="4">
        <v>52.53</v>
      </c>
      <c r="M7" s="4">
        <v>52.53</v>
      </c>
      <c r="N7" s="4" t="s">
        <v>62</v>
      </c>
      <c r="O7" s="4" t="s">
        <v>32</v>
      </c>
      <c r="P7" s="4" t="s">
        <v>33</v>
      </c>
      <c r="Q7" s="4">
        <v>0</v>
      </c>
      <c r="R7" s="7">
        <v>45149.0000115741</v>
      </c>
      <c r="S7" s="6">
        <v>45155</v>
      </c>
      <c r="T7" s="4" t="s">
        <v>34</v>
      </c>
      <c r="U7" s="4">
        <v>52.53</v>
      </c>
      <c r="V7" s="4">
        <v>0</v>
      </c>
      <c r="W7" s="4">
        <v>0</v>
      </c>
      <c r="X7" s="4" t="s">
        <v>63</v>
      </c>
      <c r="Y7" s="4" t="s">
        <v>42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45150</v>
      </c>
      <c r="G8" s="6">
        <v>45152</v>
      </c>
      <c r="H8" s="4">
        <v>1</v>
      </c>
      <c r="I8" s="4">
        <v>2</v>
      </c>
      <c r="J8" s="4">
        <v>2</v>
      </c>
      <c r="K8" s="4" t="s">
        <v>30</v>
      </c>
      <c r="L8" s="4">
        <v>108.36</v>
      </c>
      <c r="M8" s="4">
        <v>108.36</v>
      </c>
      <c r="N8" s="4" t="s">
        <v>67</v>
      </c>
      <c r="O8" s="4" t="s">
        <v>32</v>
      </c>
      <c r="P8" s="4" t="s">
        <v>33</v>
      </c>
      <c r="Q8" s="4">
        <v>0</v>
      </c>
      <c r="R8" s="7">
        <v>45150</v>
      </c>
      <c r="S8" s="6">
        <v>45155</v>
      </c>
      <c r="T8" s="4" t="s">
        <v>34</v>
      </c>
      <c r="U8" s="4">
        <v>108.36</v>
      </c>
      <c r="V8" s="4">
        <v>0</v>
      </c>
      <c r="W8" s="4">
        <v>0</v>
      </c>
      <c r="X8" s="4" t="s">
        <v>68</v>
      </c>
      <c r="Y8" s="4" t="s">
        <v>42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45151</v>
      </c>
      <c r="G9" s="6">
        <v>45152</v>
      </c>
      <c r="H9" s="4">
        <v>1</v>
      </c>
      <c r="I9" s="4">
        <v>1</v>
      </c>
      <c r="J9" s="4">
        <v>1</v>
      </c>
      <c r="K9" s="4" t="s">
        <v>30</v>
      </c>
      <c r="L9" s="4">
        <v>315.84</v>
      </c>
      <c r="M9" s="4">
        <v>315.84</v>
      </c>
      <c r="N9" s="4" t="s">
        <v>72</v>
      </c>
      <c r="O9" s="4" t="s">
        <v>32</v>
      </c>
      <c r="P9" s="4" t="s">
        <v>33</v>
      </c>
      <c r="Q9" s="4">
        <v>0</v>
      </c>
      <c r="R9" s="7">
        <v>45150.0000115741</v>
      </c>
      <c r="S9" s="6">
        <v>45155</v>
      </c>
      <c r="T9" s="4" t="s">
        <v>34</v>
      </c>
      <c r="U9" s="4">
        <v>315.84</v>
      </c>
      <c r="V9" s="4">
        <v>0</v>
      </c>
      <c r="W9" s="4">
        <v>0</v>
      </c>
      <c r="X9" s="4" t="s">
        <v>73</v>
      </c>
      <c r="Y9" s="4" t="s">
        <v>42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45150</v>
      </c>
      <c r="G10" s="6">
        <v>45152</v>
      </c>
      <c r="H10" s="4">
        <v>1</v>
      </c>
      <c r="I10" s="4">
        <v>2</v>
      </c>
      <c r="J10" s="4">
        <v>2</v>
      </c>
      <c r="K10" s="4" t="s">
        <v>30</v>
      </c>
      <c r="L10" s="4">
        <v>52.78</v>
      </c>
      <c r="M10" s="4">
        <v>52.78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45150.0000115741</v>
      </c>
      <c r="S10" s="6">
        <v>45155</v>
      </c>
      <c r="T10" s="4" t="s">
        <v>34</v>
      </c>
      <c r="U10" s="4">
        <v>52.78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45151</v>
      </c>
      <c r="G11" s="6">
        <v>45152</v>
      </c>
      <c r="H11" s="4">
        <v>1</v>
      </c>
      <c r="I11" s="4">
        <v>1</v>
      </c>
      <c r="J11" s="4">
        <v>1</v>
      </c>
      <c r="K11" s="4" t="s">
        <v>30</v>
      </c>
      <c r="L11" s="4">
        <v>57.64</v>
      </c>
      <c r="M11" s="4">
        <v>57.64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45150.0000115741</v>
      </c>
      <c r="S11" s="6">
        <v>45155</v>
      </c>
      <c r="T11" s="4" t="s">
        <v>34</v>
      </c>
      <c r="U11" s="4">
        <v>57.64</v>
      </c>
      <c r="V11" s="4">
        <v>0</v>
      </c>
      <c r="W11" s="4">
        <v>0</v>
      </c>
      <c r="X11" s="4" t="s">
        <v>84</v>
      </c>
      <c r="Y11" s="4" t="s">
        <v>42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45151</v>
      </c>
      <c r="G12" s="6">
        <v>45152</v>
      </c>
      <c r="H12" s="4">
        <v>1</v>
      </c>
      <c r="I12" s="4">
        <v>1</v>
      </c>
      <c r="J12" s="4">
        <v>1</v>
      </c>
      <c r="K12" s="4" t="s">
        <v>30</v>
      </c>
      <c r="L12" s="4">
        <v>54.24</v>
      </c>
      <c r="M12" s="4">
        <v>54.24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45150.0000115741</v>
      </c>
      <c r="S12" s="6">
        <v>45155</v>
      </c>
      <c r="T12" s="4" t="s">
        <v>34</v>
      </c>
      <c r="U12" s="4">
        <v>54.24</v>
      </c>
      <c r="V12" s="4">
        <v>0</v>
      </c>
      <c r="W12" s="4">
        <v>0</v>
      </c>
      <c r="X12" s="4" t="s">
        <v>89</v>
      </c>
      <c r="Y12" s="4" t="s">
        <v>42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45150</v>
      </c>
      <c r="G13" s="6">
        <v>45152</v>
      </c>
      <c r="H13" s="4">
        <v>1</v>
      </c>
      <c r="I13" s="4">
        <v>2</v>
      </c>
      <c r="J13" s="4">
        <v>2</v>
      </c>
      <c r="K13" s="4" t="s">
        <v>30</v>
      </c>
      <c r="L13" s="4">
        <v>91.69</v>
      </c>
      <c r="M13" s="4">
        <v>91.69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45150.0000115741</v>
      </c>
      <c r="S13" s="6">
        <v>45155</v>
      </c>
      <c r="T13" s="4" t="s">
        <v>34</v>
      </c>
      <c r="U13" s="4">
        <v>91.69</v>
      </c>
      <c r="V13" s="4">
        <v>0</v>
      </c>
      <c r="W13" s="4">
        <v>0</v>
      </c>
      <c r="X13" s="4" t="s">
        <v>94</v>
      </c>
      <c r="Y13" s="4" t="s">
        <v>42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45151</v>
      </c>
      <c r="G14" s="6">
        <v>45152</v>
      </c>
      <c r="H14" s="4">
        <v>1</v>
      </c>
      <c r="I14" s="4">
        <v>1</v>
      </c>
      <c r="J14" s="4">
        <v>1</v>
      </c>
      <c r="K14" s="4" t="s">
        <v>30</v>
      </c>
      <c r="L14" s="4">
        <v>49.68</v>
      </c>
      <c r="M14" s="4">
        <v>49.68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45150.0000115741</v>
      </c>
      <c r="S14" s="6">
        <v>45155</v>
      </c>
      <c r="T14" s="4" t="s">
        <v>34</v>
      </c>
      <c r="U14" s="4">
        <v>49.68</v>
      </c>
      <c r="V14" s="4">
        <v>0</v>
      </c>
      <c r="W14" s="4">
        <v>0</v>
      </c>
      <c r="X14" s="4" t="s">
        <v>99</v>
      </c>
      <c r="Y14" s="4" t="s">
        <v>42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92</v>
      </c>
      <c r="F15" s="6">
        <v>45151</v>
      </c>
      <c r="G15" s="6">
        <v>45152</v>
      </c>
      <c r="H15" s="4">
        <v>1</v>
      </c>
      <c r="I15" s="4">
        <v>1</v>
      </c>
      <c r="J15" s="4">
        <v>1</v>
      </c>
      <c r="K15" s="4" t="s">
        <v>30</v>
      </c>
      <c r="L15" s="4">
        <v>111</v>
      </c>
      <c r="M15" s="4">
        <v>111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45150</v>
      </c>
      <c r="S15" s="6">
        <v>45155</v>
      </c>
      <c r="T15" s="4" t="s">
        <v>34</v>
      </c>
      <c r="U15" s="4">
        <v>111</v>
      </c>
      <c r="V15" s="4">
        <v>0</v>
      </c>
      <c r="W15" s="4">
        <v>0</v>
      </c>
      <c r="X15" s="4" t="s">
        <v>103</v>
      </c>
      <c r="Y15" s="4" t="s">
        <v>104</v>
      </c>
    </row>
    <row r="16" s="4" customFormat="1" spans="1:25">
      <c r="A16" s="4" t="s">
        <v>105</v>
      </c>
      <c r="B16" s="4" t="s">
        <v>26</v>
      </c>
      <c r="C16" s="4" t="s">
        <v>27</v>
      </c>
      <c r="D16" s="4" t="s">
        <v>106</v>
      </c>
      <c r="E16" s="4" t="s">
        <v>107</v>
      </c>
      <c r="F16" s="6">
        <v>45151</v>
      </c>
      <c r="G16" s="6">
        <v>45152</v>
      </c>
      <c r="H16" s="4">
        <v>1</v>
      </c>
      <c r="I16" s="4">
        <v>1</v>
      </c>
      <c r="J16" s="4">
        <v>1</v>
      </c>
      <c r="K16" s="4" t="s">
        <v>30</v>
      </c>
      <c r="L16" s="4">
        <v>145.28</v>
      </c>
      <c r="M16" s="4">
        <v>145.28</v>
      </c>
      <c r="N16" s="4" t="s">
        <v>108</v>
      </c>
      <c r="O16" s="4" t="s">
        <v>32</v>
      </c>
      <c r="P16" s="4" t="s">
        <v>33</v>
      </c>
      <c r="Q16" s="4">
        <v>0</v>
      </c>
      <c r="R16" s="7">
        <v>45150</v>
      </c>
      <c r="S16" s="6">
        <v>45155</v>
      </c>
      <c r="T16" s="4" t="s">
        <v>34</v>
      </c>
      <c r="U16" s="4">
        <v>145.28</v>
      </c>
      <c r="V16" s="4">
        <v>0</v>
      </c>
      <c r="W16" s="4">
        <v>0</v>
      </c>
      <c r="X16" s="4" t="s">
        <v>109</v>
      </c>
      <c r="Y16" s="4" t="s">
        <v>42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45151</v>
      </c>
      <c r="G17" s="6">
        <v>45152</v>
      </c>
      <c r="H17" s="4">
        <v>1</v>
      </c>
      <c r="I17" s="4">
        <v>1</v>
      </c>
      <c r="J17" s="4">
        <v>1</v>
      </c>
      <c r="K17" s="4" t="s">
        <v>30</v>
      </c>
      <c r="L17" s="4">
        <v>19.34</v>
      </c>
      <c r="M17" s="4">
        <v>19.34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45150.0000115741</v>
      </c>
      <c r="S17" s="6">
        <v>45155</v>
      </c>
      <c r="T17" s="4" t="s">
        <v>34</v>
      </c>
      <c r="U17" s="4">
        <v>19.34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45151</v>
      </c>
      <c r="G18" s="6">
        <v>45152</v>
      </c>
      <c r="H18" s="4">
        <v>1</v>
      </c>
      <c r="I18" s="4">
        <v>1</v>
      </c>
      <c r="J18" s="4">
        <v>1</v>
      </c>
      <c r="K18" s="4" t="s">
        <v>30</v>
      </c>
      <c r="L18" s="4">
        <v>14.55</v>
      </c>
      <c r="M18" s="4">
        <v>14.55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45151</v>
      </c>
      <c r="S18" s="6">
        <v>45155</v>
      </c>
      <c r="T18" s="4" t="s">
        <v>34</v>
      </c>
      <c r="U18" s="4">
        <v>14.55</v>
      </c>
      <c r="V18" s="4">
        <v>0</v>
      </c>
      <c r="W18" s="4">
        <v>0</v>
      </c>
      <c r="X18" s="4" t="s">
        <v>120</v>
      </c>
      <c r="Y18" s="4" t="s">
        <v>42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45</v>
      </c>
      <c r="F19" s="6">
        <v>45151</v>
      </c>
      <c r="G19" s="6">
        <v>45152</v>
      </c>
      <c r="H19" s="4">
        <v>1</v>
      </c>
      <c r="I19" s="4">
        <v>1</v>
      </c>
      <c r="J19" s="4">
        <v>1</v>
      </c>
      <c r="K19" s="4" t="s">
        <v>30</v>
      </c>
      <c r="L19" s="4">
        <v>36.02</v>
      </c>
      <c r="M19" s="4">
        <v>36.02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45151</v>
      </c>
      <c r="S19" s="6">
        <v>45155</v>
      </c>
      <c r="T19" s="4" t="s">
        <v>34</v>
      </c>
      <c r="U19" s="4">
        <v>36.02</v>
      </c>
      <c r="V19" s="4">
        <v>0</v>
      </c>
      <c r="W19" s="4">
        <v>0</v>
      </c>
      <c r="X19" s="4" t="s">
        <v>124</v>
      </c>
      <c r="Y19" s="4" t="s">
        <v>42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45151</v>
      </c>
      <c r="G20" s="6">
        <v>45152</v>
      </c>
      <c r="H20" s="4">
        <v>2</v>
      </c>
      <c r="I20" s="4">
        <v>1</v>
      </c>
      <c r="J20" s="4">
        <v>2</v>
      </c>
      <c r="K20" s="4" t="s">
        <v>30</v>
      </c>
      <c r="L20" s="4">
        <v>43.72</v>
      </c>
      <c r="M20" s="4">
        <v>43.72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45151.0000115741</v>
      </c>
      <c r="S20" s="6">
        <v>45155</v>
      </c>
      <c r="T20" s="4" t="s">
        <v>34</v>
      </c>
      <c r="U20" s="4">
        <v>43.72</v>
      </c>
      <c r="V20" s="4">
        <v>0</v>
      </c>
      <c r="W20" s="4">
        <v>0</v>
      </c>
      <c r="X20" s="4" t="s">
        <v>129</v>
      </c>
      <c r="Y20" s="4" t="s">
        <v>42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45151</v>
      </c>
      <c r="G21" s="6">
        <v>45152</v>
      </c>
      <c r="H21" s="4">
        <v>1</v>
      </c>
      <c r="I21" s="4">
        <v>1</v>
      </c>
      <c r="J21" s="4">
        <v>1</v>
      </c>
      <c r="K21" s="4" t="s">
        <v>30</v>
      </c>
      <c r="L21" s="4">
        <v>61.56</v>
      </c>
      <c r="M21" s="4">
        <v>61.56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45151.0000115741</v>
      </c>
      <c r="S21" s="6">
        <v>45155</v>
      </c>
      <c r="T21" s="4" t="s">
        <v>34</v>
      </c>
      <c r="U21" s="4">
        <v>61.56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45151</v>
      </c>
      <c r="G22" s="6">
        <v>45152</v>
      </c>
      <c r="H22" s="4">
        <v>1</v>
      </c>
      <c r="I22" s="4">
        <v>1</v>
      </c>
      <c r="J22" s="4">
        <v>1</v>
      </c>
      <c r="K22" s="4" t="s">
        <v>30</v>
      </c>
      <c r="L22" s="4">
        <v>93.58</v>
      </c>
      <c r="M22" s="4">
        <v>93.58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45151</v>
      </c>
      <c r="S22" s="6">
        <v>45155</v>
      </c>
      <c r="T22" s="4" t="s">
        <v>34</v>
      </c>
      <c r="U22" s="4">
        <v>93.58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45151</v>
      </c>
      <c r="G23" s="6">
        <v>45152</v>
      </c>
      <c r="H23" s="4">
        <v>1</v>
      </c>
      <c r="I23" s="4">
        <v>1</v>
      </c>
      <c r="J23" s="4">
        <v>1</v>
      </c>
      <c r="K23" s="4" t="s">
        <v>30</v>
      </c>
      <c r="L23" s="4">
        <v>57.79</v>
      </c>
      <c r="M23" s="4">
        <v>57.79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45151.0000115741</v>
      </c>
      <c r="S23" s="6">
        <v>45155</v>
      </c>
      <c r="T23" s="4" t="s">
        <v>34</v>
      </c>
      <c r="U23" s="4">
        <v>57.79</v>
      </c>
      <c r="V23" s="4">
        <v>0</v>
      </c>
      <c r="W23" s="4">
        <v>0</v>
      </c>
      <c r="X23" s="4" t="s">
        <v>146</v>
      </c>
      <c r="Y23" s="4" t="s">
        <v>42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45151</v>
      </c>
      <c r="G24" s="6">
        <v>45152</v>
      </c>
      <c r="H24" s="4">
        <v>1</v>
      </c>
      <c r="I24" s="4">
        <v>1</v>
      </c>
      <c r="J24" s="4">
        <v>1</v>
      </c>
      <c r="K24" s="4" t="s">
        <v>30</v>
      </c>
      <c r="L24" s="4">
        <v>46.49</v>
      </c>
      <c r="M24" s="4">
        <v>46.49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45151</v>
      </c>
      <c r="S24" s="6">
        <v>45155</v>
      </c>
      <c r="T24" s="4" t="s">
        <v>34</v>
      </c>
      <c r="U24" s="4">
        <v>46.49</v>
      </c>
      <c r="V24" s="4">
        <v>0</v>
      </c>
      <c r="W24" s="4">
        <v>0</v>
      </c>
      <c r="X24" s="4" t="s">
        <v>151</v>
      </c>
      <c r="Y24" s="4" t="s">
        <v>42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45151</v>
      </c>
      <c r="G25" s="6">
        <v>45152</v>
      </c>
      <c r="H25" s="4">
        <v>1</v>
      </c>
      <c r="I25" s="4">
        <v>1</v>
      </c>
      <c r="J25" s="4">
        <v>1</v>
      </c>
      <c r="K25" s="4" t="s">
        <v>30</v>
      </c>
      <c r="L25" s="4">
        <v>11.85</v>
      </c>
      <c r="M25" s="4">
        <v>11.85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45151.0000115741</v>
      </c>
      <c r="S25" s="6">
        <v>45155</v>
      </c>
      <c r="T25" s="4" t="s">
        <v>34</v>
      </c>
      <c r="U25" s="4">
        <v>11.85</v>
      </c>
      <c r="V25" s="4">
        <v>0</v>
      </c>
      <c r="W25" s="4">
        <v>0</v>
      </c>
      <c r="X25" s="4" t="s">
        <v>156</v>
      </c>
      <c r="Y25" s="4" t="s">
        <v>42</v>
      </c>
    </row>
    <row r="26" s="4" customFormat="1" spans="1:25">
      <c r="A26" s="4" t="s">
        <v>157</v>
      </c>
      <c r="B26" s="4" t="s">
        <v>26</v>
      </c>
      <c r="C26" s="4" t="s">
        <v>27</v>
      </c>
      <c r="D26" s="4" t="s">
        <v>158</v>
      </c>
      <c r="E26" s="4" t="s">
        <v>159</v>
      </c>
      <c r="F26" s="6">
        <v>45151</v>
      </c>
      <c r="G26" s="6">
        <v>45152</v>
      </c>
      <c r="H26" s="4">
        <v>1</v>
      </c>
      <c r="I26" s="4">
        <v>1</v>
      </c>
      <c r="J26" s="4">
        <v>1</v>
      </c>
      <c r="K26" s="4" t="s">
        <v>30</v>
      </c>
      <c r="L26" s="4">
        <v>44.18</v>
      </c>
      <c r="M26" s="4">
        <v>44.18</v>
      </c>
      <c r="N26" s="4" t="s">
        <v>160</v>
      </c>
      <c r="O26" s="4" t="s">
        <v>32</v>
      </c>
      <c r="P26" s="4" t="s">
        <v>33</v>
      </c>
      <c r="Q26" s="4">
        <v>0</v>
      </c>
      <c r="R26" s="7">
        <v>45151</v>
      </c>
      <c r="S26" s="6">
        <v>45155</v>
      </c>
      <c r="T26" s="4" t="s">
        <v>34</v>
      </c>
      <c r="U26" s="4">
        <v>44.18</v>
      </c>
      <c r="V26" s="4">
        <v>0</v>
      </c>
      <c r="W26" s="4">
        <v>0</v>
      </c>
      <c r="X26" s="4" t="s">
        <v>161</v>
      </c>
      <c r="Y26" s="4" t="s">
        <v>162</v>
      </c>
    </row>
    <row r="27" s="4" customFormat="1" spans="1:25">
      <c r="A27" s="4" t="s">
        <v>163</v>
      </c>
      <c r="B27" s="4" t="s">
        <v>26</v>
      </c>
      <c r="C27" s="4" t="s">
        <v>27</v>
      </c>
      <c r="D27" s="4" t="s">
        <v>164</v>
      </c>
      <c r="E27" s="4" t="s">
        <v>165</v>
      </c>
      <c r="F27" s="6">
        <v>45151</v>
      </c>
      <c r="G27" s="6">
        <v>45152</v>
      </c>
      <c r="H27" s="4">
        <v>1</v>
      </c>
      <c r="I27" s="4">
        <v>1</v>
      </c>
      <c r="J27" s="4">
        <v>1</v>
      </c>
      <c r="K27" s="4" t="s">
        <v>30</v>
      </c>
      <c r="L27" s="4">
        <v>63.57</v>
      </c>
      <c r="M27" s="4">
        <v>63.57</v>
      </c>
      <c r="N27" s="4" t="s">
        <v>166</v>
      </c>
      <c r="O27" s="4" t="s">
        <v>32</v>
      </c>
      <c r="P27" s="4" t="s">
        <v>33</v>
      </c>
      <c r="Q27" s="4">
        <v>0</v>
      </c>
      <c r="R27" s="7">
        <v>45151.0000115741</v>
      </c>
      <c r="S27" s="6">
        <v>45155</v>
      </c>
      <c r="T27" s="4" t="s">
        <v>34</v>
      </c>
      <c r="U27" s="4">
        <v>63.57</v>
      </c>
      <c r="V27" s="4">
        <v>0</v>
      </c>
      <c r="W27" s="4">
        <v>0</v>
      </c>
      <c r="X27" s="4" t="s">
        <v>167</v>
      </c>
      <c r="Y27" s="4" t="s">
        <v>42</v>
      </c>
    </row>
    <row r="28" s="4" customFormat="1" spans="1:25">
      <c r="A28" s="4" t="s">
        <v>168</v>
      </c>
      <c r="B28" s="4" t="s">
        <v>26</v>
      </c>
      <c r="C28" s="4" t="s">
        <v>27</v>
      </c>
      <c r="D28" s="4" t="s">
        <v>169</v>
      </c>
      <c r="E28" s="4" t="s">
        <v>170</v>
      </c>
      <c r="F28" s="6">
        <v>45151</v>
      </c>
      <c r="G28" s="6">
        <v>45152</v>
      </c>
      <c r="H28" s="4">
        <v>1</v>
      </c>
      <c r="I28" s="4">
        <v>1</v>
      </c>
      <c r="J28" s="4">
        <v>1</v>
      </c>
      <c r="K28" s="4" t="s">
        <v>30</v>
      </c>
      <c r="L28" s="4">
        <v>34.5</v>
      </c>
      <c r="M28" s="4">
        <v>34.5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45151.0000115741</v>
      </c>
      <c r="S28" s="6">
        <v>45155</v>
      </c>
      <c r="T28" s="4" t="s">
        <v>34</v>
      </c>
      <c r="U28" s="4">
        <v>34.5</v>
      </c>
      <c r="V28" s="4">
        <v>0</v>
      </c>
      <c r="W28" s="4">
        <v>0</v>
      </c>
      <c r="X28" s="4" t="s">
        <v>172</v>
      </c>
      <c r="Y28" s="4" t="s">
        <v>42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45151</v>
      </c>
      <c r="G29" s="6">
        <v>45152</v>
      </c>
      <c r="H29" s="4">
        <v>1</v>
      </c>
      <c r="I29" s="4">
        <v>1</v>
      </c>
      <c r="J29" s="4">
        <v>1</v>
      </c>
      <c r="K29" s="4" t="s">
        <v>30</v>
      </c>
      <c r="L29" s="4">
        <v>40.47</v>
      </c>
      <c r="M29" s="4">
        <v>40.47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45151</v>
      </c>
      <c r="S29" s="6">
        <v>45155</v>
      </c>
      <c r="T29" s="4" t="s">
        <v>34</v>
      </c>
      <c r="U29" s="4">
        <v>40.47</v>
      </c>
      <c r="V29" s="4">
        <v>0</v>
      </c>
      <c r="W29" s="4">
        <v>0</v>
      </c>
      <c r="X29" s="4" t="s">
        <v>177</v>
      </c>
      <c r="Y29" s="4" t="s">
        <v>42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45</v>
      </c>
      <c r="F30" s="6">
        <v>45151</v>
      </c>
      <c r="G30" s="6">
        <v>45152</v>
      </c>
      <c r="H30" s="4">
        <v>1</v>
      </c>
      <c r="I30" s="4">
        <v>1</v>
      </c>
      <c r="J30" s="4">
        <v>1</v>
      </c>
      <c r="K30" s="4" t="s">
        <v>30</v>
      </c>
      <c r="L30" s="4">
        <v>20.67</v>
      </c>
      <c r="M30" s="4">
        <v>20.67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45151</v>
      </c>
      <c r="S30" s="6">
        <v>45155</v>
      </c>
      <c r="T30" s="4" t="s">
        <v>34</v>
      </c>
      <c r="U30" s="4">
        <v>20.67</v>
      </c>
      <c r="V30" s="4">
        <v>0</v>
      </c>
      <c r="W30" s="4">
        <v>0</v>
      </c>
      <c r="X30" s="4" t="s">
        <v>181</v>
      </c>
      <c r="Y30" s="4" t="s">
        <v>42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45151</v>
      </c>
      <c r="G31" s="6">
        <v>45152</v>
      </c>
      <c r="H31" s="4">
        <v>1</v>
      </c>
      <c r="I31" s="4">
        <v>1</v>
      </c>
      <c r="J31" s="4">
        <v>1</v>
      </c>
      <c r="K31" s="4" t="s">
        <v>30</v>
      </c>
      <c r="L31" s="4">
        <v>11.87</v>
      </c>
      <c r="M31" s="4">
        <v>11.87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45151.0000115741</v>
      </c>
      <c r="S31" s="6">
        <v>45155</v>
      </c>
      <c r="T31" s="4" t="s">
        <v>34</v>
      </c>
      <c r="U31" s="4">
        <v>11.87</v>
      </c>
      <c r="V31" s="4">
        <v>0</v>
      </c>
      <c r="W31" s="4">
        <v>0</v>
      </c>
      <c r="X31" s="4" t="s">
        <v>186</v>
      </c>
      <c r="Y31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22" workbookViewId="0">
      <selection activeCell="A37" sqref="A37:C40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187</v>
      </c>
    </row>
    <row r="2" s="4" customFormat="1" spans="1:9">
      <c r="A2" s="5">
        <v>999224039840970</v>
      </c>
      <c r="B2" s="6">
        <v>45149</v>
      </c>
      <c r="C2" s="6">
        <v>45152</v>
      </c>
      <c r="D2" s="4">
        <v>690</v>
      </c>
      <c r="E2" s="4" t="str">
        <f>VLOOKUP(A2,HOP!A:L,12,0)</f>
        <v>690.00</v>
      </c>
      <c r="F2" s="4" t="str">
        <f>VLOOKUP(A2,HOP!A:C,3,0)</f>
        <v>3337386</v>
      </c>
      <c r="G2" s="4">
        <f>D2-E2</f>
        <v>0</v>
      </c>
      <c r="H2" s="4" t="str">
        <f>$H$1&amp;F2</f>
        <v>,3337386</v>
      </c>
      <c r="I2" s="4" t="str">
        <f>VLOOKUP(A2,HOP!A:U,21,0)</f>
        <v>直采</v>
      </c>
    </row>
    <row r="3" s="4" customFormat="1" spans="1:9">
      <c r="A3" s="5">
        <v>999225945079518</v>
      </c>
      <c r="B3" s="6">
        <v>45149</v>
      </c>
      <c r="C3" s="6">
        <v>45152</v>
      </c>
      <c r="D3" s="4">
        <v>125.13</v>
      </c>
      <c r="E3" s="4" t="str">
        <f>VLOOKUP(A3,HOP!A:L,12,0)</f>
        <v>125.13</v>
      </c>
      <c r="F3" s="4" t="str">
        <f>VLOOKUP(A3,HOP!A:C,3,0)</f>
        <v>3759749</v>
      </c>
      <c r="G3" s="4">
        <f t="shared" ref="G3:G31" si="0">D3-E3</f>
        <v>0</v>
      </c>
      <c r="H3" s="4" t="str">
        <f t="shared" ref="H3:H31" si="1">$H$1&amp;F3</f>
        <v>,3759749</v>
      </c>
      <c r="I3" s="4" t="str">
        <f>VLOOKUP(A3,HOP!A:U,21,0)</f>
        <v>直连</v>
      </c>
    </row>
    <row r="4" s="4" customFormat="1" spans="1:9">
      <c r="A4" s="5">
        <v>999225952210933</v>
      </c>
      <c r="B4" s="6">
        <v>45149</v>
      </c>
      <c r="C4" s="6">
        <v>45152</v>
      </c>
      <c r="D4" s="4">
        <v>148.07</v>
      </c>
      <c r="E4" s="4" t="str">
        <f>VLOOKUP(A4,HOP!A:L,12,0)</f>
        <v>148.07</v>
      </c>
      <c r="F4" s="4" t="str">
        <f>VLOOKUP(A4,HOP!A:C,3,0)</f>
        <v>3761337</v>
      </c>
      <c r="G4" s="4">
        <f t="shared" si="0"/>
        <v>0</v>
      </c>
      <c r="H4" s="4" t="str">
        <f t="shared" si="1"/>
        <v>,3761337</v>
      </c>
      <c r="I4" s="4" t="str">
        <f>VLOOKUP(A4,HOP!A:U,21,0)</f>
        <v>直采</v>
      </c>
    </row>
    <row r="5" s="4" customFormat="1" spans="1:9">
      <c r="A5" s="5">
        <v>999225981531083</v>
      </c>
      <c r="B5" s="6">
        <v>45151</v>
      </c>
      <c r="C5" s="6">
        <v>45152</v>
      </c>
      <c r="D5" s="4">
        <v>59.78</v>
      </c>
      <c r="E5" s="4" t="str">
        <f>VLOOKUP(A5,HOP!A:L,12,0)</f>
        <v>59.78</v>
      </c>
      <c r="F5" s="4" t="str">
        <f>VLOOKUP(A5,HOP!A:C,3,0)</f>
        <v>3766008</v>
      </c>
      <c r="G5" s="4">
        <f t="shared" si="0"/>
        <v>0</v>
      </c>
      <c r="H5" s="4" t="str">
        <f t="shared" si="1"/>
        <v>,3766008</v>
      </c>
      <c r="I5" s="4" t="str">
        <f>VLOOKUP(A5,HOP!A:U,21,0)</f>
        <v>直连</v>
      </c>
    </row>
    <row r="6" s="4" customFormat="1" spans="1:9">
      <c r="A6" s="5">
        <v>999225982971077</v>
      </c>
      <c r="B6" s="6">
        <v>45150</v>
      </c>
      <c r="C6" s="6">
        <v>45152</v>
      </c>
      <c r="D6" s="4">
        <v>852.35</v>
      </c>
      <c r="E6" s="4" t="str">
        <f>VLOOKUP(A6,HOP!A:L,12,0)</f>
        <v>852.35</v>
      </c>
      <c r="F6" s="4" t="str">
        <f>VLOOKUP(A6,HOP!A:C,3,0)</f>
        <v>3766597</v>
      </c>
      <c r="G6" s="4">
        <f t="shared" si="0"/>
        <v>0</v>
      </c>
      <c r="H6" s="4" t="str">
        <f t="shared" si="1"/>
        <v>,3766597</v>
      </c>
      <c r="I6" s="4" t="str">
        <f>VLOOKUP(A6,HOP!A:U,21,0)</f>
        <v>直连</v>
      </c>
    </row>
    <row r="7" s="4" customFormat="1" spans="1:9">
      <c r="A7" s="5">
        <v>999225983581515</v>
      </c>
      <c r="B7" s="6">
        <v>45151</v>
      </c>
      <c r="C7" s="6">
        <v>45152</v>
      </c>
      <c r="D7" s="4">
        <v>52.53</v>
      </c>
      <c r="E7" s="4" t="str">
        <f>VLOOKUP(A7,HOP!A:L,12,0)</f>
        <v>52.53</v>
      </c>
      <c r="F7" s="4" t="str">
        <f>VLOOKUP(A7,HOP!A:C,3,0)</f>
        <v>3766860</v>
      </c>
      <c r="G7" s="4">
        <f t="shared" si="0"/>
        <v>0</v>
      </c>
      <c r="H7" s="4" t="str">
        <f t="shared" si="1"/>
        <v>,3766860</v>
      </c>
      <c r="I7" s="4" t="str">
        <f>VLOOKUP(A7,HOP!A:U,21,0)</f>
        <v>直连</v>
      </c>
    </row>
    <row r="8" s="4" customFormat="1" spans="1:9">
      <c r="A8" s="5">
        <v>999225993600641</v>
      </c>
      <c r="B8" s="6">
        <v>45150</v>
      </c>
      <c r="C8" s="6">
        <v>45152</v>
      </c>
      <c r="D8" s="4">
        <v>108.36</v>
      </c>
      <c r="E8" s="4" t="str">
        <f>VLOOKUP(A8,HOP!A:L,12,0)</f>
        <v>108.36</v>
      </c>
      <c r="F8" s="4" t="str">
        <f>VLOOKUP(A8,HOP!A:C,3,0)</f>
        <v>3769380</v>
      </c>
      <c r="G8" s="4">
        <f t="shared" si="0"/>
        <v>0</v>
      </c>
      <c r="H8" s="4" t="str">
        <f t="shared" si="1"/>
        <v>,3769380</v>
      </c>
      <c r="I8" s="4" t="str">
        <f>VLOOKUP(A8,HOP!A:U,21,0)</f>
        <v>直连</v>
      </c>
    </row>
    <row r="9" s="4" customFormat="1" spans="1:9">
      <c r="A9" s="5">
        <v>999226000008449</v>
      </c>
      <c r="B9" s="6">
        <v>45151</v>
      </c>
      <c r="C9" s="6">
        <v>45152</v>
      </c>
      <c r="D9" s="4">
        <v>315.84</v>
      </c>
      <c r="E9" s="4" t="str">
        <f>VLOOKUP(A9,HOP!A:L,12,0)</f>
        <v>315.84</v>
      </c>
      <c r="F9" s="4" t="str">
        <f>VLOOKUP(A9,HOP!A:C,3,0)</f>
        <v>3771163</v>
      </c>
      <c r="G9" s="4">
        <f t="shared" si="0"/>
        <v>0</v>
      </c>
      <c r="H9" s="4" t="str">
        <f t="shared" si="1"/>
        <v>,3771163</v>
      </c>
      <c r="I9" s="4" t="str">
        <f>VLOOKUP(A9,HOP!A:U,21,0)</f>
        <v>直连</v>
      </c>
    </row>
    <row r="10" s="4" customFormat="1" spans="1:9">
      <c r="A10" s="5">
        <v>999226000022386</v>
      </c>
      <c r="B10" s="6">
        <v>45150</v>
      </c>
      <c r="C10" s="6">
        <v>45152</v>
      </c>
      <c r="D10" s="4">
        <v>52.78</v>
      </c>
      <c r="E10" s="4" t="str">
        <f>VLOOKUP(A10,HOP!A:L,12,0)</f>
        <v>52.78</v>
      </c>
      <c r="F10" s="4" t="str">
        <f>VLOOKUP(A10,HOP!A:C,3,0)</f>
        <v>3771168</v>
      </c>
      <c r="G10" s="4">
        <f t="shared" si="0"/>
        <v>0</v>
      </c>
      <c r="H10" s="4" t="str">
        <f t="shared" si="1"/>
        <v>,3771168</v>
      </c>
      <c r="I10" s="4" t="str">
        <f>VLOOKUP(A10,HOP!A:U,21,0)</f>
        <v>直连</v>
      </c>
    </row>
    <row r="11" s="4" customFormat="1" spans="1:9">
      <c r="A11" s="5">
        <v>999226000160239</v>
      </c>
      <c r="B11" s="6">
        <v>45151</v>
      </c>
      <c r="C11" s="6">
        <v>45152</v>
      </c>
      <c r="D11" s="4">
        <v>57.64</v>
      </c>
      <c r="E11" s="4" t="str">
        <f>VLOOKUP(A11,HOP!A:L,12,0)</f>
        <v>57.64</v>
      </c>
      <c r="F11" s="4" t="str">
        <f>VLOOKUP(A11,HOP!A:C,3,0)</f>
        <v>3771200</v>
      </c>
      <c r="G11" s="4">
        <f t="shared" si="0"/>
        <v>0</v>
      </c>
      <c r="H11" s="4" t="str">
        <f t="shared" si="1"/>
        <v>,3771200</v>
      </c>
      <c r="I11" s="4" t="str">
        <f>VLOOKUP(A11,HOP!A:U,21,0)</f>
        <v>直连</v>
      </c>
    </row>
    <row r="12" s="4" customFormat="1" spans="1:9">
      <c r="A12" s="5">
        <v>999226000836424</v>
      </c>
      <c r="B12" s="6">
        <v>45151</v>
      </c>
      <c r="C12" s="6">
        <v>45152</v>
      </c>
      <c r="D12" s="4">
        <v>54.24</v>
      </c>
      <c r="E12" s="4" t="str">
        <f>VLOOKUP(A12,HOP!A:L,12,0)</f>
        <v>54.24</v>
      </c>
      <c r="F12" s="4" t="str">
        <f>VLOOKUP(A12,HOP!A:C,3,0)</f>
        <v>3771471</v>
      </c>
      <c r="G12" s="4">
        <f t="shared" si="0"/>
        <v>0</v>
      </c>
      <c r="H12" s="4" t="str">
        <f t="shared" si="1"/>
        <v>,3771471</v>
      </c>
      <c r="I12" s="4" t="str">
        <f>VLOOKUP(A12,HOP!A:U,21,0)</f>
        <v>直连</v>
      </c>
    </row>
    <row r="13" s="4" customFormat="1" spans="1:9">
      <c r="A13" s="5">
        <v>999226002988939</v>
      </c>
      <c r="B13" s="6">
        <v>45150</v>
      </c>
      <c r="C13" s="6">
        <v>45152</v>
      </c>
      <c r="D13" s="4">
        <v>91.69</v>
      </c>
      <c r="E13" s="4" t="str">
        <f>VLOOKUP(A13,HOP!A:L,12,0)</f>
        <v>91.69</v>
      </c>
      <c r="F13" s="4" t="str">
        <f>VLOOKUP(A13,HOP!A:C,3,0)</f>
        <v>3771788</v>
      </c>
      <c r="G13" s="4">
        <f t="shared" si="0"/>
        <v>0</v>
      </c>
      <c r="H13" s="4" t="str">
        <f t="shared" si="1"/>
        <v>,3771788</v>
      </c>
      <c r="I13" s="4" t="str">
        <f>VLOOKUP(A13,HOP!A:U,21,0)</f>
        <v>直连</v>
      </c>
    </row>
    <row r="14" s="4" customFormat="1" spans="1:9">
      <c r="A14" s="5">
        <v>999226004305866</v>
      </c>
      <c r="B14" s="6">
        <v>45151</v>
      </c>
      <c r="C14" s="6">
        <v>45152</v>
      </c>
      <c r="D14" s="4">
        <v>49.68</v>
      </c>
      <c r="E14" s="4" t="str">
        <f>VLOOKUP(A14,HOP!A:L,12,0)</f>
        <v>49.68</v>
      </c>
      <c r="F14" s="4" t="str">
        <f>VLOOKUP(A14,HOP!A:C,3,0)</f>
        <v>3771998</v>
      </c>
      <c r="G14" s="4">
        <f t="shared" si="0"/>
        <v>0</v>
      </c>
      <c r="H14" s="4" t="str">
        <f t="shared" si="1"/>
        <v>,3771998</v>
      </c>
      <c r="I14" s="4" t="str">
        <f>VLOOKUP(A14,HOP!A:U,21,0)</f>
        <v>直连</v>
      </c>
    </row>
    <row r="15" s="4" customFormat="1" spans="1:9">
      <c r="A15" s="5">
        <v>999226004529469</v>
      </c>
      <c r="B15" s="6">
        <v>45151</v>
      </c>
      <c r="C15" s="6">
        <v>45152</v>
      </c>
      <c r="D15" s="4">
        <v>111</v>
      </c>
      <c r="E15" s="4" t="str">
        <f>VLOOKUP(A15,HOP!A:L,12,0)</f>
        <v>111.00</v>
      </c>
      <c r="F15" s="4" t="str">
        <f>VLOOKUP(A15,HOP!A:C,3,0)</f>
        <v>3772009</v>
      </c>
      <c r="G15" s="4">
        <f t="shared" si="0"/>
        <v>0</v>
      </c>
      <c r="H15" s="4" t="str">
        <f t="shared" si="1"/>
        <v>,3772009</v>
      </c>
      <c r="I15" s="4" t="str">
        <f>VLOOKUP(A15,HOP!A:U,21,0)</f>
        <v>直连</v>
      </c>
    </row>
    <row r="16" s="4" customFormat="1" spans="1:9">
      <c r="A16" s="5">
        <v>999226004943743</v>
      </c>
      <c r="B16" s="6">
        <v>45151</v>
      </c>
      <c r="C16" s="6">
        <v>45152</v>
      </c>
      <c r="D16" s="4">
        <v>145.28</v>
      </c>
      <c r="E16" s="4" t="str">
        <f>VLOOKUP(A16,HOP!A:L,12,0)</f>
        <v>145.28</v>
      </c>
      <c r="F16" s="4" t="str">
        <f>VLOOKUP(A16,HOP!A:C,3,0)</f>
        <v>3772047</v>
      </c>
      <c r="G16" s="4">
        <f t="shared" si="0"/>
        <v>0</v>
      </c>
      <c r="H16" s="4" t="str">
        <f t="shared" si="1"/>
        <v>,3772047</v>
      </c>
      <c r="I16" s="4" t="str">
        <f>VLOOKUP(A16,HOP!A:U,21,0)</f>
        <v>直连</v>
      </c>
    </row>
    <row r="17" s="4" customFormat="1" spans="1:9">
      <c r="A17" s="5">
        <v>999226006519053</v>
      </c>
      <c r="B17" s="6">
        <v>45151</v>
      </c>
      <c r="C17" s="6">
        <v>45152</v>
      </c>
      <c r="D17" s="4">
        <v>19.34</v>
      </c>
      <c r="E17" s="4" t="str">
        <f>VLOOKUP(A17,HOP!A:L,12,0)</f>
        <v>19.34</v>
      </c>
      <c r="F17" s="4" t="str">
        <f>VLOOKUP(A17,HOP!A:C,3,0)</f>
        <v>3772328</v>
      </c>
      <c r="G17" s="4">
        <f t="shared" si="0"/>
        <v>0</v>
      </c>
      <c r="H17" s="4" t="str">
        <f t="shared" si="1"/>
        <v>,3772328</v>
      </c>
      <c r="I17" s="4" t="str">
        <f>VLOOKUP(A17,HOP!A:U,21,0)</f>
        <v>直连</v>
      </c>
    </row>
    <row r="18" s="4" customFormat="1" spans="1:9">
      <c r="A18" s="5">
        <v>999226012140603</v>
      </c>
      <c r="B18" s="6">
        <v>45151</v>
      </c>
      <c r="C18" s="6">
        <v>45152</v>
      </c>
      <c r="D18" s="4">
        <v>14.55</v>
      </c>
      <c r="E18" s="4" t="str">
        <f>VLOOKUP(A18,HOP!A:L,12,0)</f>
        <v>14.55</v>
      </c>
      <c r="F18" s="4" t="str">
        <f>VLOOKUP(A18,HOP!A:C,3,0)</f>
        <v>3773697</v>
      </c>
      <c r="G18" s="4">
        <f t="shared" si="0"/>
        <v>0</v>
      </c>
      <c r="H18" s="4" t="str">
        <f t="shared" si="1"/>
        <v>,3773697</v>
      </c>
      <c r="I18" s="4" t="str">
        <f>VLOOKUP(A18,HOP!A:U,21,0)</f>
        <v>直连</v>
      </c>
    </row>
    <row r="19" s="4" customFormat="1" spans="1:9">
      <c r="A19" s="5">
        <v>999226013674006</v>
      </c>
      <c r="B19" s="6">
        <v>45151</v>
      </c>
      <c r="C19" s="6">
        <v>45152</v>
      </c>
      <c r="D19" s="4">
        <v>36.02</v>
      </c>
      <c r="E19" s="4" t="str">
        <f>VLOOKUP(A19,HOP!A:L,12,0)</f>
        <v>36.02</v>
      </c>
      <c r="F19" s="4" t="str">
        <f>VLOOKUP(A19,HOP!A:C,3,0)</f>
        <v>3774072</v>
      </c>
      <c r="G19" s="4">
        <f t="shared" si="0"/>
        <v>0</v>
      </c>
      <c r="H19" s="4" t="str">
        <f t="shared" si="1"/>
        <v>,3774072</v>
      </c>
      <c r="I19" s="4" t="str">
        <f>VLOOKUP(A19,HOP!A:U,21,0)</f>
        <v>直连</v>
      </c>
    </row>
    <row r="20" s="4" customFormat="1" spans="1:9">
      <c r="A20" s="5">
        <v>999226013834645</v>
      </c>
      <c r="B20" s="6">
        <v>45151</v>
      </c>
      <c r="C20" s="6">
        <v>45152</v>
      </c>
      <c r="D20" s="4">
        <v>43.72</v>
      </c>
      <c r="E20" s="4" t="str">
        <f>VLOOKUP(A20,HOP!A:L,12,0)</f>
        <v>43.72</v>
      </c>
      <c r="F20" s="4" t="str">
        <f>VLOOKUP(A20,HOP!A:C,3,0)</f>
        <v>3774172</v>
      </c>
      <c r="G20" s="4">
        <f t="shared" si="0"/>
        <v>0</v>
      </c>
      <c r="H20" s="4" t="str">
        <f t="shared" si="1"/>
        <v>,3774172</v>
      </c>
      <c r="I20" s="4" t="str">
        <f>VLOOKUP(A20,HOP!A:U,21,0)</f>
        <v>直连</v>
      </c>
    </row>
    <row r="21" s="4" customFormat="1" spans="1:9">
      <c r="A21" s="5">
        <v>999226014269766</v>
      </c>
      <c r="B21" s="6">
        <v>45151</v>
      </c>
      <c r="C21" s="6">
        <v>45152</v>
      </c>
      <c r="D21" s="4">
        <v>61.56</v>
      </c>
      <c r="E21" s="4" t="str">
        <f>VLOOKUP(A21,HOP!A:L,12,0)</f>
        <v>61.56</v>
      </c>
      <c r="F21" s="4" t="str">
        <f>VLOOKUP(A21,HOP!A:C,3,0)</f>
        <v>3774246</v>
      </c>
      <c r="G21" s="4">
        <f t="shared" si="0"/>
        <v>0</v>
      </c>
      <c r="H21" s="4" t="str">
        <f t="shared" si="1"/>
        <v>,3774246</v>
      </c>
      <c r="I21" s="4" t="str">
        <f>VLOOKUP(A21,HOP!A:U,21,0)</f>
        <v>直连</v>
      </c>
    </row>
    <row r="22" s="4" customFormat="1" spans="1:9">
      <c r="A22" s="5">
        <v>999226016724122</v>
      </c>
      <c r="B22" s="6">
        <v>45151</v>
      </c>
      <c r="C22" s="6">
        <v>45152</v>
      </c>
      <c r="D22" s="4">
        <v>93.58</v>
      </c>
      <c r="E22" s="4" t="str">
        <f>VLOOKUP(A22,HOP!A:L,12,0)</f>
        <v>93.58</v>
      </c>
      <c r="F22" s="4" t="str">
        <f>VLOOKUP(A22,HOP!A:C,3,0)</f>
        <v>3775006</v>
      </c>
      <c r="G22" s="4">
        <f t="shared" si="0"/>
        <v>0</v>
      </c>
      <c r="H22" s="4" t="str">
        <f t="shared" si="1"/>
        <v>,3775006</v>
      </c>
      <c r="I22" s="4" t="str">
        <f>VLOOKUP(A22,HOP!A:U,21,0)</f>
        <v>直连</v>
      </c>
    </row>
    <row r="23" s="4" customFormat="1" spans="1:9">
      <c r="A23" s="5">
        <v>999226017006087</v>
      </c>
      <c r="B23" s="6">
        <v>45151</v>
      </c>
      <c r="C23" s="6">
        <v>45152</v>
      </c>
      <c r="D23" s="4">
        <v>57.79</v>
      </c>
      <c r="E23" s="4" t="str">
        <f>VLOOKUP(A23,HOP!A:L,12,0)</f>
        <v>57.79</v>
      </c>
      <c r="F23" s="4" t="str">
        <f>VLOOKUP(A23,HOP!A:C,3,0)</f>
        <v>3775054</v>
      </c>
      <c r="G23" s="4">
        <f t="shared" si="0"/>
        <v>0</v>
      </c>
      <c r="H23" s="4" t="str">
        <f t="shared" si="1"/>
        <v>,3775054</v>
      </c>
      <c r="I23" s="4" t="str">
        <f>VLOOKUP(A23,HOP!A:U,21,0)</f>
        <v>直连</v>
      </c>
    </row>
    <row r="24" s="4" customFormat="1" spans="1:9">
      <c r="A24" s="5">
        <v>999226017048864</v>
      </c>
      <c r="B24" s="6">
        <v>45151</v>
      </c>
      <c r="C24" s="6">
        <v>45152</v>
      </c>
      <c r="D24" s="4">
        <v>46.49</v>
      </c>
      <c r="E24" s="4" t="str">
        <f>VLOOKUP(A24,HOP!A:L,12,0)</f>
        <v>46.49</v>
      </c>
      <c r="F24" s="4" t="str">
        <f>VLOOKUP(A24,HOP!A:C,3,0)</f>
        <v>3775149</v>
      </c>
      <c r="G24" s="4">
        <f t="shared" si="0"/>
        <v>0</v>
      </c>
      <c r="H24" s="4" t="str">
        <f t="shared" si="1"/>
        <v>,3775149</v>
      </c>
      <c r="I24" s="4" t="str">
        <f>VLOOKUP(A24,HOP!A:U,21,0)</f>
        <v>直连</v>
      </c>
    </row>
    <row r="25" s="4" customFormat="1" spans="1:9">
      <c r="A25" s="5">
        <v>999226017085474</v>
      </c>
      <c r="B25" s="6">
        <v>45151</v>
      </c>
      <c r="C25" s="6">
        <v>45152</v>
      </c>
      <c r="D25" s="4">
        <v>11.85</v>
      </c>
      <c r="E25" s="4" t="str">
        <f>VLOOKUP(A25,HOP!A:L,12,0)</f>
        <v>11.85</v>
      </c>
      <c r="F25" s="4" t="str">
        <f>VLOOKUP(A25,HOP!A:C,3,0)</f>
        <v>3775157</v>
      </c>
      <c r="G25" s="4">
        <f t="shared" si="0"/>
        <v>0</v>
      </c>
      <c r="H25" s="4" t="str">
        <f t="shared" si="1"/>
        <v>,3775157</v>
      </c>
      <c r="I25" s="4" t="str">
        <f>VLOOKUP(A25,HOP!A:U,21,0)</f>
        <v>直连</v>
      </c>
    </row>
    <row r="26" s="4" customFormat="1" spans="1:9">
      <c r="A26" s="5">
        <v>999226017171245</v>
      </c>
      <c r="B26" s="6">
        <v>45151</v>
      </c>
      <c r="C26" s="6">
        <v>45152</v>
      </c>
      <c r="D26" s="4">
        <v>44.18</v>
      </c>
      <c r="E26" s="4" t="str">
        <f>VLOOKUP(A26,HOP!A:L,12,0)</f>
        <v>44.18</v>
      </c>
      <c r="F26" s="4" t="str">
        <f>VLOOKUP(A26,HOP!A:C,3,0)</f>
        <v>3775175</v>
      </c>
      <c r="G26" s="4">
        <f t="shared" si="0"/>
        <v>0</v>
      </c>
      <c r="H26" s="4" t="str">
        <f t="shared" si="1"/>
        <v>,3775175</v>
      </c>
      <c r="I26" s="4" t="str">
        <f>VLOOKUP(A26,HOP!A:U,21,0)</f>
        <v>直连</v>
      </c>
    </row>
    <row r="27" s="4" customFormat="1" spans="1:9">
      <c r="A27" s="5">
        <v>999226017361743</v>
      </c>
      <c r="B27" s="6">
        <v>45151</v>
      </c>
      <c r="C27" s="6">
        <v>45152</v>
      </c>
      <c r="D27" s="4">
        <v>63.57</v>
      </c>
      <c r="E27" s="4" t="str">
        <f>VLOOKUP(A27,HOP!A:L,12,0)</f>
        <v>63.57</v>
      </c>
      <c r="F27" s="4" t="str">
        <f>VLOOKUP(A27,HOP!A:C,3,0)</f>
        <v>3775209</v>
      </c>
      <c r="G27" s="4">
        <f t="shared" si="0"/>
        <v>0</v>
      </c>
      <c r="H27" s="4" t="str">
        <f t="shared" si="1"/>
        <v>,3775209</v>
      </c>
      <c r="I27" s="4" t="str">
        <f>VLOOKUP(A27,HOP!A:U,21,0)</f>
        <v>直连</v>
      </c>
    </row>
    <row r="28" s="4" customFormat="1" spans="1:9">
      <c r="A28" s="5">
        <v>999226019364210</v>
      </c>
      <c r="B28" s="6">
        <v>45151</v>
      </c>
      <c r="C28" s="6">
        <v>45152</v>
      </c>
      <c r="D28" s="4">
        <v>34.5</v>
      </c>
      <c r="E28" s="4" t="str">
        <f>VLOOKUP(A28,HOP!A:L,12,0)</f>
        <v>34.50</v>
      </c>
      <c r="F28" s="4" t="str">
        <f>VLOOKUP(A28,HOP!A:C,3,0)</f>
        <v>3776061</v>
      </c>
      <c r="G28" s="4">
        <f t="shared" si="0"/>
        <v>0</v>
      </c>
      <c r="H28" s="4" t="str">
        <f t="shared" si="1"/>
        <v>,3776061</v>
      </c>
      <c r="I28" s="4" t="str">
        <f>VLOOKUP(A28,HOP!A:U,21,0)</f>
        <v>直连</v>
      </c>
    </row>
    <row r="29" s="4" customFormat="1" spans="1:9">
      <c r="A29" s="5">
        <v>999226019482443</v>
      </c>
      <c r="B29" s="6">
        <v>45151</v>
      </c>
      <c r="C29" s="6">
        <v>45152</v>
      </c>
      <c r="D29" s="4">
        <v>40.47</v>
      </c>
      <c r="E29" s="4" t="str">
        <f>VLOOKUP(A29,HOP!A:L,12,0)</f>
        <v>40.47</v>
      </c>
      <c r="F29" s="4" t="str">
        <f>VLOOKUP(A29,HOP!A:C,3,0)</f>
        <v>3776093</v>
      </c>
      <c r="G29" s="4">
        <f t="shared" si="0"/>
        <v>0</v>
      </c>
      <c r="H29" s="4" t="str">
        <f t="shared" si="1"/>
        <v>,3776093</v>
      </c>
      <c r="I29" s="4" t="str">
        <f>VLOOKUP(A29,HOP!A:U,21,0)</f>
        <v>直连</v>
      </c>
    </row>
    <row r="30" s="4" customFormat="1" spans="1:9">
      <c r="A30" s="5">
        <v>999226019611407</v>
      </c>
      <c r="B30" s="6">
        <v>45151</v>
      </c>
      <c r="C30" s="6">
        <v>45152</v>
      </c>
      <c r="D30" s="4">
        <v>20.67</v>
      </c>
      <c r="E30" s="4" t="str">
        <f>VLOOKUP(A30,HOP!A:L,12,0)</f>
        <v>20.67</v>
      </c>
      <c r="F30" s="4" t="str">
        <f>VLOOKUP(A30,HOP!A:C,3,0)</f>
        <v>3776136</v>
      </c>
      <c r="G30" s="4">
        <f t="shared" si="0"/>
        <v>0</v>
      </c>
      <c r="H30" s="4" t="str">
        <f t="shared" si="1"/>
        <v>,3776136</v>
      </c>
      <c r="I30" s="4" t="str">
        <f>VLOOKUP(A30,HOP!A:U,21,0)</f>
        <v>直连</v>
      </c>
    </row>
    <row r="31" s="4" customFormat="1" spans="1:9">
      <c r="A31" s="5">
        <v>999226026894086</v>
      </c>
      <c r="B31" s="6">
        <v>45151</v>
      </c>
      <c r="C31" s="6">
        <v>45152</v>
      </c>
      <c r="D31" s="4">
        <v>11.87</v>
      </c>
      <c r="E31" s="4" t="str">
        <f>VLOOKUP(A31,HOP!A:L,12,0)</f>
        <v>11.87</v>
      </c>
      <c r="F31" s="4" t="str">
        <f>VLOOKUP(A31,HOP!A:C,3,0)</f>
        <v>3776917</v>
      </c>
      <c r="G31" s="4">
        <f t="shared" si="0"/>
        <v>0</v>
      </c>
      <c r="H31" s="4" t="str">
        <f t="shared" si="1"/>
        <v>,3776917</v>
      </c>
      <c r="I31" s="4" t="str">
        <f>VLOOKUP(A31,HOP!A:U,21,0)</f>
        <v>直连</v>
      </c>
    </row>
    <row r="33" spans="4:4">
      <c r="D33" s="4">
        <f>SUM(D2:D32)</f>
        <v>3514.53</v>
      </c>
    </row>
    <row r="34" spans="4:4">
      <c r="D34" s="4" t="s">
        <v>188</v>
      </c>
    </row>
    <row r="37" spans="1:3">
      <c r="A37" s="4" t="s">
        <v>189</v>
      </c>
      <c r="B37" s="4">
        <v>2676.46</v>
      </c>
      <c r="C37" s="4">
        <v>20960.38</v>
      </c>
    </row>
    <row r="38" spans="1:3">
      <c r="A38" s="4" t="s">
        <v>190</v>
      </c>
      <c r="B38" s="4">
        <v>838.07</v>
      </c>
      <c r="C38" s="4">
        <v>6563.24</v>
      </c>
    </row>
    <row r="39" spans="1:3">
      <c r="A39" s="4" t="s">
        <v>191</v>
      </c>
      <c r="B39" s="4">
        <f>SUM(B37:B38)</f>
        <v>3514.53</v>
      </c>
      <c r="C39" s="4">
        <f>SUM(C37:C38)</f>
        <v>27523.62</v>
      </c>
    </row>
    <row r="40" spans="1:1">
      <c r="A40" s="4" t="s">
        <v>192</v>
      </c>
    </row>
  </sheetData>
  <autoFilter ref="A1:W31">
    <extLst/>
  </autoFilter>
  <conditionalFormatting sqref="A1:A36 A39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  <c r="V1" s="2" t="s">
        <v>211</v>
      </c>
    </row>
    <row r="2" s="1" customFormat="1" spans="1:22">
      <c r="A2" s="3">
        <v>999226026894086</v>
      </c>
      <c r="B2" s="1" t="s">
        <v>212</v>
      </c>
      <c r="C2" s="1" t="s">
        <v>213</v>
      </c>
      <c r="D2" s="1" t="s">
        <v>214</v>
      </c>
      <c r="E2" s="1" t="s">
        <v>215</v>
      </c>
      <c r="F2" s="1" t="s">
        <v>212</v>
      </c>
      <c r="G2" s="1" t="s">
        <v>216</v>
      </c>
      <c r="H2" s="1" t="s">
        <v>217</v>
      </c>
      <c r="I2" s="1" t="s">
        <v>218</v>
      </c>
      <c r="J2" s="1" t="s">
        <v>30</v>
      </c>
      <c r="K2" s="1" t="s">
        <v>219</v>
      </c>
      <c r="L2" s="1" t="s">
        <v>219</v>
      </c>
      <c r="M2" s="1" t="s">
        <v>220</v>
      </c>
      <c r="N2" s="1" t="s">
        <v>220</v>
      </c>
      <c r="O2" s="1" t="s">
        <v>221</v>
      </c>
      <c r="P2" s="1" t="s">
        <v>222</v>
      </c>
      <c r="Q2" s="1" t="s">
        <v>223</v>
      </c>
      <c r="R2" s="1" t="s">
        <v>224</v>
      </c>
      <c r="S2" s="1" t="s">
        <v>225</v>
      </c>
      <c r="T2" s="1" t="s">
        <v>226</v>
      </c>
      <c r="U2" s="1" t="s">
        <v>227</v>
      </c>
      <c r="V2" s="1" t="s">
        <v>228</v>
      </c>
    </row>
    <row r="3" s="1" customFormat="1" spans="1:22">
      <c r="A3" s="3">
        <v>999226019611407</v>
      </c>
      <c r="B3" s="1" t="s">
        <v>212</v>
      </c>
      <c r="C3" s="1" t="s">
        <v>229</v>
      </c>
      <c r="D3" s="1" t="s">
        <v>230</v>
      </c>
      <c r="E3" s="1" t="s">
        <v>231</v>
      </c>
      <c r="F3" s="1" t="s">
        <v>212</v>
      </c>
      <c r="G3" s="1" t="s">
        <v>216</v>
      </c>
      <c r="H3" s="1" t="s">
        <v>217</v>
      </c>
      <c r="I3" s="1" t="s">
        <v>232</v>
      </c>
      <c r="J3" s="1" t="s">
        <v>30</v>
      </c>
      <c r="K3" s="1" t="s">
        <v>233</v>
      </c>
      <c r="L3" s="1" t="s">
        <v>233</v>
      </c>
      <c r="M3" s="1" t="s">
        <v>220</v>
      </c>
      <c r="N3" s="1" t="s">
        <v>220</v>
      </c>
      <c r="O3" s="1" t="s">
        <v>221</v>
      </c>
      <c r="P3" s="1" t="s">
        <v>222</v>
      </c>
      <c r="Q3" s="1" t="s">
        <v>223</v>
      </c>
      <c r="R3" s="1" t="s">
        <v>234</v>
      </c>
      <c r="S3" s="1" t="s">
        <v>225</v>
      </c>
      <c r="T3" s="1" t="s">
        <v>226</v>
      </c>
      <c r="U3" s="1" t="s">
        <v>227</v>
      </c>
      <c r="V3" s="1" t="s">
        <v>228</v>
      </c>
    </row>
    <row r="4" s="1" customFormat="1" spans="1:22">
      <c r="A4" s="3">
        <v>999226019482443</v>
      </c>
      <c r="B4" s="1" t="s">
        <v>212</v>
      </c>
      <c r="C4" s="1" t="s">
        <v>235</v>
      </c>
      <c r="D4" s="1" t="s">
        <v>236</v>
      </c>
      <c r="E4" s="1" t="s">
        <v>237</v>
      </c>
      <c r="F4" s="1" t="s">
        <v>212</v>
      </c>
      <c r="G4" s="1" t="s">
        <v>216</v>
      </c>
      <c r="H4" s="1" t="s">
        <v>217</v>
      </c>
      <c r="I4" s="1" t="s">
        <v>238</v>
      </c>
      <c r="J4" s="1" t="s">
        <v>30</v>
      </c>
      <c r="K4" s="1" t="s">
        <v>239</v>
      </c>
      <c r="L4" s="1" t="s">
        <v>239</v>
      </c>
      <c r="M4" s="1" t="s">
        <v>220</v>
      </c>
      <c r="N4" s="1" t="s">
        <v>220</v>
      </c>
      <c r="O4" s="1" t="s">
        <v>221</v>
      </c>
      <c r="P4" s="1" t="s">
        <v>222</v>
      </c>
      <c r="Q4" s="1" t="s">
        <v>223</v>
      </c>
      <c r="R4" s="1" t="s">
        <v>240</v>
      </c>
      <c r="S4" s="1" t="s">
        <v>225</v>
      </c>
      <c r="T4" s="1" t="s">
        <v>226</v>
      </c>
      <c r="U4" s="1" t="s">
        <v>227</v>
      </c>
      <c r="V4" s="1" t="s">
        <v>241</v>
      </c>
    </row>
    <row r="5" s="1" customFormat="1" spans="1:22">
      <c r="A5" s="3">
        <v>999226019364210</v>
      </c>
      <c r="B5" s="1" t="s">
        <v>212</v>
      </c>
      <c r="C5" s="1" t="s">
        <v>242</v>
      </c>
      <c r="D5" s="1" t="s">
        <v>243</v>
      </c>
      <c r="E5" s="1" t="s">
        <v>244</v>
      </c>
      <c r="F5" s="1" t="s">
        <v>212</v>
      </c>
      <c r="G5" s="1" t="s">
        <v>216</v>
      </c>
      <c r="H5" s="1" t="s">
        <v>217</v>
      </c>
      <c r="I5" s="1" t="s">
        <v>245</v>
      </c>
      <c r="J5" s="1" t="s">
        <v>30</v>
      </c>
      <c r="K5" s="1" t="s">
        <v>246</v>
      </c>
      <c r="L5" s="1" t="s">
        <v>246</v>
      </c>
      <c r="M5" s="1" t="s">
        <v>220</v>
      </c>
      <c r="N5" s="1" t="s">
        <v>220</v>
      </c>
      <c r="O5" s="1" t="s">
        <v>221</v>
      </c>
      <c r="P5" s="1" t="s">
        <v>222</v>
      </c>
      <c r="Q5" s="1" t="s">
        <v>223</v>
      </c>
      <c r="R5" s="1" t="s">
        <v>247</v>
      </c>
      <c r="S5" s="1" t="s">
        <v>225</v>
      </c>
      <c r="T5" s="1" t="s">
        <v>226</v>
      </c>
      <c r="U5" s="1" t="s">
        <v>227</v>
      </c>
      <c r="V5" s="1" t="s">
        <v>241</v>
      </c>
    </row>
    <row r="6" s="1" customFormat="1" spans="1:22">
      <c r="A6" s="3">
        <v>999226017361743</v>
      </c>
      <c r="B6" s="1" t="s">
        <v>212</v>
      </c>
      <c r="C6" s="1" t="s">
        <v>248</v>
      </c>
      <c r="D6" s="1" t="s">
        <v>249</v>
      </c>
      <c r="E6" s="1" t="s">
        <v>250</v>
      </c>
      <c r="F6" s="1" t="s">
        <v>212</v>
      </c>
      <c r="G6" s="1" t="s">
        <v>216</v>
      </c>
      <c r="H6" s="1" t="s">
        <v>217</v>
      </c>
      <c r="I6" s="1" t="s">
        <v>251</v>
      </c>
      <c r="J6" s="1" t="s">
        <v>30</v>
      </c>
      <c r="K6" s="1" t="s">
        <v>252</v>
      </c>
      <c r="L6" s="1" t="s">
        <v>252</v>
      </c>
      <c r="M6" s="1" t="s">
        <v>220</v>
      </c>
      <c r="N6" s="1" t="s">
        <v>220</v>
      </c>
      <c r="O6" s="1" t="s">
        <v>221</v>
      </c>
      <c r="P6" s="1" t="s">
        <v>222</v>
      </c>
      <c r="Q6" s="1" t="s">
        <v>223</v>
      </c>
      <c r="R6" s="1" t="s">
        <v>253</v>
      </c>
      <c r="S6" s="1" t="s">
        <v>225</v>
      </c>
      <c r="T6" s="1" t="s">
        <v>226</v>
      </c>
      <c r="U6" s="1" t="s">
        <v>227</v>
      </c>
      <c r="V6" s="1" t="s">
        <v>241</v>
      </c>
    </row>
    <row r="7" s="1" customFormat="1" spans="1:22">
      <c r="A7" s="3">
        <v>999226017171245</v>
      </c>
      <c r="B7" s="1" t="s">
        <v>212</v>
      </c>
      <c r="C7" s="1" t="s">
        <v>254</v>
      </c>
      <c r="D7" s="1" t="s">
        <v>255</v>
      </c>
      <c r="E7" s="1" t="s">
        <v>256</v>
      </c>
      <c r="F7" s="1" t="s">
        <v>212</v>
      </c>
      <c r="G7" s="1" t="s">
        <v>216</v>
      </c>
      <c r="H7" s="1" t="s">
        <v>217</v>
      </c>
      <c r="I7" s="1" t="s">
        <v>257</v>
      </c>
      <c r="J7" s="1" t="s">
        <v>30</v>
      </c>
      <c r="K7" s="1" t="s">
        <v>258</v>
      </c>
      <c r="L7" s="1" t="s">
        <v>258</v>
      </c>
      <c r="M7" s="1" t="s">
        <v>220</v>
      </c>
      <c r="N7" s="1" t="s">
        <v>220</v>
      </c>
      <c r="O7" s="1" t="s">
        <v>221</v>
      </c>
      <c r="P7" s="1" t="s">
        <v>222</v>
      </c>
      <c r="Q7" s="1" t="s">
        <v>223</v>
      </c>
      <c r="R7" s="1" t="s">
        <v>259</v>
      </c>
      <c r="S7" s="1" t="s">
        <v>225</v>
      </c>
      <c r="T7" s="1" t="s">
        <v>226</v>
      </c>
      <c r="U7" s="1" t="s">
        <v>227</v>
      </c>
      <c r="V7" s="1" t="s">
        <v>228</v>
      </c>
    </row>
    <row r="8" s="1" customFormat="1" spans="1:22">
      <c r="A8" s="3">
        <v>999226017085474</v>
      </c>
      <c r="B8" s="1" t="s">
        <v>212</v>
      </c>
      <c r="C8" s="1" t="s">
        <v>260</v>
      </c>
      <c r="D8" s="1" t="s">
        <v>261</v>
      </c>
      <c r="E8" s="1" t="s">
        <v>262</v>
      </c>
      <c r="F8" s="1" t="s">
        <v>212</v>
      </c>
      <c r="G8" s="1" t="s">
        <v>216</v>
      </c>
      <c r="H8" s="1" t="s">
        <v>217</v>
      </c>
      <c r="I8" s="1" t="s">
        <v>263</v>
      </c>
      <c r="J8" s="1" t="s">
        <v>30</v>
      </c>
      <c r="K8" s="1" t="s">
        <v>264</v>
      </c>
      <c r="L8" s="1" t="s">
        <v>264</v>
      </c>
      <c r="M8" s="1" t="s">
        <v>220</v>
      </c>
      <c r="N8" s="1" t="s">
        <v>220</v>
      </c>
      <c r="O8" s="1" t="s">
        <v>221</v>
      </c>
      <c r="P8" s="1" t="s">
        <v>222</v>
      </c>
      <c r="Q8" s="1" t="s">
        <v>223</v>
      </c>
      <c r="R8" s="1" t="s">
        <v>265</v>
      </c>
      <c r="S8" s="1" t="s">
        <v>225</v>
      </c>
      <c r="T8" s="1" t="s">
        <v>226</v>
      </c>
      <c r="U8" s="1" t="s">
        <v>227</v>
      </c>
      <c r="V8" s="1" t="s">
        <v>228</v>
      </c>
    </row>
    <row r="9" s="1" customFormat="1" spans="1:22">
      <c r="A9" s="3">
        <v>999226017048864</v>
      </c>
      <c r="B9" s="1" t="s">
        <v>212</v>
      </c>
      <c r="C9" s="1" t="s">
        <v>266</v>
      </c>
      <c r="D9" s="1" t="s">
        <v>267</v>
      </c>
      <c r="E9" s="1" t="s">
        <v>268</v>
      </c>
      <c r="F9" s="1" t="s">
        <v>212</v>
      </c>
      <c r="G9" s="1" t="s">
        <v>216</v>
      </c>
      <c r="H9" s="1" t="s">
        <v>217</v>
      </c>
      <c r="I9" s="1" t="s">
        <v>269</v>
      </c>
      <c r="J9" s="1" t="s">
        <v>30</v>
      </c>
      <c r="K9" s="1" t="s">
        <v>270</v>
      </c>
      <c r="L9" s="1" t="s">
        <v>270</v>
      </c>
      <c r="M9" s="1" t="s">
        <v>220</v>
      </c>
      <c r="N9" s="1" t="s">
        <v>220</v>
      </c>
      <c r="O9" s="1" t="s">
        <v>221</v>
      </c>
      <c r="P9" s="1" t="s">
        <v>222</v>
      </c>
      <c r="Q9" s="1" t="s">
        <v>223</v>
      </c>
      <c r="R9" s="1" t="s">
        <v>271</v>
      </c>
      <c r="S9" s="1" t="s">
        <v>225</v>
      </c>
      <c r="T9" s="1" t="s">
        <v>226</v>
      </c>
      <c r="U9" s="1" t="s">
        <v>227</v>
      </c>
      <c r="V9" s="1" t="s">
        <v>228</v>
      </c>
    </row>
    <row r="10" s="1" customFormat="1" spans="1:22">
      <c r="A10" s="3">
        <v>999226017006087</v>
      </c>
      <c r="B10" s="1" t="s">
        <v>212</v>
      </c>
      <c r="C10" s="1" t="s">
        <v>272</v>
      </c>
      <c r="D10" s="1" t="s">
        <v>273</v>
      </c>
      <c r="E10" s="1" t="s">
        <v>274</v>
      </c>
      <c r="F10" s="1" t="s">
        <v>212</v>
      </c>
      <c r="G10" s="1" t="s">
        <v>216</v>
      </c>
      <c r="H10" s="1" t="s">
        <v>217</v>
      </c>
      <c r="I10" s="1" t="s">
        <v>275</v>
      </c>
      <c r="J10" s="1" t="s">
        <v>30</v>
      </c>
      <c r="K10" s="1" t="s">
        <v>276</v>
      </c>
      <c r="L10" s="1" t="s">
        <v>276</v>
      </c>
      <c r="M10" s="1" t="s">
        <v>220</v>
      </c>
      <c r="N10" s="1" t="s">
        <v>220</v>
      </c>
      <c r="O10" s="1" t="s">
        <v>221</v>
      </c>
      <c r="P10" s="1" t="s">
        <v>222</v>
      </c>
      <c r="Q10" s="1" t="s">
        <v>223</v>
      </c>
      <c r="R10" s="1" t="s">
        <v>277</v>
      </c>
      <c r="S10" s="1" t="s">
        <v>225</v>
      </c>
      <c r="T10" s="1" t="s">
        <v>226</v>
      </c>
      <c r="U10" s="1" t="s">
        <v>227</v>
      </c>
      <c r="V10" s="1" t="s">
        <v>241</v>
      </c>
    </row>
    <row r="11" s="1" customFormat="1" spans="1:22">
      <c r="A11" s="3">
        <v>999226016724122</v>
      </c>
      <c r="B11" s="1" t="s">
        <v>212</v>
      </c>
      <c r="C11" s="1" t="s">
        <v>278</v>
      </c>
      <c r="D11" s="1" t="s">
        <v>279</v>
      </c>
      <c r="E11" s="1" t="s">
        <v>280</v>
      </c>
      <c r="F11" s="1" t="s">
        <v>212</v>
      </c>
      <c r="G11" s="1" t="s">
        <v>216</v>
      </c>
      <c r="H11" s="1" t="s">
        <v>217</v>
      </c>
      <c r="I11" s="1" t="s">
        <v>281</v>
      </c>
      <c r="J11" s="1" t="s">
        <v>30</v>
      </c>
      <c r="K11" s="1" t="s">
        <v>282</v>
      </c>
      <c r="L11" s="1" t="s">
        <v>282</v>
      </c>
      <c r="M11" s="1" t="s">
        <v>220</v>
      </c>
      <c r="N11" s="1" t="s">
        <v>220</v>
      </c>
      <c r="O11" s="1" t="s">
        <v>221</v>
      </c>
      <c r="P11" s="1" t="s">
        <v>222</v>
      </c>
      <c r="Q11" s="1" t="s">
        <v>223</v>
      </c>
      <c r="R11" s="1" t="s">
        <v>283</v>
      </c>
      <c r="S11" s="1" t="s">
        <v>225</v>
      </c>
      <c r="T11" s="1" t="s">
        <v>226</v>
      </c>
      <c r="U11" s="1" t="s">
        <v>227</v>
      </c>
      <c r="V11" s="1" t="s">
        <v>284</v>
      </c>
    </row>
    <row r="12" s="1" customFormat="1" spans="1:22">
      <c r="A12" s="3">
        <v>999226014269766</v>
      </c>
      <c r="B12" s="1" t="s">
        <v>212</v>
      </c>
      <c r="C12" s="1" t="s">
        <v>285</v>
      </c>
      <c r="D12" s="1" t="s">
        <v>286</v>
      </c>
      <c r="E12" s="1" t="s">
        <v>287</v>
      </c>
      <c r="F12" s="1" t="s">
        <v>212</v>
      </c>
      <c r="G12" s="1" t="s">
        <v>216</v>
      </c>
      <c r="H12" s="1" t="s">
        <v>217</v>
      </c>
      <c r="I12" s="1" t="s">
        <v>288</v>
      </c>
      <c r="J12" s="1" t="s">
        <v>30</v>
      </c>
      <c r="K12" s="1" t="s">
        <v>289</v>
      </c>
      <c r="L12" s="1" t="s">
        <v>289</v>
      </c>
      <c r="M12" s="1" t="s">
        <v>220</v>
      </c>
      <c r="N12" s="1" t="s">
        <v>220</v>
      </c>
      <c r="O12" s="1" t="s">
        <v>221</v>
      </c>
      <c r="P12" s="1" t="s">
        <v>222</v>
      </c>
      <c r="Q12" s="1" t="s">
        <v>223</v>
      </c>
      <c r="R12" s="1" t="s">
        <v>290</v>
      </c>
      <c r="S12" s="1" t="s">
        <v>225</v>
      </c>
      <c r="T12" s="1" t="s">
        <v>226</v>
      </c>
      <c r="U12" s="1" t="s">
        <v>227</v>
      </c>
      <c r="V12" s="1" t="s">
        <v>241</v>
      </c>
    </row>
    <row r="13" s="1" customFormat="1" spans="1:22">
      <c r="A13" s="3">
        <v>999226013834645</v>
      </c>
      <c r="B13" s="1" t="s">
        <v>212</v>
      </c>
      <c r="C13" s="1" t="s">
        <v>291</v>
      </c>
      <c r="D13" s="1" t="s">
        <v>292</v>
      </c>
      <c r="E13" s="1" t="s">
        <v>293</v>
      </c>
      <c r="F13" s="1" t="s">
        <v>212</v>
      </c>
      <c r="G13" s="1" t="s">
        <v>216</v>
      </c>
      <c r="H13" s="1" t="s">
        <v>217</v>
      </c>
      <c r="I13" s="1" t="s">
        <v>294</v>
      </c>
      <c r="J13" s="1" t="s">
        <v>30</v>
      </c>
      <c r="K13" s="1" t="s">
        <v>295</v>
      </c>
      <c r="L13" s="1" t="s">
        <v>295</v>
      </c>
      <c r="M13" s="1" t="s">
        <v>220</v>
      </c>
      <c r="N13" s="1" t="s">
        <v>220</v>
      </c>
      <c r="O13" s="1" t="s">
        <v>221</v>
      </c>
      <c r="P13" s="1" t="s">
        <v>222</v>
      </c>
      <c r="Q13" s="1" t="s">
        <v>223</v>
      </c>
      <c r="R13" s="1" t="s">
        <v>296</v>
      </c>
      <c r="S13" s="1" t="s">
        <v>225</v>
      </c>
      <c r="T13" s="1" t="s">
        <v>226</v>
      </c>
      <c r="U13" s="1" t="s">
        <v>227</v>
      </c>
      <c r="V13" s="1" t="s">
        <v>241</v>
      </c>
    </row>
    <row r="14" s="1" customFormat="1" spans="1:22">
      <c r="A14" s="3">
        <v>999226013674006</v>
      </c>
      <c r="B14" s="1" t="s">
        <v>212</v>
      </c>
      <c r="C14" s="1" t="s">
        <v>297</v>
      </c>
      <c r="D14" s="1" t="s">
        <v>298</v>
      </c>
      <c r="E14" s="1" t="s">
        <v>299</v>
      </c>
      <c r="F14" s="1" t="s">
        <v>212</v>
      </c>
      <c r="G14" s="1" t="s">
        <v>216</v>
      </c>
      <c r="H14" s="1" t="s">
        <v>217</v>
      </c>
      <c r="I14" s="1" t="s">
        <v>300</v>
      </c>
      <c r="J14" s="1" t="s">
        <v>30</v>
      </c>
      <c r="K14" s="1" t="s">
        <v>301</v>
      </c>
      <c r="L14" s="1" t="s">
        <v>301</v>
      </c>
      <c r="M14" s="1" t="s">
        <v>220</v>
      </c>
      <c r="N14" s="1" t="s">
        <v>220</v>
      </c>
      <c r="O14" s="1" t="s">
        <v>221</v>
      </c>
      <c r="P14" s="1" t="s">
        <v>222</v>
      </c>
      <c r="Q14" s="1" t="s">
        <v>223</v>
      </c>
      <c r="R14" s="1" t="s">
        <v>302</v>
      </c>
      <c r="S14" s="1" t="s">
        <v>225</v>
      </c>
      <c r="T14" s="1" t="s">
        <v>226</v>
      </c>
      <c r="U14" s="1" t="s">
        <v>227</v>
      </c>
      <c r="V14" s="1" t="s">
        <v>241</v>
      </c>
    </row>
    <row r="15" s="1" customFormat="1" spans="1:22">
      <c r="A15" s="3">
        <v>999226012140603</v>
      </c>
      <c r="B15" s="1" t="s">
        <v>212</v>
      </c>
      <c r="C15" s="1" t="s">
        <v>303</v>
      </c>
      <c r="D15" s="1" t="s">
        <v>304</v>
      </c>
      <c r="E15" s="1" t="s">
        <v>305</v>
      </c>
      <c r="F15" s="1" t="s">
        <v>212</v>
      </c>
      <c r="G15" s="1" t="s">
        <v>216</v>
      </c>
      <c r="H15" s="1" t="s">
        <v>217</v>
      </c>
      <c r="I15" s="1" t="s">
        <v>306</v>
      </c>
      <c r="J15" s="1" t="s">
        <v>30</v>
      </c>
      <c r="K15" s="1" t="s">
        <v>307</v>
      </c>
      <c r="L15" s="1" t="s">
        <v>307</v>
      </c>
      <c r="M15" s="1" t="s">
        <v>220</v>
      </c>
      <c r="N15" s="1" t="s">
        <v>220</v>
      </c>
      <c r="O15" s="1" t="s">
        <v>221</v>
      </c>
      <c r="P15" s="1" t="s">
        <v>222</v>
      </c>
      <c r="Q15" s="1" t="s">
        <v>223</v>
      </c>
      <c r="R15" s="1" t="s">
        <v>308</v>
      </c>
      <c r="S15" s="1" t="s">
        <v>225</v>
      </c>
      <c r="T15" s="1" t="s">
        <v>226</v>
      </c>
      <c r="U15" s="1" t="s">
        <v>227</v>
      </c>
      <c r="V15" s="1" t="s">
        <v>309</v>
      </c>
    </row>
    <row r="16" s="1" customFormat="1" spans="1:22">
      <c r="A16" s="3">
        <v>999226006519053</v>
      </c>
      <c r="B16" s="1" t="s">
        <v>310</v>
      </c>
      <c r="C16" s="1" t="s">
        <v>311</v>
      </c>
      <c r="D16" s="1" t="s">
        <v>312</v>
      </c>
      <c r="E16" s="1" t="s">
        <v>313</v>
      </c>
      <c r="F16" s="1" t="s">
        <v>212</v>
      </c>
      <c r="G16" s="1" t="s">
        <v>216</v>
      </c>
      <c r="H16" s="1" t="s">
        <v>217</v>
      </c>
      <c r="I16" s="1" t="s">
        <v>314</v>
      </c>
      <c r="J16" s="1" t="s">
        <v>30</v>
      </c>
      <c r="K16" s="1" t="s">
        <v>315</v>
      </c>
      <c r="L16" s="1" t="s">
        <v>315</v>
      </c>
      <c r="M16" s="1" t="s">
        <v>220</v>
      </c>
      <c r="N16" s="1" t="s">
        <v>220</v>
      </c>
      <c r="O16" s="1" t="s">
        <v>221</v>
      </c>
      <c r="P16" s="1" t="s">
        <v>222</v>
      </c>
      <c r="Q16" s="1" t="s">
        <v>223</v>
      </c>
      <c r="R16" s="1" t="s">
        <v>316</v>
      </c>
      <c r="S16" s="1" t="s">
        <v>225</v>
      </c>
      <c r="T16" s="1" t="s">
        <v>226</v>
      </c>
      <c r="U16" s="1" t="s">
        <v>227</v>
      </c>
      <c r="V16" s="1" t="s">
        <v>241</v>
      </c>
    </row>
    <row r="17" s="1" customFormat="1" spans="1:22">
      <c r="A17" s="3">
        <v>999226004943743</v>
      </c>
      <c r="B17" s="1" t="s">
        <v>310</v>
      </c>
      <c r="C17" s="1" t="s">
        <v>317</v>
      </c>
      <c r="D17" s="1" t="s">
        <v>318</v>
      </c>
      <c r="E17" s="1" t="s">
        <v>319</v>
      </c>
      <c r="F17" s="1" t="s">
        <v>212</v>
      </c>
      <c r="G17" s="1" t="s">
        <v>216</v>
      </c>
      <c r="H17" s="1" t="s">
        <v>217</v>
      </c>
      <c r="I17" s="1" t="s">
        <v>320</v>
      </c>
      <c r="J17" s="1" t="s">
        <v>30</v>
      </c>
      <c r="K17" s="1" t="s">
        <v>321</v>
      </c>
      <c r="L17" s="1" t="s">
        <v>321</v>
      </c>
      <c r="M17" s="1" t="s">
        <v>220</v>
      </c>
      <c r="N17" s="1" t="s">
        <v>220</v>
      </c>
      <c r="O17" s="1" t="s">
        <v>221</v>
      </c>
      <c r="P17" s="1" t="s">
        <v>222</v>
      </c>
      <c r="Q17" s="1" t="s">
        <v>223</v>
      </c>
      <c r="R17" s="1" t="s">
        <v>322</v>
      </c>
      <c r="S17" s="1" t="s">
        <v>225</v>
      </c>
      <c r="T17" s="1" t="s">
        <v>226</v>
      </c>
      <c r="U17" s="1" t="s">
        <v>227</v>
      </c>
      <c r="V17" s="1" t="s">
        <v>323</v>
      </c>
    </row>
    <row r="18" s="1" customFormat="1" spans="1:22">
      <c r="A18" s="3">
        <v>999226004529469</v>
      </c>
      <c r="B18" s="1" t="s">
        <v>310</v>
      </c>
      <c r="C18" s="1" t="s">
        <v>324</v>
      </c>
      <c r="D18" s="1" t="s">
        <v>325</v>
      </c>
      <c r="E18" s="1" t="s">
        <v>326</v>
      </c>
      <c r="F18" s="1" t="s">
        <v>212</v>
      </c>
      <c r="G18" s="1" t="s">
        <v>216</v>
      </c>
      <c r="H18" s="1" t="s">
        <v>217</v>
      </c>
      <c r="I18" s="1" t="s">
        <v>327</v>
      </c>
      <c r="J18" s="1" t="s">
        <v>30</v>
      </c>
      <c r="K18" s="1" t="s">
        <v>328</v>
      </c>
      <c r="L18" s="1" t="s">
        <v>328</v>
      </c>
      <c r="M18" s="1" t="s">
        <v>220</v>
      </c>
      <c r="N18" s="1" t="s">
        <v>220</v>
      </c>
      <c r="O18" s="1" t="s">
        <v>221</v>
      </c>
      <c r="P18" s="1" t="s">
        <v>222</v>
      </c>
      <c r="Q18" s="1" t="s">
        <v>223</v>
      </c>
      <c r="R18" s="1" t="s">
        <v>329</v>
      </c>
      <c r="S18" s="1" t="s">
        <v>225</v>
      </c>
      <c r="T18" s="1" t="s">
        <v>226</v>
      </c>
      <c r="U18" s="1" t="s">
        <v>227</v>
      </c>
      <c r="V18" s="1" t="s">
        <v>323</v>
      </c>
    </row>
    <row r="19" s="1" customFormat="1" spans="1:22">
      <c r="A19" s="3">
        <v>999226004305866</v>
      </c>
      <c r="B19" s="1" t="s">
        <v>310</v>
      </c>
      <c r="C19" s="1" t="s">
        <v>330</v>
      </c>
      <c r="D19" s="1" t="s">
        <v>331</v>
      </c>
      <c r="E19" s="1" t="s">
        <v>332</v>
      </c>
      <c r="F19" s="1" t="s">
        <v>212</v>
      </c>
      <c r="G19" s="1" t="s">
        <v>216</v>
      </c>
      <c r="H19" s="1" t="s">
        <v>217</v>
      </c>
      <c r="I19" s="1" t="s">
        <v>333</v>
      </c>
      <c r="J19" s="1" t="s">
        <v>30</v>
      </c>
      <c r="K19" s="1" t="s">
        <v>334</v>
      </c>
      <c r="L19" s="1" t="s">
        <v>334</v>
      </c>
      <c r="M19" s="1" t="s">
        <v>220</v>
      </c>
      <c r="N19" s="1" t="s">
        <v>220</v>
      </c>
      <c r="O19" s="1" t="s">
        <v>221</v>
      </c>
      <c r="P19" s="1" t="s">
        <v>222</v>
      </c>
      <c r="Q19" s="1" t="s">
        <v>223</v>
      </c>
      <c r="R19" s="1" t="s">
        <v>335</v>
      </c>
      <c r="S19" s="1" t="s">
        <v>225</v>
      </c>
      <c r="T19" s="1" t="s">
        <v>226</v>
      </c>
      <c r="U19" s="1" t="s">
        <v>227</v>
      </c>
      <c r="V19" s="1" t="s">
        <v>241</v>
      </c>
    </row>
    <row r="20" s="1" customFormat="1" spans="1:22">
      <c r="A20" s="3">
        <v>999226002988939</v>
      </c>
      <c r="B20" s="1" t="s">
        <v>310</v>
      </c>
      <c r="C20" s="1" t="s">
        <v>336</v>
      </c>
      <c r="D20" s="1" t="s">
        <v>337</v>
      </c>
      <c r="E20" s="1" t="s">
        <v>338</v>
      </c>
      <c r="F20" s="1" t="s">
        <v>310</v>
      </c>
      <c r="G20" s="1" t="s">
        <v>216</v>
      </c>
      <c r="H20" s="1" t="s">
        <v>217</v>
      </c>
      <c r="I20" s="1" t="s">
        <v>339</v>
      </c>
      <c r="J20" s="1" t="s">
        <v>30</v>
      </c>
      <c r="K20" s="1" t="s">
        <v>340</v>
      </c>
      <c r="L20" s="1" t="s">
        <v>340</v>
      </c>
      <c r="M20" s="1" t="s">
        <v>220</v>
      </c>
      <c r="N20" s="1" t="s">
        <v>220</v>
      </c>
      <c r="O20" s="1" t="s">
        <v>221</v>
      </c>
      <c r="P20" s="1" t="s">
        <v>222</v>
      </c>
      <c r="Q20" s="1" t="s">
        <v>223</v>
      </c>
      <c r="R20" s="1" t="s">
        <v>341</v>
      </c>
      <c r="S20" s="1" t="s">
        <v>225</v>
      </c>
      <c r="T20" s="1" t="s">
        <v>226</v>
      </c>
      <c r="U20" s="1" t="s">
        <v>227</v>
      </c>
      <c r="V20" s="1" t="s">
        <v>241</v>
      </c>
    </row>
    <row r="21" s="1" customFormat="1" spans="1:22">
      <c r="A21" s="3">
        <v>999226000836424</v>
      </c>
      <c r="B21" s="1" t="s">
        <v>310</v>
      </c>
      <c r="C21" s="1" t="s">
        <v>342</v>
      </c>
      <c r="D21" s="1" t="s">
        <v>343</v>
      </c>
      <c r="E21" s="1" t="s">
        <v>344</v>
      </c>
      <c r="F21" s="1" t="s">
        <v>212</v>
      </c>
      <c r="G21" s="1" t="s">
        <v>216</v>
      </c>
      <c r="H21" s="1" t="s">
        <v>217</v>
      </c>
      <c r="I21" s="1" t="s">
        <v>345</v>
      </c>
      <c r="J21" s="1" t="s">
        <v>30</v>
      </c>
      <c r="K21" s="1" t="s">
        <v>346</v>
      </c>
      <c r="L21" s="1" t="s">
        <v>346</v>
      </c>
      <c r="M21" s="1" t="s">
        <v>220</v>
      </c>
      <c r="N21" s="1" t="s">
        <v>220</v>
      </c>
      <c r="O21" s="1" t="s">
        <v>221</v>
      </c>
      <c r="P21" s="1" t="s">
        <v>222</v>
      </c>
      <c r="Q21" s="1" t="s">
        <v>223</v>
      </c>
      <c r="R21" s="1" t="s">
        <v>347</v>
      </c>
      <c r="S21" s="1" t="s">
        <v>225</v>
      </c>
      <c r="T21" s="1" t="s">
        <v>226</v>
      </c>
      <c r="U21" s="1" t="s">
        <v>227</v>
      </c>
      <c r="V21" s="1" t="s">
        <v>228</v>
      </c>
    </row>
    <row r="22" s="1" customFormat="1" spans="1:22">
      <c r="A22" s="3">
        <v>999226000160239</v>
      </c>
      <c r="B22" s="1" t="s">
        <v>310</v>
      </c>
      <c r="C22" s="1" t="s">
        <v>348</v>
      </c>
      <c r="D22" s="1" t="s">
        <v>349</v>
      </c>
      <c r="E22" s="1" t="s">
        <v>350</v>
      </c>
      <c r="F22" s="1" t="s">
        <v>212</v>
      </c>
      <c r="G22" s="1" t="s">
        <v>216</v>
      </c>
      <c r="H22" s="1" t="s">
        <v>217</v>
      </c>
      <c r="I22" s="1" t="s">
        <v>351</v>
      </c>
      <c r="J22" s="1" t="s">
        <v>30</v>
      </c>
      <c r="K22" s="1" t="s">
        <v>352</v>
      </c>
      <c r="L22" s="1" t="s">
        <v>352</v>
      </c>
      <c r="M22" s="1" t="s">
        <v>220</v>
      </c>
      <c r="N22" s="1" t="s">
        <v>220</v>
      </c>
      <c r="O22" s="1" t="s">
        <v>221</v>
      </c>
      <c r="P22" s="1" t="s">
        <v>222</v>
      </c>
      <c r="Q22" s="1" t="s">
        <v>223</v>
      </c>
      <c r="R22" s="1" t="s">
        <v>353</v>
      </c>
      <c r="S22" s="1" t="s">
        <v>225</v>
      </c>
      <c r="T22" s="1" t="s">
        <v>226</v>
      </c>
      <c r="U22" s="1" t="s">
        <v>227</v>
      </c>
      <c r="V22" s="1" t="s">
        <v>241</v>
      </c>
    </row>
    <row r="23" s="1" customFormat="1" spans="1:22">
      <c r="A23" s="3">
        <v>999226000022386</v>
      </c>
      <c r="B23" s="1" t="s">
        <v>310</v>
      </c>
      <c r="C23" s="1" t="s">
        <v>354</v>
      </c>
      <c r="D23" s="1" t="s">
        <v>355</v>
      </c>
      <c r="E23" s="1" t="s">
        <v>356</v>
      </c>
      <c r="F23" s="1" t="s">
        <v>310</v>
      </c>
      <c r="G23" s="1" t="s">
        <v>216</v>
      </c>
      <c r="H23" s="1" t="s">
        <v>217</v>
      </c>
      <c r="I23" s="1" t="s">
        <v>357</v>
      </c>
      <c r="J23" s="1" t="s">
        <v>30</v>
      </c>
      <c r="K23" s="1" t="s">
        <v>358</v>
      </c>
      <c r="L23" s="1" t="s">
        <v>358</v>
      </c>
      <c r="M23" s="1" t="s">
        <v>220</v>
      </c>
      <c r="N23" s="1" t="s">
        <v>220</v>
      </c>
      <c r="O23" s="1" t="s">
        <v>221</v>
      </c>
      <c r="P23" s="1" t="s">
        <v>222</v>
      </c>
      <c r="Q23" s="1" t="s">
        <v>223</v>
      </c>
      <c r="R23" s="1" t="s">
        <v>359</v>
      </c>
      <c r="S23" s="1" t="s">
        <v>225</v>
      </c>
      <c r="T23" s="1" t="s">
        <v>226</v>
      </c>
      <c r="U23" s="1" t="s">
        <v>227</v>
      </c>
      <c r="V23" s="1" t="s">
        <v>228</v>
      </c>
    </row>
    <row r="24" s="1" customFormat="1" spans="1:22">
      <c r="A24" s="3">
        <v>999226000008449</v>
      </c>
      <c r="B24" s="1" t="s">
        <v>310</v>
      </c>
      <c r="C24" s="1" t="s">
        <v>360</v>
      </c>
      <c r="D24" s="1" t="s">
        <v>361</v>
      </c>
      <c r="E24" s="1" t="s">
        <v>362</v>
      </c>
      <c r="F24" s="1" t="s">
        <v>212</v>
      </c>
      <c r="G24" s="1" t="s">
        <v>216</v>
      </c>
      <c r="H24" s="1" t="s">
        <v>217</v>
      </c>
      <c r="I24" s="1" t="s">
        <v>363</v>
      </c>
      <c r="J24" s="1" t="s">
        <v>30</v>
      </c>
      <c r="K24" s="1" t="s">
        <v>364</v>
      </c>
      <c r="L24" s="1" t="s">
        <v>364</v>
      </c>
      <c r="M24" s="1" t="s">
        <v>220</v>
      </c>
      <c r="N24" s="1" t="s">
        <v>220</v>
      </c>
      <c r="O24" s="1" t="s">
        <v>221</v>
      </c>
      <c r="P24" s="1" t="s">
        <v>222</v>
      </c>
      <c r="Q24" s="1" t="s">
        <v>223</v>
      </c>
      <c r="R24" s="1" t="s">
        <v>365</v>
      </c>
      <c r="S24" s="1" t="s">
        <v>225</v>
      </c>
      <c r="T24" s="1" t="s">
        <v>226</v>
      </c>
      <c r="U24" s="1" t="s">
        <v>227</v>
      </c>
      <c r="V24" s="1" t="s">
        <v>366</v>
      </c>
    </row>
    <row r="25" s="1" customFormat="1" spans="1:22">
      <c r="A25" s="3">
        <v>999225993600641</v>
      </c>
      <c r="B25" s="1" t="s">
        <v>310</v>
      </c>
      <c r="C25" s="1" t="s">
        <v>367</v>
      </c>
      <c r="D25" s="1" t="s">
        <v>368</v>
      </c>
      <c r="E25" s="1" t="s">
        <v>369</v>
      </c>
      <c r="F25" s="1" t="s">
        <v>310</v>
      </c>
      <c r="G25" s="1" t="s">
        <v>216</v>
      </c>
      <c r="H25" s="1" t="s">
        <v>217</v>
      </c>
      <c r="I25" s="1" t="s">
        <v>370</v>
      </c>
      <c r="J25" s="1" t="s">
        <v>30</v>
      </c>
      <c r="K25" s="1" t="s">
        <v>371</v>
      </c>
      <c r="L25" s="1" t="s">
        <v>371</v>
      </c>
      <c r="M25" s="1" t="s">
        <v>220</v>
      </c>
      <c r="N25" s="1" t="s">
        <v>220</v>
      </c>
      <c r="O25" s="1" t="s">
        <v>221</v>
      </c>
      <c r="P25" s="1" t="s">
        <v>222</v>
      </c>
      <c r="Q25" s="1" t="s">
        <v>223</v>
      </c>
      <c r="R25" s="1" t="s">
        <v>372</v>
      </c>
      <c r="S25" s="1" t="s">
        <v>225</v>
      </c>
      <c r="T25" s="1" t="s">
        <v>226</v>
      </c>
      <c r="U25" s="1" t="s">
        <v>227</v>
      </c>
      <c r="V25" s="1" t="s">
        <v>241</v>
      </c>
    </row>
    <row r="26" s="1" customFormat="1" spans="1:22">
      <c r="A26" s="3">
        <v>999225983581515</v>
      </c>
      <c r="B26" s="1" t="s">
        <v>373</v>
      </c>
      <c r="C26" s="1" t="s">
        <v>374</v>
      </c>
      <c r="D26" s="1" t="s">
        <v>375</v>
      </c>
      <c r="E26" s="1" t="s">
        <v>376</v>
      </c>
      <c r="F26" s="1" t="s">
        <v>212</v>
      </c>
      <c r="G26" s="1" t="s">
        <v>216</v>
      </c>
      <c r="H26" s="1" t="s">
        <v>217</v>
      </c>
      <c r="I26" s="1" t="s">
        <v>377</v>
      </c>
      <c r="J26" s="1" t="s">
        <v>30</v>
      </c>
      <c r="K26" s="1" t="s">
        <v>378</v>
      </c>
      <c r="L26" s="1" t="s">
        <v>378</v>
      </c>
      <c r="M26" s="1" t="s">
        <v>220</v>
      </c>
      <c r="N26" s="1" t="s">
        <v>220</v>
      </c>
      <c r="O26" s="1" t="s">
        <v>221</v>
      </c>
      <c r="P26" s="1" t="s">
        <v>222</v>
      </c>
      <c r="Q26" s="1" t="s">
        <v>223</v>
      </c>
      <c r="R26" s="1" t="s">
        <v>379</v>
      </c>
      <c r="S26" s="1" t="s">
        <v>225</v>
      </c>
      <c r="T26" s="1" t="s">
        <v>226</v>
      </c>
      <c r="U26" s="1" t="s">
        <v>227</v>
      </c>
      <c r="V26" s="1" t="s">
        <v>284</v>
      </c>
    </row>
    <row r="27" s="1" customFormat="1" spans="1:22">
      <c r="A27" s="3">
        <v>999225982971077</v>
      </c>
      <c r="B27" s="1" t="s">
        <v>373</v>
      </c>
      <c r="C27" s="1" t="s">
        <v>380</v>
      </c>
      <c r="D27" s="1" t="s">
        <v>381</v>
      </c>
      <c r="E27" s="1" t="s">
        <v>382</v>
      </c>
      <c r="F27" s="1" t="s">
        <v>310</v>
      </c>
      <c r="G27" s="1" t="s">
        <v>216</v>
      </c>
      <c r="H27" s="1" t="s">
        <v>217</v>
      </c>
      <c r="I27" s="1" t="s">
        <v>383</v>
      </c>
      <c r="J27" s="1" t="s">
        <v>30</v>
      </c>
      <c r="K27" s="1" t="s">
        <v>384</v>
      </c>
      <c r="L27" s="1" t="s">
        <v>384</v>
      </c>
      <c r="M27" s="1" t="s">
        <v>220</v>
      </c>
      <c r="N27" s="1" t="s">
        <v>220</v>
      </c>
      <c r="O27" s="1" t="s">
        <v>221</v>
      </c>
      <c r="P27" s="1" t="s">
        <v>222</v>
      </c>
      <c r="Q27" s="1" t="s">
        <v>223</v>
      </c>
      <c r="R27" s="1" t="s">
        <v>385</v>
      </c>
      <c r="S27" s="1" t="s">
        <v>225</v>
      </c>
      <c r="T27" s="1" t="s">
        <v>226</v>
      </c>
      <c r="U27" s="1" t="s">
        <v>227</v>
      </c>
      <c r="V27" s="1" t="s">
        <v>366</v>
      </c>
    </row>
    <row r="28" s="1" customFormat="1" spans="1:22">
      <c r="A28" s="3">
        <v>999225981531083</v>
      </c>
      <c r="B28" s="1" t="s">
        <v>373</v>
      </c>
      <c r="C28" s="1" t="s">
        <v>386</v>
      </c>
      <c r="D28" s="1" t="s">
        <v>387</v>
      </c>
      <c r="E28" s="1" t="s">
        <v>388</v>
      </c>
      <c r="F28" s="1" t="s">
        <v>212</v>
      </c>
      <c r="G28" s="1" t="s">
        <v>216</v>
      </c>
      <c r="H28" s="1" t="s">
        <v>217</v>
      </c>
      <c r="I28" s="1" t="s">
        <v>389</v>
      </c>
      <c r="J28" s="1" t="s">
        <v>30</v>
      </c>
      <c r="K28" s="1" t="s">
        <v>390</v>
      </c>
      <c r="L28" s="1" t="s">
        <v>390</v>
      </c>
      <c r="M28" s="1" t="s">
        <v>220</v>
      </c>
      <c r="N28" s="1" t="s">
        <v>220</v>
      </c>
      <c r="O28" s="1" t="s">
        <v>221</v>
      </c>
      <c r="P28" s="1" t="s">
        <v>222</v>
      </c>
      <c r="Q28" s="1" t="s">
        <v>223</v>
      </c>
      <c r="R28" s="1" t="s">
        <v>391</v>
      </c>
      <c r="S28" s="1" t="s">
        <v>225</v>
      </c>
      <c r="T28" s="1" t="s">
        <v>226</v>
      </c>
      <c r="U28" s="1" t="s">
        <v>227</v>
      </c>
      <c r="V28" s="1" t="s">
        <v>241</v>
      </c>
    </row>
    <row r="29" s="1" customFormat="1" spans="1:22">
      <c r="A29" s="3">
        <v>999225952210933</v>
      </c>
      <c r="B29" s="1" t="s">
        <v>392</v>
      </c>
      <c r="C29" s="1" t="s">
        <v>393</v>
      </c>
      <c r="D29" s="1" t="s">
        <v>394</v>
      </c>
      <c r="E29" s="1" t="s">
        <v>395</v>
      </c>
      <c r="F29" s="1" t="s">
        <v>373</v>
      </c>
      <c r="G29" s="1" t="s">
        <v>216</v>
      </c>
      <c r="H29" s="1" t="s">
        <v>217</v>
      </c>
      <c r="I29" s="1" t="s">
        <v>396</v>
      </c>
      <c r="J29" s="1" t="s">
        <v>30</v>
      </c>
      <c r="K29" s="1" t="s">
        <v>397</v>
      </c>
      <c r="L29" s="1" t="s">
        <v>397</v>
      </c>
      <c r="M29" s="1" t="s">
        <v>220</v>
      </c>
      <c r="N29" s="1" t="s">
        <v>220</v>
      </c>
      <c r="O29" s="1" t="s">
        <v>221</v>
      </c>
      <c r="P29" s="1" t="s">
        <v>222</v>
      </c>
      <c r="Q29" s="1" t="s">
        <v>223</v>
      </c>
      <c r="R29" s="1" t="s">
        <v>398</v>
      </c>
      <c r="S29" s="1" t="s">
        <v>225</v>
      </c>
      <c r="T29" s="1" t="s">
        <v>226</v>
      </c>
      <c r="U29" s="1" t="s">
        <v>399</v>
      </c>
      <c r="V29" s="1" t="s">
        <v>228</v>
      </c>
    </row>
    <row r="30" s="1" customFormat="1" spans="1:22">
      <c r="A30" s="3">
        <v>999225945079518</v>
      </c>
      <c r="B30" s="1" t="s">
        <v>392</v>
      </c>
      <c r="C30" s="1" t="s">
        <v>400</v>
      </c>
      <c r="D30" s="1" t="s">
        <v>401</v>
      </c>
      <c r="E30" s="1" t="s">
        <v>402</v>
      </c>
      <c r="F30" s="1" t="s">
        <v>373</v>
      </c>
      <c r="G30" s="1" t="s">
        <v>216</v>
      </c>
      <c r="H30" s="1" t="s">
        <v>217</v>
      </c>
      <c r="I30" s="1" t="s">
        <v>403</v>
      </c>
      <c r="J30" s="1" t="s">
        <v>30</v>
      </c>
      <c r="K30" s="1" t="s">
        <v>404</v>
      </c>
      <c r="L30" s="1" t="s">
        <v>404</v>
      </c>
      <c r="M30" s="1" t="s">
        <v>220</v>
      </c>
      <c r="N30" s="1" t="s">
        <v>220</v>
      </c>
      <c r="O30" s="1" t="s">
        <v>221</v>
      </c>
      <c r="P30" s="1" t="s">
        <v>222</v>
      </c>
      <c r="Q30" s="1" t="s">
        <v>223</v>
      </c>
      <c r="R30" s="1" t="s">
        <v>405</v>
      </c>
      <c r="S30" s="1" t="s">
        <v>225</v>
      </c>
      <c r="T30" s="1" t="s">
        <v>226</v>
      </c>
      <c r="U30" s="1" t="s">
        <v>227</v>
      </c>
      <c r="V30" s="1" t="s">
        <v>241</v>
      </c>
    </row>
    <row r="31" s="1" customFormat="1" spans="1:22">
      <c r="A31" s="3">
        <v>999224039840970</v>
      </c>
      <c r="B31" s="1" t="s">
        <v>406</v>
      </c>
      <c r="C31" s="1" t="s">
        <v>407</v>
      </c>
      <c r="D31" s="1" t="s">
        <v>408</v>
      </c>
      <c r="E31" s="1" t="s">
        <v>409</v>
      </c>
      <c r="F31" s="1" t="s">
        <v>373</v>
      </c>
      <c r="G31" s="1" t="s">
        <v>216</v>
      </c>
      <c r="H31" s="1" t="s">
        <v>217</v>
      </c>
      <c r="I31" s="1" t="s">
        <v>410</v>
      </c>
      <c r="J31" s="1" t="s">
        <v>30</v>
      </c>
      <c r="K31" s="1" t="s">
        <v>411</v>
      </c>
      <c r="L31" s="1" t="s">
        <v>411</v>
      </c>
      <c r="M31" s="1" t="s">
        <v>220</v>
      </c>
      <c r="N31" s="1" t="s">
        <v>220</v>
      </c>
      <c r="O31" s="1" t="s">
        <v>221</v>
      </c>
      <c r="P31" s="1" t="s">
        <v>222</v>
      </c>
      <c r="Q31" s="1" t="s">
        <v>223</v>
      </c>
      <c r="R31" s="1" t="s">
        <v>412</v>
      </c>
      <c r="S31" s="1" t="s">
        <v>225</v>
      </c>
      <c r="T31" s="1" t="s">
        <v>226</v>
      </c>
      <c r="U31" s="1" t="s">
        <v>399</v>
      </c>
      <c r="V31" s="1" t="s">
        <v>228</v>
      </c>
    </row>
    <row r="32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2023-08-17T01:18:12Z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