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<sst xmlns="http://schemas.openxmlformats.org/spreadsheetml/2006/main" count="346" uniqueCount="137">
  <si>
    <t>去哪儿网酒店预付对账单</t>
  </si>
  <si>
    <t>供应商名称：</t>
  </si>
  <si>
    <t>汇趣住</t>
  </si>
  <si>
    <t>结算周期：</t>
  </si>
  <si>
    <t>2023-08-16至2023-08-17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</si>
  <si>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</si>
  <si>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</si>
  <si>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</si>
  <si>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</si>
  <si>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</si>
  <si>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</si>
  <si>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</si>
  <si>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</si>
  <si>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</si>
  <si>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</si>
  <si>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</si>
  <si>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</si>
  <si>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</si>
  <si>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</si>
  <si>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</si>
  <si>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¥2,523.00</t>
  </si>
  <si>
    <t>¥329.79</t>
  </si>
  <si>
    <t>¥2,193.21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</si>
  <si>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</si>
  <si>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</si>
  <si>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</si>
  <si>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</si>
  <si>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</si>
  <si>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</si>
  <si>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</si>
  <si>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</si>
  <si>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</si>
  <si>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</si>
  <si>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</si>
  <si>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</si>
  <si>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</si>
  <si>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</si>
  <si>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</si>
  <si>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</si>
  <si>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</si>
  <si>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</si>
  <si>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</si>
  <si>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</si>
  <si>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</si>
  <si>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</si>
  <si>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</si>
  <si>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</si>
  <si>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</si>
  <si>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</si>
  <si>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</si>
  <si>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</si>
  <si>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</si>
  <si>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</si>
  <si>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</si>
  <si>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</si>
  <si>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</si>
  <si>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</si>
  <si>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</si>
  <si>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</si>
  <si>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</si>
  <si>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</si>
  <si>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</si>
  <si>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</si>
  <si>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</si>
  <si>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</si>
  <si>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</si>
  <si>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</si>
  <si>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</si>
  <si>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</si>
  <si>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</si>
  <si>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103436986596</t>
  </si>
  <si>
    <t>酒店预付</t>
  </si>
  <si>
    <t>否</t>
  </si>
  <si>
    <t>普通</t>
  </si>
  <si>
    <t>453571203</t>
  </si>
  <si>
    <t>广州宾馆</t>
  </si>
  <si>
    <t>1639468</t>
  </si>
  <si>
    <t>柳青</t>
  </si>
  <si>
    <t>2023-07-27</t>
  </si>
  <si>
    <t>2023-08-16</t>
  </si>
  <si>
    <t>2023-08-17</t>
  </si>
  <si>
    <t>¥841.00</t>
  </si>
  <si>
    <t>¥109.93</t>
  </si>
  <si>
    <t>¥731.07</t>
  </si>
  <si>
    <t>岭南雅致双床房</t>
  </si>
  <si>
    <t>WEBSITE</t>
  </si>
  <si>
    <t>103436628362</t>
  </si>
  <si>
    <t>孙小明</t>
  </si>
  <si>
    <t>岭南雅致大床房</t>
  </si>
  <si>
    <t>103436240521</t>
  </si>
  <si>
    <t>任蔚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</si>
  <si>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</si>
  <si>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</si>
  <si>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</si>
  <si>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</si>
  <si>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</si>
  <si>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</si>
  <si>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</si>
  <si>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</si>
  <si>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</si>
  <si>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</si>
  <si>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</si>
  <si>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A230818102839481</t>
  </si>
  <si>
    <r>
      <t>总计：</t>
    </r>
    <r>
      <rPr>
        <sz val="10"/>
        <rFont val="Arial"/>
        <charset val="134"/>
      </rPr>
      <t>2193.21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</si>
  <si>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</si>
  <si>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</si>
  <si>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</si>
  <si>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</si>
  <si>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</si>
  <si>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</si>
  <si>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</si>
  <si>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</si>
  <si>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</si>
  <si>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</si>
  <si>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</si>
  <si>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</si>
  <si>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</si>
  <si>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</si>
  <si>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</si>
  <si>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</si>
  <si>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</si>
  <si>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</si>
  <si>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3691219</t>
  </si>
  <si>
    <t>--</t>
  </si>
  <si>
    <t>731.07</t>
  </si>
  <si>
    <t>RMB</t>
  </si>
  <si>
    <t>0</t>
  </si>
  <si>
    <t>0.00</t>
  </si>
  <si>
    <t>汇趣住国内直连</t>
  </si>
  <si>
    <t>01.011247</t>
  </si>
  <si>
    <t>2023-07-27 09:43:45</t>
  </si>
  <si>
    <t>直连</t>
  </si>
  <si>
    <t>中国</t>
  </si>
  <si>
    <t>3691202</t>
  </si>
  <si>
    <t>2023-07-27 09:37:15</t>
  </si>
  <si>
    <t>3691228</t>
  </si>
  <si>
    <t>2023-07-27 09:50:19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</si>
</sst>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87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1" t="s">
        <v>81</v>
      </c>
      <c r="S3" s="12" t="s">
        <v>19</v>
      </c>
      <c r="T3" s="7"/>
      <c r="U3" s="11" t="s">
        <v>19</v>
      </c>
      <c r="V3" s="11" t="s">
        <v>81</v>
      </c>
      <c r="W3" s="12" t="s">
        <v>82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83</v>
      </c>
      <c r="AD3" t="s">
        <v>6</v>
      </c>
      <c r="AE3" t="s">
        <v>88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89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90</v>
      </c>
      <c r="L4" s="7">
        <v>1</v>
      </c>
      <c r="M4" s="7">
        <v>1</v>
      </c>
      <c r="N4" s="7" t="s">
        <v>78</v>
      </c>
      <c r="O4" s="7" t="s">
        <v>79</v>
      </c>
      <c r="P4" s="7" t="s">
        <v>80</v>
      </c>
      <c r="Q4" s="7"/>
      <c r="R4" s="11" t="s">
        <v>81</v>
      </c>
      <c r="S4" s="12" t="s">
        <v>19</v>
      </c>
      <c r="T4" s="7"/>
      <c r="U4" s="11" t="s">
        <v>19</v>
      </c>
      <c r="V4" s="11" t="s">
        <v>81</v>
      </c>
      <c r="W4" s="12" t="s">
        <v>82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83</v>
      </c>
      <c r="AD4" t="s">
        <v>6</v>
      </c>
      <c r="AE4" t="s">
        <v>88</v>
      </c>
      <c r="AF4" t="s">
        <v>85</v>
      </c>
      <c r="AG4" t="s">
        <v>72</v>
      </c>
      <c r="AH4" t="s">
        <v>19</v>
      </c>
    </row>
    <row r="5" customHeight="1" spans="1:32">
      <c r="A5" s="10" t="s">
        <v>91</v>
      </c>
      <c r="B5" s="10"/>
      <c r="C5" s="10" t="s">
        <v>92</v>
      </c>
      <c r="D5" s="10"/>
      <c r="E5" s="10"/>
      <c r="F5" s="10"/>
      <c r="G5" s="10" t="s">
        <v>92</v>
      </c>
      <c r="H5" s="10" t="s">
        <v>92</v>
      </c>
      <c r="I5" s="10" t="s">
        <v>92</v>
      </c>
      <c r="J5" s="10" t="s">
        <v>92</v>
      </c>
      <c r="K5" s="10" t="s">
        <v>92</v>
      </c>
      <c r="L5" s="10" t="s">
        <v>92</v>
      </c>
      <c r="M5" s="10" t="s">
        <v>92</v>
      </c>
      <c r="N5" s="10" t="s">
        <v>92</v>
      </c>
      <c r="O5" s="10" t="s">
        <v>92</v>
      </c>
      <c r="P5" s="10" t="s">
        <v>92</v>
      </c>
      <c r="Q5" s="10"/>
      <c r="R5" s="13" t="s">
        <v>20</v>
      </c>
      <c r="S5" s="13" t="s">
        <v>19</v>
      </c>
      <c r="T5" s="10" t="s">
        <v>92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92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93</v>
      </c>
      <c r="B1" s="4" t="s">
        <v>94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95</v>
      </c>
      <c r="H1" s="4" t="s">
        <v>96</v>
      </c>
      <c r="I1" s="4" t="s">
        <v>13</v>
      </c>
      <c r="J1" s="4" t="s">
        <v>17</v>
      </c>
      <c r="K1" s="4" t="s">
        <v>18</v>
      </c>
      <c r="L1" s="9" t="s">
        <v>97</v>
      </c>
      <c r="M1" s="4" t="s">
        <v>98</v>
      </c>
      <c r="N1" s="4" t="s">
        <v>99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101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731.07</v>
      </c>
      <c r="E2" t="str">
        <f>VLOOKUP(A2,HOP!A:L,12,0)</f>
        <v>731.07</v>
      </c>
      <c r="F2" t="str">
        <f>VLOOKUP(A2,HOP!A:C,3,0)</f>
        <v>3691228</v>
      </c>
      <c r="G2">
        <f>D2-E2</f>
        <v>0</v>
      </c>
      <c r="H2" t="str">
        <f>$H$1&amp;F2</f>
        <v>，3691228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731.07</v>
      </c>
      <c r="E3" t="str">
        <f>VLOOKUP(A3,HOP!A:L,12,0)</f>
        <v>731.07</v>
      </c>
      <c r="F3" t="str">
        <f>VLOOKUP(A3,HOP!A:C,3,0)</f>
        <v>3691202</v>
      </c>
      <c r="G3">
        <f>D3-E3</f>
        <v>0</v>
      </c>
      <c r="H3" t="str">
        <f>$H$1&amp;F3</f>
        <v>，3691202</v>
      </c>
      <c r="I3" t="str">
        <f>VLOOKUP(A3,HOP!A:U,21,0)</f>
        <v>直连</v>
      </c>
    </row>
    <row r="4" ht="14.25" customHeight="1" spans="1:9">
      <c r="A4" s="6" t="s">
        <v>89</v>
      </c>
      <c r="B4" s="7" t="s">
        <v>79</v>
      </c>
      <c r="C4" s="7" t="s">
        <v>80</v>
      </c>
      <c r="D4" s="3">
        <v>731.07</v>
      </c>
      <c r="E4" t="str">
        <f>VLOOKUP(A4,HOP!A:L,12,0)</f>
        <v>731.07</v>
      </c>
      <c r="F4" t="str">
        <f>VLOOKUP(A4,HOP!A:C,3,0)</f>
        <v>3691219</v>
      </c>
      <c r="G4">
        <f>D4-E4</f>
        <v>0</v>
      </c>
      <c r="H4" t="str">
        <f>$H$1&amp;F4</f>
        <v>，3691219</v>
      </c>
      <c r="I4" t="str">
        <f>VLOOKUP(A4,HOP!A:U,21,0)</f>
        <v>直连</v>
      </c>
    </row>
    <row r="6" spans="4:4">
      <c r="D6" s="3">
        <f>SUM(D2:D5)</f>
        <v>2193.21</v>
      </c>
    </row>
    <row r="8" ht="14.25" spans="4:4">
      <c r="D8" s="8" t="s">
        <v>22</v>
      </c>
    </row>
    <row r="11" spans="1:1">
      <c r="A11" t="s">
        <v>102</v>
      </c>
    </row>
    <row r="12" spans="1:1">
      <c r="A12" s="5" t="s">
        <v>103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P15" sqref="P15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104</v>
      </c>
      <c r="B1" s="2" t="s">
        <v>105</v>
      </c>
      <c r="C1" s="2" t="s">
        <v>106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  <c r="U1" s="2" t="s">
        <v>120</v>
      </c>
      <c r="V1" s="2" t="s">
        <v>121</v>
      </c>
    </row>
    <row r="2" s="1" customFormat="1" spans="1:22">
      <c r="A2" s="1" t="s">
        <v>89</v>
      </c>
      <c r="B2" s="1" t="s">
        <v>78</v>
      </c>
      <c r="C2" s="1" t="s">
        <v>122</v>
      </c>
      <c r="D2" s="1" t="s">
        <v>75</v>
      </c>
      <c r="E2" s="1" t="s">
        <v>90</v>
      </c>
      <c r="F2" s="1" t="s">
        <v>79</v>
      </c>
      <c r="G2" s="1" t="s">
        <v>80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72</v>
      </c>
      <c r="T2" s="1" t="s">
        <v>34</v>
      </c>
      <c r="U2" s="1" t="s">
        <v>131</v>
      </c>
      <c r="V2" s="1" t="s">
        <v>132</v>
      </c>
    </row>
    <row r="3" s="1" customFormat="1" spans="1:22">
      <c r="A3" s="1" t="s">
        <v>86</v>
      </c>
      <c r="B3" s="1" t="s">
        <v>78</v>
      </c>
      <c r="C3" s="1" t="s">
        <v>133</v>
      </c>
      <c r="D3" s="1" t="s">
        <v>75</v>
      </c>
      <c r="E3" s="1" t="s">
        <v>87</v>
      </c>
      <c r="F3" s="1" t="s">
        <v>79</v>
      </c>
      <c r="G3" s="1" t="s">
        <v>80</v>
      </c>
      <c r="H3" s="1" t="s">
        <v>123</v>
      </c>
      <c r="I3" s="1" t="s">
        <v>124</v>
      </c>
      <c r="J3" s="1" t="s">
        <v>125</v>
      </c>
      <c r="K3" s="1" t="s">
        <v>124</v>
      </c>
      <c r="L3" s="1" t="s">
        <v>124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134</v>
      </c>
      <c r="S3" s="1" t="s">
        <v>72</v>
      </c>
      <c r="T3" s="1" t="s">
        <v>34</v>
      </c>
      <c r="U3" s="1" t="s">
        <v>131</v>
      </c>
      <c r="V3" s="1" t="s">
        <v>132</v>
      </c>
    </row>
    <row r="4" s="1" customFormat="1" spans="1:22">
      <c r="A4" s="1" t="s">
        <v>70</v>
      </c>
      <c r="B4" s="1" t="s">
        <v>78</v>
      </c>
      <c r="C4" s="1" t="s">
        <v>135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123</v>
      </c>
      <c r="I4" s="1" t="s">
        <v>124</v>
      </c>
      <c r="J4" s="1" t="s">
        <v>125</v>
      </c>
      <c r="K4" s="1" t="s">
        <v>124</v>
      </c>
      <c r="L4" s="1" t="s">
        <v>124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129</v>
      </c>
      <c r="R4" s="1" t="s">
        <v>136</v>
      </c>
      <c r="S4" s="1" t="s">
        <v>72</v>
      </c>
      <c r="T4" s="1" t="s">
        <v>34</v>
      </c>
      <c r="U4" s="1" t="s">
        <v>131</v>
      </c>
      <c r="V4" s="1" t="s">
        <v>132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2023-08-18T02:30:04Z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0ED5D7AB80C14DCCA2CE11A301F97345_12</vt:lpwstr>
  </property>
</Properties>
</file>