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<sst xmlns="http://schemas.openxmlformats.org/spreadsheetml/2006/main" count="166" uniqueCount="103">
  <si>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</si>
  <si>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</si>
  <si>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</si>
  <si>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</si>
  <si>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</si>
  <si>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</si>
  <si>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</si>
  <si>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</si>
  <si>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</si>
  <si>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</si>
  <si>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</si>
  <si>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</si>
  <si>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</si>
  <si>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</si>
  <si>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</si>
  <si>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</si>
  <si>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</si>
  <si>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</si>
  <si>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</si>
  <si>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</si>
  <si>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</si>
  <si>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</si>
  <si>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</si>
  <si>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</si>
  <si>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</si>
  <si>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999225661302183	</t>
  </si>
  <si>
    <t>Ctrip</t>
  </si>
  <si>
    <t>正常</t>
  </si>
  <si>
    <t>[成县]尚客优酒店(成县汽车站店)(92484222)</t>
  </si>
  <si>
    <t>高级大床房&lt;至多8间&gt;&lt;2人入住&gt;</t>
  </si>
  <si>
    <t>CNY</t>
  </si>
  <si>
    <t>吴丽娟</t>
  </si>
  <si>
    <t>CA13744230818CNY</t>
  </si>
  <si>
    <t>未提现</t>
  </si>
  <si>
    <t>携程开票</t>
  </si>
  <si>
    <t xml:space="preserve">3700813	</t>
  </si>
  <si>
    <t xml:space="preserve">(THK)YD04028230729090523824;	</t>
  </si>
  <si>
    <t xml:space="preserve">999225696058725	</t>
  </si>
  <si>
    <t>[广州]迎商酒店(广州北京路步行街店)(83901567)</t>
  </si>
  <si>
    <t>舒适大床房&lt;至多8间&gt;&lt;2人入住&gt;</t>
  </si>
  <si>
    <t>翟雨千</t>
  </si>
  <si>
    <t xml:space="preserve">3708306	</t>
  </si>
  <si>
    <t xml:space="preserve">(THK)YD82901230730185116965;	</t>
  </si>
  <si>
    <t xml:space="preserve">999225722674353	</t>
  </si>
  <si>
    <t>[大连]锦江之星(大连北站店)(80246844)</t>
  </si>
  <si>
    <t>商务房A&lt;2人入住&gt;</t>
  </si>
  <si>
    <t>刘峰</t>
  </si>
  <si>
    <t xml:space="preserve">3714196	</t>
  </si>
  <si>
    <t xml:space="preserve">105539082164	</t>
  </si>
  <si>
    <t>退单</t>
  </si>
  <si>
    <t>，</t>
  </si>
  <si>
    <t xml:space="preserve"> 975 CNY</t>
  </si>
  <si>
    <t>A230818091847481</t>
  </si>
  <si>
    <t>总计：975元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</si>
  <si>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</si>
  <si>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</si>
  <si>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</si>
  <si>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</si>
  <si>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</si>
  <si>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</si>
  <si>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</si>
  <si>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</si>
  <si>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</si>
  <si>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</si>
  <si>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</si>
  <si>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</si>
  <si>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</si>
  <si>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</si>
  <si>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</si>
  <si>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</si>
  <si>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</si>
  <si>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</si>
  <si>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</si>
  <si>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2023-07-31</t>
  </si>
  <si>
    <t>3714196</t>
  </si>
  <si>
    <t>锦江之星(大连北站店)</t>
  </si>
  <si>
    <t>2023-08-02</t>
  </si>
  <si>
    <t>2023-08-03</t>
  </si>
  <si>
    <t>退房日月结</t>
  </si>
  <si>
    <t>442.00</t>
  </si>
  <si>
    <t>RMB</t>
  </si>
  <si>
    <t>0</t>
  </si>
  <si>
    <t>0.00</t>
  </si>
  <si>
    <t>携程汇登国内直连</t>
  </si>
  <si>
    <t>01.011264</t>
  </si>
  <si>
    <t>2023-07-31 22:03:30</t>
  </si>
  <si>
    <t>否</t>
  </si>
  <si>
    <t>广州汇登信息科技有限公司</t>
  </si>
  <si>
    <t>直连</t>
  </si>
  <si>
    <t>中国</t>
  </si>
  <si>
    <t>2023-07-30</t>
  </si>
  <si>
    <t>3708306</t>
  </si>
  <si>
    <t>迎商酒店(广州北京路步行街店)</t>
  </si>
  <si>
    <t>2023-08-01</t>
  </si>
  <si>
    <t>571.00</t>
  </si>
  <si>
    <t>282.00</t>
  </si>
  <si>
    <t>-289</t>
  </si>
  <si>
    <t>2023-07-30 18:51:18</t>
  </si>
  <si>
    <t>2023-07-29</t>
  </si>
  <si>
    <t>3700813</t>
  </si>
  <si>
    <t>尚客优连锁酒店(成县汽车站店)</t>
  </si>
  <si>
    <t>251.00</t>
  </si>
  <si>
    <t>2023-07-29 09:05:25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</si>
</sst>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43" sqref="C43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45141</v>
      </c>
      <c r="H2" s="4">
        <v>1</v>
      </c>
      <c r="I2" s="4">
        <v>2</v>
      </c>
      <c r="J2" s="4">
        <v>2</v>
      </c>
      <c r="K2" s="4" t="s">
        <v>30</v>
      </c>
      <c r="L2" s="4">
        <v>251</v>
      </c>
      <c r="M2" s="4">
        <v>251</v>
      </c>
      <c r="N2" s="4" t="s">
        <v>31</v>
      </c>
      <c r="O2" s="4" t="s">
        <v>32</v>
      </c>
      <c r="P2" s="4" t="s">
        <v>33</v>
      </c>
      <c r="Q2" s="4">
        <v>0</v>
      </c>
      <c r="R2" s="7">
        <v>45136.0000115741</v>
      </c>
      <c r="S2" s="6">
        <v>45156</v>
      </c>
      <c r="T2" s="4" t="s">
        <v>34</v>
      </c>
      <c r="U2" s="4">
        <v>251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45141</v>
      </c>
      <c r="H3" s="4">
        <v>1</v>
      </c>
      <c r="I3" s="4">
        <v>2</v>
      </c>
      <c r="J3" s="4">
        <v>2</v>
      </c>
      <c r="K3" s="4" t="s">
        <v>30</v>
      </c>
      <c r="L3" s="4">
        <v>571</v>
      </c>
      <c r="M3" s="4">
        <v>571</v>
      </c>
      <c r="N3" s="4" t="s">
        <v>40</v>
      </c>
      <c r="O3" s="4" t="s">
        <v>32</v>
      </c>
      <c r="P3" s="4" t="s">
        <v>33</v>
      </c>
      <c r="Q3" s="4">
        <v>0</v>
      </c>
      <c r="R3" s="7">
        <v>45137.0000115741</v>
      </c>
      <c r="S3" s="6">
        <v>45156</v>
      </c>
      <c r="T3" s="4" t="s">
        <v>34</v>
      </c>
      <c r="U3" s="4">
        <v>571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45140</v>
      </c>
      <c r="G4" s="6">
        <v>45141</v>
      </c>
      <c r="H4" s="4">
        <v>1</v>
      </c>
      <c r="I4" s="4">
        <v>1</v>
      </c>
      <c r="J4" s="4">
        <v>1</v>
      </c>
      <c r="K4" s="4" t="s">
        <v>30</v>
      </c>
      <c r="L4" s="4">
        <v>442</v>
      </c>
      <c r="M4" s="4">
        <v>442</v>
      </c>
      <c r="N4" s="4" t="s">
        <v>46</v>
      </c>
      <c r="O4" s="4" t="s">
        <v>32</v>
      </c>
      <c r="P4" s="4" t="s">
        <v>33</v>
      </c>
      <c r="Q4" s="4">
        <v>0</v>
      </c>
      <c r="R4" s="7">
        <v>45138.0000115741</v>
      </c>
      <c r="S4" s="6">
        <v>45156</v>
      </c>
      <c r="T4" s="4" t="s">
        <v>34</v>
      </c>
      <c r="U4" s="4">
        <v>442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45139</v>
      </c>
      <c r="G5" s="6">
        <v>45141</v>
      </c>
      <c r="H5" s="4">
        <v>1</v>
      </c>
      <c r="I5" s="4">
        <v>2</v>
      </c>
      <c r="J5" s="4">
        <v>2</v>
      </c>
      <c r="K5" s="4" t="s">
        <v>30</v>
      </c>
      <c r="L5" s="4">
        <v>-289</v>
      </c>
      <c r="M5" s="4">
        <v>-289</v>
      </c>
      <c r="N5" s="4" t="s">
        <v>40</v>
      </c>
      <c r="O5" s="4" t="s">
        <v>32</v>
      </c>
      <c r="P5" s="4" t="s">
        <v>33</v>
      </c>
      <c r="Q5" s="4">
        <v>0</v>
      </c>
      <c r="R5" s="7">
        <v>45137.7855439815</v>
      </c>
      <c r="S5" s="6">
        <v>45156</v>
      </c>
      <c r="T5" s="4" t="s">
        <v>34</v>
      </c>
      <c r="U5" s="4">
        <v>-289</v>
      </c>
      <c r="V5" s="4">
        <v>0</v>
      </c>
      <c r="W5" s="4">
        <v>0</v>
      </c>
      <c r="X5" s="4" t="s">
        <v>41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999225661302183</v>
      </c>
      <c r="B2" s="6">
        <v>45139</v>
      </c>
      <c r="C2" s="6">
        <v>45141</v>
      </c>
      <c r="D2" s="4">
        <v>251</v>
      </c>
      <c r="E2" s="4" t="str">
        <f>VLOOKUP(A2,HOP!A:L,12,0)</f>
        <v>251.00</v>
      </c>
      <c r="F2" s="4" t="str">
        <f>VLOOKUP(A2,HOP!A:C,3,0)</f>
        <v>3700813</v>
      </c>
      <c r="G2" s="4">
        <f>D2-E2</f>
        <v>0</v>
      </c>
      <c r="H2" s="4" t="str">
        <f>$H$1&amp;F2</f>
        <v>，3700813</v>
      </c>
      <c r="I2" s="4" t="str">
        <f>VLOOKUP(A2,HOP!A:U,21,0)</f>
        <v>直连</v>
      </c>
    </row>
    <row r="3" s="4" customFormat="1" spans="1:9">
      <c r="A3" s="5">
        <v>999225696058725</v>
      </c>
      <c r="B3" s="6">
        <v>45139</v>
      </c>
      <c r="C3" s="6">
        <v>45141</v>
      </c>
      <c r="D3" s="4">
        <v>282</v>
      </c>
      <c r="E3" s="4" t="str">
        <f>VLOOKUP(A3,HOP!A:L,12,0)</f>
        <v>282.00</v>
      </c>
      <c r="F3" s="4" t="str">
        <f>VLOOKUP(A3,HOP!A:C,3,0)</f>
        <v>3708306</v>
      </c>
      <c r="G3" s="4">
        <f>D3-E3</f>
        <v>0</v>
      </c>
      <c r="H3" s="4" t="str">
        <f>$H$1&amp;F3</f>
        <v>，3708306</v>
      </c>
      <c r="I3" s="4" t="str">
        <f>VLOOKUP(A3,HOP!A:U,21,0)</f>
        <v>直连</v>
      </c>
    </row>
    <row r="4" s="4" customFormat="1" spans="1:9">
      <c r="A4" s="5">
        <v>999225722674353</v>
      </c>
      <c r="B4" s="6">
        <v>45140</v>
      </c>
      <c r="C4" s="6">
        <v>45141</v>
      </c>
      <c r="D4" s="4">
        <v>442</v>
      </c>
      <c r="E4" s="4" t="str">
        <f>VLOOKUP(A4,HOP!A:L,12,0)</f>
        <v>442.00</v>
      </c>
      <c r="F4" s="4" t="str">
        <f>VLOOKUP(A4,HOP!A:C,3,0)</f>
        <v>3714196</v>
      </c>
      <c r="G4" s="4">
        <f>D4-E4</f>
        <v>0</v>
      </c>
      <c r="H4" s="4" t="str">
        <f>$H$1&amp;F4</f>
        <v>，3714196</v>
      </c>
      <c r="I4" s="4" t="str">
        <f>VLOOKUP(A4,HOP!A:U,21,0)</f>
        <v>直连</v>
      </c>
    </row>
    <row r="6" spans="4:4">
      <c r="D6" s="4">
        <f>SUM(D2:D5)</f>
        <v>975</v>
      </c>
    </row>
    <row r="8" spans="4:4">
      <c r="D8" s="4" t="s">
        <v>51</v>
      </c>
    </row>
    <row r="12" spans="1:1">
      <c r="A12" s="4" t="s">
        <v>52</v>
      </c>
    </row>
    <row r="13" spans="1:1">
      <c r="A13" s="4" t="s">
        <v>53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44" sqref="D44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999225722674353</v>
      </c>
      <c r="B2" s="1" t="s">
        <v>73</v>
      </c>
      <c r="C2" s="1" t="s">
        <v>74</v>
      </c>
      <c r="D2" s="1" t="s">
        <v>75</v>
      </c>
      <c r="E2" s="1" t="s">
        <v>46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999225696058725</v>
      </c>
      <c r="B3" s="1" t="s">
        <v>90</v>
      </c>
      <c r="C3" s="1" t="s">
        <v>91</v>
      </c>
      <c r="D3" s="1" t="s">
        <v>92</v>
      </c>
      <c r="E3" s="1" t="s">
        <v>40</v>
      </c>
      <c r="F3" s="1" t="s">
        <v>93</v>
      </c>
      <c r="G3" s="1" t="s">
        <v>77</v>
      </c>
      <c r="H3" s="1" t="s">
        <v>78</v>
      </c>
      <c r="I3" s="1" t="s">
        <v>94</v>
      </c>
      <c r="J3" s="1" t="s">
        <v>80</v>
      </c>
      <c r="K3" s="1" t="s">
        <v>94</v>
      </c>
      <c r="L3" s="1" t="s">
        <v>95</v>
      </c>
      <c r="M3" s="1" t="s">
        <v>96</v>
      </c>
      <c r="N3" s="1" t="s">
        <v>96</v>
      </c>
      <c r="O3" s="1" t="s">
        <v>82</v>
      </c>
      <c r="P3" s="1" t="s">
        <v>83</v>
      </c>
      <c r="Q3" s="1" t="s">
        <v>84</v>
      </c>
      <c r="R3" s="1" t="s">
        <v>97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999225661302183</v>
      </c>
      <c r="B4" s="1" t="s">
        <v>98</v>
      </c>
      <c r="C4" s="1" t="s">
        <v>99</v>
      </c>
      <c r="D4" s="1" t="s">
        <v>100</v>
      </c>
      <c r="E4" s="1" t="s">
        <v>31</v>
      </c>
      <c r="F4" s="1" t="s">
        <v>93</v>
      </c>
      <c r="G4" s="1" t="s">
        <v>77</v>
      </c>
      <c r="H4" s="1" t="s">
        <v>78</v>
      </c>
      <c r="I4" s="1" t="s">
        <v>101</v>
      </c>
      <c r="J4" s="1" t="s">
        <v>80</v>
      </c>
      <c r="K4" s="1" t="s">
        <v>101</v>
      </c>
      <c r="L4" s="1" t="s">
        <v>101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102</v>
      </c>
      <c r="S4" s="1" t="s">
        <v>86</v>
      </c>
      <c r="T4" s="1" t="s">
        <v>87</v>
      </c>
      <c r="U4" s="1" t="s">
        <v>88</v>
      </c>
      <c r="V4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2023-08-18T01:19:50Z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