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</definedName>
  </definedNames>
  <calcPr calcId="144525"/>
</workbook>
</file>

<file path=xl/sharedStrings.xml><?xml version="1.0" encoding="utf-8"?>
<sst xmlns="http://schemas.openxmlformats.org/spreadsheetml/2006/main" count="89" uniqueCount="78">
  <si>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</si>
  <si>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</si>
  <si>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</si>
  <si>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</si>
  <si>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</si>
  <si>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</si>
  <si>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</si>
  <si>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</si>
  <si>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</si>
  <si>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</si>
  <si>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</si>
  <si>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</si>
  <si>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</si>
  <si>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</si>
  <si>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</si>
  <si>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</si>
  <si>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</si>
  <si>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</si>
  <si>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</si>
  <si>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</si>
  <si>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</si>
  <si>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</si>
  <si>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</si>
  <si>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</si>
  <si>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</si>
  <si>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999226030344392	</t>
  </si>
  <si>
    <t>Ctrip</t>
  </si>
  <si>
    <t>正常</t>
  </si>
  <si>
    <t>[济南]济南五洲至尊酒店(77170765)</t>
  </si>
  <si>
    <t>尊享双床房&lt;双人入住&gt;&lt;内宾&gt;&lt;预付&gt;&lt;无早&gt;</t>
  </si>
  <si>
    <t>CNY</t>
  </si>
  <si>
    <t>陈帅</t>
  </si>
  <si>
    <t>CA11323230818CNY</t>
  </si>
  <si>
    <t>未提现</t>
  </si>
  <si>
    <t>携程开票</t>
  </si>
  <si>
    <t xml:space="preserve">3777741	</t>
  </si>
  <si>
    <t xml:space="preserve">1690750840408682541	</t>
  </si>
  <si>
    <t>,</t>
  </si>
  <si>
    <t>CNY 145.64</t>
  </si>
  <si>
    <t>A230818091548911</t>
  </si>
  <si>
    <t>CNY / HKD 当前参考汇率: 1.073637951</t>
  </si>
  <si>
    <t>总计：145.64 CNY/
156.36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</si>
  <si>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</si>
  <si>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</si>
  <si>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</si>
  <si>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</si>
  <si>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</si>
  <si>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</si>
  <si>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</si>
  <si>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</si>
  <si>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</si>
  <si>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</si>
  <si>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</si>
  <si>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</si>
  <si>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</si>
  <si>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</si>
  <si>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</si>
  <si>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</si>
  <si>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</si>
  <si>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</si>
  <si>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</si>
  <si>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2023-08-13</t>
  </si>
  <si>
    <t>3777741</t>
  </si>
  <si>
    <t>济南五洲至尊酒店</t>
  </si>
  <si>
    <t>2023-08-14</t>
  </si>
  <si>
    <t>2023-08-15</t>
  </si>
  <si>
    <t>退房日月结</t>
  </si>
  <si>
    <t>145.64</t>
  </si>
  <si>
    <t>RMB</t>
  </si>
  <si>
    <t>0</t>
  </si>
  <si>
    <t>0.00</t>
  </si>
  <si>
    <t>携程汇智国内直连</t>
  </si>
  <si>
    <t>1861</t>
  </si>
  <si>
    <t>2023-08-13 23:43:08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</si>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</sst>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19</xdr:col>
      <xdr:colOff>304800</xdr:colOff>
      <xdr:row>30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731520"/>
          <a:ext cx="9220200" cy="4884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45152</v>
      </c>
      <c r="G2" s="6">
        <v>45153</v>
      </c>
      <c r="H2" s="4">
        <v>1</v>
      </c>
      <c r="I2" s="4">
        <v>1</v>
      </c>
      <c r="J2" s="4">
        <v>1</v>
      </c>
      <c r="K2" s="4" t="s">
        <v>30</v>
      </c>
      <c r="L2" s="4">
        <v>145.64</v>
      </c>
      <c r="M2" s="4">
        <v>145.64</v>
      </c>
      <c r="N2" s="4" t="s">
        <v>31</v>
      </c>
      <c r="O2" s="4" t="s">
        <v>32</v>
      </c>
      <c r="P2" s="4" t="s">
        <v>33</v>
      </c>
      <c r="Q2" s="4">
        <v>0</v>
      </c>
      <c r="R2" s="7">
        <v>45151</v>
      </c>
      <c r="S2" s="6">
        <v>45156</v>
      </c>
      <c r="T2" s="4" t="s">
        <v>34</v>
      </c>
      <c r="U2" s="4">
        <v>145.64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7" sqref="A7:C9"/>
    </sheetView>
  </sheetViews>
  <sheetFormatPr defaultColWidth="10" defaultRowHeight="14.4"/>
  <cols>
    <col min="1" max="1" width="12.8888888888889" style="4"/>
    <col min="2" max="3" width="10.7777777777778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999226030344392</v>
      </c>
      <c r="B2" s="6">
        <v>45152</v>
      </c>
      <c r="C2" s="6">
        <v>45153</v>
      </c>
      <c r="D2" s="4">
        <v>145.64</v>
      </c>
      <c r="E2" s="4" t="str">
        <f>VLOOKUP(A2,HOP!A:L,12,0)</f>
        <v>145.64</v>
      </c>
      <c r="F2" s="4" t="str">
        <f>VLOOKUP(A2,HOP!A:C,3,0)</f>
        <v>3777741</v>
      </c>
      <c r="G2" s="4">
        <f>D2-E2</f>
        <v>0</v>
      </c>
      <c r="H2" s="4" t="str">
        <f>$H$1&amp;F2</f>
        <v>,3777741</v>
      </c>
      <c r="I2" s="4" t="str">
        <f>VLOOKUP(A2,HOP!A:U,21,0)</f>
        <v>直连</v>
      </c>
    </row>
    <row r="4" spans="4:4">
      <c r="D4" s="4">
        <f>SUM(D2:D3)</f>
        <v>145.64</v>
      </c>
    </row>
    <row r="5" spans="4:4">
      <c r="D5" s="4" t="s">
        <v>38</v>
      </c>
    </row>
    <row r="7" spans="1:3">
      <c r="A7" s="4" t="s">
        <v>39</v>
      </c>
      <c r="B7" s="4">
        <v>145.64</v>
      </c>
      <c r="C7" s="4">
        <v>156.36</v>
      </c>
    </row>
    <row r="8" spans="1:1">
      <c r="A8" s="4" t="s">
        <v>40</v>
      </c>
    </row>
    <row r="9" spans="1:1">
      <c r="A9" s="4" t="s">
        <v>41</v>
      </c>
    </row>
  </sheetData>
  <autoFilter ref="A1:X2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A1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999226030344392</v>
      </c>
      <c r="B2" s="1" t="s">
        <v>61</v>
      </c>
      <c r="C2" s="1" t="s">
        <v>62</v>
      </c>
      <c r="D2" s="1" t="s">
        <v>63</v>
      </c>
      <c r="E2" s="1" t="s">
        <v>31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  <row r="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2023-08-18T01:18:17Z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