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对账!$A$1:$W$33</definedName>
  </definedNames>
  <calcPr calcId="144525"/>
</workbook>
</file>

<file path=xl/sharedStrings.xml><?xml version="1.0" encoding="utf-8"?>
<sst xmlns="http://schemas.openxmlformats.org/spreadsheetml/2006/main" count="1104" uniqueCount="434">
  <si>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</si>
  <si>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</si>
  <si>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</si>
  <si>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</si>
  <si>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</si>
  <si>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</si>
  <si>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</si>
  <si>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</si>
  <si>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</si>
  <si>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</si>
  <si>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</si>
  <si>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</si>
  <si>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</si>
  <si>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</si>
  <si>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</si>
  <si>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</si>
  <si>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</si>
  <si>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</si>
  <si>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</si>
  <si>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</si>
  <si>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</si>
  <si>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</si>
  <si>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</si>
  <si>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</si>
  <si>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</si>
  <si>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999224827333965	</t>
  </si>
  <si>
    <t>Ctrip</t>
  </si>
  <si>
    <t>正常</t>
  </si>
  <si>
    <t>[长滩岛]长滩岛金凤凰酒店(Golden Phoenix Hotel Boracay)(44793533)</t>
  </si>
  <si>
    <t>豪华双床房&lt;2人入住&gt;&lt;不退款&gt;</t>
  </si>
  <si>
    <t>USD</t>
  </si>
  <si>
    <t>Estrella/Juan Paulo</t>
  </si>
  <si>
    <t>CA5326230818USD</t>
  </si>
  <si>
    <t>未提现</t>
  </si>
  <si>
    <t>携程开票</t>
  </si>
  <si>
    <t xml:space="preserve">3518153	</t>
  </si>
  <si>
    <t xml:space="preserve">2306180006	</t>
  </si>
  <si>
    <t xml:space="preserve">999224870845848	</t>
  </si>
  <si>
    <t>[乔治市]槟城皇家朱兰酒店(Royale Chulan Penang)(37204098)</t>
  </si>
  <si>
    <t>高级房&lt;2人入住&gt;&lt;不退款&gt;</t>
  </si>
  <si>
    <t>Choon Bin/Wong</t>
  </si>
  <si>
    <t xml:space="preserve">3529351	</t>
  </si>
  <si>
    <t xml:space="preserve">8950950	</t>
  </si>
  <si>
    <t xml:space="preserve">999225972537279	</t>
  </si>
  <si>
    <t>[岘港]辉煌酒店(Brilliant Hotel)(37200661)</t>
  </si>
  <si>
    <t>双人床房无景观&lt;2人入住&gt;&lt;不退款&gt;&lt;早餐&gt;</t>
  </si>
  <si>
    <t>KO/MINHYUK</t>
  </si>
  <si>
    <t xml:space="preserve">3763576	</t>
  </si>
  <si>
    <t xml:space="preserve">	</t>
  </si>
  <si>
    <t xml:space="preserve">999225978913966	</t>
  </si>
  <si>
    <t>[东京]东京皇家王子大饭店花园塔(The Prince Park Tower Tokyo)(37198163)</t>
  </si>
  <si>
    <t>豪华双床房&lt;1&gt;&lt;2人入住&gt;&lt;不适用日本客人&gt;&lt;不退款&gt;&lt;早餐&gt;</t>
  </si>
  <si>
    <t>LIU/YUNJING</t>
  </si>
  <si>
    <t xml:space="preserve">3765287	</t>
  </si>
  <si>
    <t xml:space="preserve">999225985077457	</t>
  </si>
  <si>
    <t>豪华河景双人房&lt;2人入住&gt;&lt;不退款&gt;</t>
  </si>
  <si>
    <t>HAM/SANGWON</t>
  </si>
  <si>
    <t xml:space="preserve">3767696	</t>
  </si>
  <si>
    <t xml:space="preserve">999225993248432	</t>
  </si>
  <si>
    <t>[明古鲁]塞纳体育酒店(Sinar Sport Hotel)(40757506)</t>
  </si>
  <si>
    <t>高级房(双床)&lt;2人入住&gt;&lt;不退款&gt;&lt;早餐&gt;</t>
  </si>
  <si>
    <t>Utama/Fira Septia</t>
  </si>
  <si>
    <t xml:space="preserve">3769336	</t>
  </si>
  <si>
    <t xml:space="preserve">999225997079322	</t>
  </si>
  <si>
    <t>[潘切]潘切度假村(Phu Hai Beach Resort &amp; Spa)(37212071)</t>
  </si>
  <si>
    <t>Grand Deluxe Sea View&lt;2人入住&gt;&lt;不退款&gt;&lt;早餐&gt;</t>
  </si>
  <si>
    <t>LEE/DONGJE</t>
  </si>
  <si>
    <t xml:space="preserve">3770127	</t>
  </si>
  <si>
    <t xml:space="preserve">10054848	</t>
  </si>
  <si>
    <t xml:space="preserve">999225998185835	</t>
  </si>
  <si>
    <t>[依斯干达公主城]柔佛布蒂港辉盛坊国际公寓(Fraser Place Puteri Harbour)(39643800)</t>
  </si>
  <si>
    <t>海景豪华一室公寓&lt;2人入住&gt;&lt;不退款&gt;&lt;早餐&gt;</t>
  </si>
  <si>
    <t>ZHANG/KEJING</t>
  </si>
  <si>
    <t xml:space="preserve">3770314	</t>
  </si>
  <si>
    <t xml:space="preserve">4117SE047348	</t>
  </si>
  <si>
    <t xml:space="preserve">999225999530086	</t>
  </si>
  <si>
    <t>[民丹岛]娜湾假日酒店(Nirwana Resort Hotel)(39039659)</t>
  </si>
  <si>
    <t>nirwana至尊房&lt;2人入住&gt;&lt;不退款&gt;&lt;早餐&gt;</t>
  </si>
  <si>
    <t>ZHANG/XUNTAO,LIU/FEI,HU/CHUNYING</t>
  </si>
  <si>
    <t xml:space="preserve">3770912	</t>
  </si>
  <si>
    <t xml:space="preserve">N800497	</t>
  </si>
  <si>
    <t xml:space="preserve">999226013415245	</t>
  </si>
  <si>
    <t>[仁川]仁川松岛假日酒店(Holiday Inn Incheon Songdo, an IHG Hotel)(37204572)</t>
  </si>
  <si>
    <t>特大床套房&lt;2人入住&gt;&lt;不退款&gt;</t>
  </si>
  <si>
    <t>SHIN/DALWEON</t>
  </si>
  <si>
    <t xml:space="preserve">3774023	</t>
  </si>
  <si>
    <t xml:space="preserve">27514642	</t>
  </si>
  <si>
    <t xml:space="preserve">999226016083225	</t>
  </si>
  <si>
    <t>[大阪]哈顿西梅田酒店(Hearton Hotel Nishiumeda)(37203239)</t>
  </si>
  <si>
    <t>双人房&lt;2&gt;&lt;2人入住&gt;&lt;不退款&gt;</t>
  </si>
  <si>
    <t>WANG/MIN</t>
  </si>
  <si>
    <t xml:space="preserve">3774775	</t>
  </si>
  <si>
    <t xml:space="preserve">999226018602463	</t>
  </si>
  <si>
    <t>[首尔]首尔站K-POP酒店(K-POP Hotel Seoul Station)(44684773)</t>
  </si>
  <si>
    <t>双人房&lt;2人入住&gt;&lt;不退款&gt;</t>
  </si>
  <si>
    <t>Hokkanen/John</t>
  </si>
  <si>
    <t xml:space="preserve">3775708	</t>
  </si>
  <si>
    <t xml:space="preserve">.	</t>
  </si>
  <si>
    <t xml:space="preserve">999226018860249	</t>
  </si>
  <si>
    <t>[吉隆坡]科穆勒生活酒店(Komune Living)(70666538)</t>
  </si>
  <si>
    <t>思想家工作室房2&lt;2人入住&gt;&lt;不退款&gt;</t>
  </si>
  <si>
    <t>CHONG/CHEE SENG</t>
  </si>
  <si>
    <t xml:space="preserve">3775800	</t>
  </si>
  <si>
    <t xml:space="preserve">41369730-1	</t>
  </si>
  <si>
    <t xml:space="preserve">999226019387226	</t>
  </si>
  <si>
    <t>[南雅加达]克芒吴竹酒店(Kuretakeso Kemang Hotel)(39604109)</t>
  </si>
  <si>
    <t>豪华特大床房&lt;2人入住&gt;&lt;不退款&gt;</t>
  </si>
  <si>
    <t>FAHRIZAL/FAHRIZAL</t>
  </si>
  <si>
    <t xml:space="preserve">3776069	</t>
  </si>
  <si>
    <t xml:space="preserve">999226019827151	</t>
  </si>
  <si>
    <t>[班博诺克]奎布里德凡达拉海滩别墅酒店(Dhevan Dara Beach Villa Kuiburi)(37230716)</t>
  </si>
  <si>
    <t>一室房&lt;2人入住&gt;&lt;不退款&gt;</t>
  </si>
  <si>
    <t>CHAWA/NUPIN</t>
  </si>
  <si>
    <t xml:space="preserve">3776316	</t>
  </si>
  <si>
    <t xml:space="preserve">999226028480873	</t>
  </si>
  <si>
    <t>梦想家单间&lt;2人入住&gt;&lt;不退款&gt;</t>
  </si>
  <si>
    <t>ZAINAL ABIDIN/DZARIFF</t>
  </si>
  <si>
    <t xml:space="preserve">3777353	</t>
  </si>
  <si>
    <t xml:space="preserve">71226821-1	</t>
  </si>
  <si>
    <t xml:space="preserve">999226030279961	</t>
  </si>
  <si>
    <t>[帕卡]Sg 帕卡酒店(Sg Paka Hotel)(39646525)</t>
  </si>
  <si>
    <t>标准双床房&lt;2人入住&gt;&lt;不退款&gt;</t>
  </si>
  <si>
    <t>Kong/Wey Luek</t>
  </si>
  <si>
    <t xml:space="preserve">3777729	</t>
  </si>
  <si>
    <t xml:space="preserve">Acknowledged	</t>
  </si>
  <si>
    <t xml:space="preserve">999226032131257	</t>
  </si>
  <si>
    <t>[Pasirsari]西卡朗高级商务酒店(PrimeBiz Cikarang)(39672549)</t>
  </si>
  <si>
    <t>高级房间&lt;2人入住&gt;&lt;不退款&gt;</t>
  </si>
  <si>
    <t>ONO/KARS ONO</t>
  </si>
  <si>
    <t xml:space="preserve">3778403	</t>
  </si>
  <si>
    <t xml:space="preserve">999226033429737	</t>
  </si>
  <si>
    <t>[华城市]普鲁米尔酒店(Hotel Prumir)(46895802)</t>
  </si>
  <si>
    <t>高级双人房&lt;2人入住&gt;&lt;不退款&gt;</t>
  </si>
  <si>
    <t>Kim/Eunha</t>
  </si>
  <si>
    <t xml:space="preserve">3778723	</t>
  </si>
  <si>
    <t>取消</t>
  </si>
  <si>
    <t xml:space="preserve">999226035758376	</t>
  </si>
  <si>
    <t>[襄阳]杨洋国际机场酒店(YangYang International Airport Hotel)(39665679)</t>
  </si>
  <si>
    <t>豪华双人间&lt;2人入住&gt;&lt;不退款&gt;&lt;早餐&gt;</t>
  </si>
  <si>
    <t>PARK/HYOA</t>
  </si>
  <si>
    <t xml:space="preserve">3779439	</t>
  </si>
  <si>
    <t xml:space="preserve">72390	</t>
  </si>
  <si>
    <t xml:space="preserve">999226035873401	</t>
  </si>
  <si>
    <t>[岘港]岘港芒青大酒店(Muong Thanh Grand Da Nang Hotel)(37244270)</t>
  </si>
  <si>
    <t>高级双床房&lt;2人入住&gt;&lt;不退款&gt;</t>
  </si>
  <si>
    <t>WANG/SHIXIONG,WANG/ZIHENG</t>
  </si>
  <si>
    <t xml:space="preserve">3779516	</t>
  </si>
  <si>
    <t xml:space="preserve">999226037328282	</t>
  </si>
  <si>
    <t>[曼谷]素坤逸路8号希望之地酒店(Hope Land Hotel Sukhumvit 8)(37198297)</t>
  </si>
  <si>
    <t>高级大床房&lt;2人入住&gt;&lt;不退款&gt;</t>
  </si>
  <si>
    <t>FENG/TIANYOU</t>
  </si>
  <si>
    <t xml:space="preserve">3779955	</t>
  </si>
  <si>
    <t xml:space="preserve">999226037537193	</t>
  </si>
  <si>
    <t>[芭堤雅]芭堤雅九点酒店(Pattaya at Nine)(39681585)</t>
  </si>
  <si>
    <t>标准大床房&lt;2人入住&gt;&lt;不退款&gt;</t>
  </si>
  <si>
    <t>SINGSENA/JUTAPORN</t>
  </si>
  <si>
    <t xml:space="preserve">3779985	</t>
  </si>
  <si>
    <t xml:space="preserve">999226037861274	</t>
  </si>
  <si>
    <t>[曼谷]曼谷莲花素坤逸酒店(Bangkok Hotel Lotus Sukhumvit 33 by Compass Hospitality)(37209408)</t>
  </si>
  <si>
    <t>Wu/Zhou</t>
  </si>
  <si>
    <t xml:space="preserve">3780164	</t>
  </si>
  <si>
    <t xml:space="preserve">999226037918867	</t>
  </si>
  <si>
    <t>[曼谷]曼谷美达廊曼机场酒店(Mida Hotel Don Mueang Airport)(37241176)</t>
  </si>
  <si>
    <t>Allen/Chananpat</t>
  </si>
  <si>
    <t xml:space="preserve">3780177	</t>
  </si>
  <si>
    <t xml:space="preserve">85080	</t>
  </si>
  <si>
    <t xml:space="preserve">999226038040590	</t>
  </si>
  <si>
    <t>[曼谷]璀璨专享服务公寓(Abloom Exclusive Serviced Apartments)(47469717)</t>
  </si>
  <si>
    <t>LEE/HYUNGCHUL</t>
  </si>
  <si>
    <t xml:space="preserve">3780192	</t>
  </si>
  <si>
    <t xml:space="preserve">999226038639345	</t>
  </si>
  <si>
    <t>[Racha Thewa]德维拉素万那普酒店(Dwella Suvarnabhumi)(39033997)</t>
  </si>
  <si>
    <t>Superior Double Bed No Airport Transfer&lt;2人入住&gt;&lt;不退款&gt;</t>
  </si>
  <si>
    <t>EMTHANOM/PRAMUAL</t>
  </si>
  <si>
    <t xml:space="preserve">3780299	</t>
  </si>
  <si>
    <t xml:space="preserve">HGUConf67683828	</t>
  </si>
  <si>
    <t xml:space="preserve">999226039096858	</t>
  </si>
  <si>
    <t>[井里汶市]井里汶斯特拉之梦酒店(Hotel Citradream Cirebon)(39624158)</t>
  </si>
  <si>
    <t>高级双人床房&lt;2人入住&gt;&lt;不退款&gt;</t>
  </si>
  <si>
    <t>HUANG/FAXIN</t>
  </si>
  <si>
    <t xml:space="preserve">3780506	</t>
  </si>
  <si>
    <t xml:space="preserve">999226039846020	</t>
  </si>
  <si>
    <t>[莎阿南]超级 OYO 258 SMC 阿拉姆大道酒店(Super OYO 258 Hotel SMC Alam Avenue)(39684355)</t>
  </si>
  <si>
    <t>标准双人间&lt;2人入住&gt;&lt;不退款&gt;</t>
  </si>
  <si>
    <t>HUSIN/MUHAMAD QAMARUUL</t>
  </si>
  <si>
    <t xml:space="preserve">3780772	</t>
  </si>
  <si>
    <t xml:space="preserve">999226040426421	</t>
  </si>
  <si>
    <t>[纽约]蒙德里安公园大道酒店(Mondrian Park Avenue)(70751934)</t>
  </si>
  <si>
    <t>CAI/YUEDONG</t>
  </si>
  <si>
    <t xml:space="preserve">3780881	</t>
  </si>
  <si>
    <t xml:space="preserve">76889SE128733	</t>
  </si>
  <si>
    <t xml:space="preserve">999226047310351	</t>
  </si>
  <si>
    <t>[清迈]萨拉兰纳清迈酒店(Sala Lanna Chiang Mai)(37205332)</t>
  </si>
  <si>
    <t>河景高级房（带阳台）&lt;2人入住&gt;&lt;不退款&gt;</t>
  </si>
  <si>
    <t>KAWILANANDRA/KAWILASARINA</t>
  </si>
  <si>
    <t xml:space="preserve">3782023	</t>
  </si>
  <si>
    <t xml:space="preserve">999226049627178	</t>
  </si>
  <si>
    <t>[Bo Win]伊斯帕纳酒店(Eastpana Hotel)(39651351)</t>
  </si>
  <si>
    <t>高级双人房&lt;2人入住&gt;&lt;不退款&gt;&lt;早餐&gt;</t>
  </si>
  <si>
    <t>CHEN/XIANMIN</t>
  </si>
  <si>
    <t xml:space="preserve">3782452	</t>
  </si>
  <si>
    <t xml:space="preserve">|67830333	</t>
  </si>
  <si>
    <t>,</t>
  </si>
  <si>
    <t>USD 4002.12</t>
  </si>
  <si>
    <t>A230818100301911</t>
  </si>
  <si>
    <t>A230818100423911</t>
  </si>
  <si>
    <t>USD / HKD 当前参考汇率: 7.82754</t>
  </si>
  <si>
    <t>总计：4002.12 USD/
31326.75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</si>
  <si>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</si>
  <si>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</si>
  <si>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</si>
  <si>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</si>
  <si>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</si>
  <si>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</si>
  <si>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</si>
  <si>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</si>
  <si>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</si>
  <si>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</si>
  <si>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</si>
  <si>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</si>
  <si>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</si>
  <si>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</si>
  <si>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</si>
  <si>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</si>
  <si>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</si>
  <si>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</si>
  <si>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</si>
  <si>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2023-06-17</t>
  </si>
  <si>
    <t>3518153</t>
  </si>
  <si>
    <t>长滩岛金凤凰酒店</t>
  </si>
  <si>
    <t>Estrella Juan Paulo</t>
  </si>
  <si>
    <t>2023-08-13</t>
  </si>
  <si>
    <t>2023-08-15</t>
  </si>
  <si>
    <t>退房日周结</t>
  </si>
  <si>
    <t>536.00</t>
  </si>
  <si>
    <t>75.02</t>
  </si>
  <si>
    <t>0</t>
  </si>
  <si>
    <t>0.00</t>
  </si>
  <si>
    <t>携程盛景国际直连</t>
  </si>
  <si>
    <t>01.010677</t>
  </si>
  <si>
    <t>2023-06-18 08:38:55</t>
  </si>
  <si>
    <t>否</t>
  </si>
  <si>
    <t>汇智国际旅游发展有限公司</t>
  </si>
  <si>
    <t>直采</t>
  </si>
  <si>
    <t>菲律宾</t>
  </si>
  <si>
    <t>2023-06-20</t>
  </si>
  <si>
    <t>3529351</t>
  </si>
  <si>
    <t>槟城皇家朱兰酒店</t>
  </si>
  <si>
    <t>Choon Bin Wong</t>
  </si>
  <si>
    <t>2023-08-11</t>
  </si>
  <si>
    <t>1620.08</t>
  </si>
  <si>
    <t>225.66</t>
  </si>
  <si>
    <t>2023-06-21 15:53:14</t>
  </si>
  <si>
    <t>马来西亚</t>
  </si>
  <si>
    <t>2023-08-10</t>
  </si>
  <si>
    <t>3763576</t>
  </si>
  <si>
    <t>辉煌酒店</t>
  </si>
  <si>
    <t>KO MINHYUK</t>
  </si>
  <si>
    <t>2023-08-12</t>
  </si>
  <si>
    <t>976.96</t>
  </si>
  <si>
    <t>135.19</t>
  </si>
  <si>
    <t>2023-08-10 23:03:53</t>
  </si>
  <si>
    <t>直连</t>
  </si>
  <si>
    <t>越南</t>
  </si>
  <si>
    <t>3765287</t>
  </si>
  <si>
    <t>东京皇家王子大酒店花园塔</t>
  </si>
  <si>
    <t>LIU YUNJING</t>
  </si>
  <si>
    <t>8243.19</t>
  </si>
  <si>
    <t>1139.16</t>
  </si>
  <si>
    <t>2023-08-11 11:24:52</t>
  </si>
  <si>
    <t>日本</t>
  </si>
  <si>
    <t>3767696</t>
  </si>
  <si>
    <t>HAM SANGWON</t>
  </si>
  <si>
    <t>1143.25</t>
  </si>
  <si>
    <t>157.99</t>
  </si>
  <si>
    <t>2023-08-11 20:29:31</t>
  </si>
  <si>
    <t>3769336</t>
  </si>
  <si>
    <t>塞纳体育酒店</t>
  </si>
  <si>
    <t>Utama Fira Septia</t>
  </si>
  <si>
    <t>2023-08-14</t>
  </si>
  <si>
    <t>124.81</t>
  </si>
  <si>
    <t>17.20</t>
  </si>
  <si>
    <t>2023-08-12 08:16:13</t>
  </si>
  <si>
    <t>印度尼西亚</t>
  </si>
  <si>
    <t>3770127</t>
  </si>
  <si>
    <t>富海度假酒店</t>
  </si>
  <si>
    <t>LEE DONGJE</t>
  </si>
  <si>
    <t>458.59</t>
  </si>
  <si>
    <t>63.20</t>
  </si>
  <si>
    <t>2023-08-12 12:09:29</t>
  </si>
  <si>
    <t>3770314</t>
  </si>
  <si>
    <t>柔佛布蒂港辉盛坊国际公寓</t>
  </si>
  <si>
    <t>ZHANG KEJING</t>
  </si>
  <si>
    <t>748.26</t>
  </si>
  <si>
    <t>103.12</t>
  </si>
  <si>
    <t>2023-08-12 13:24:56</t>
  </si>
  <si>
    <t>3770912</t>
  </si>
  <si>
    <t>娜湾假日酒店</t>
  </si>
  <si>
    <t>ZHANG XUNTAO,LIU FEI,HU CHUNYING</t>
  </si>
  <si>
    <t>4656.30</t>
  </si>
  <si>
    <t>641.70</t>
  </si>
  <si>
    <t>2023-08-12 15:34:57</t>
  </si>
  <si>
    <t>3774023</t>
  </si>
  <si>
    <t>仁川松岛假日酒店</t>
  </si>
  <si>
    <t>SHIN DALWEON</t>
  </si>
  <si>
    <t>1833.15</t>
  </si>
  <si>
    <t>252.58</t>
  </si>
  <si>
    <t>2023-08-13 09:26:07</t>
  </si>
  <si>
    <t>韩国</t>
  </si>
  <si>
    <t>3774775</t>
  </si>
  <si>
    <t>哈顿西梅田酒店</t>
  </si>
  <si>
    <t>WANG MIN</t>
  </si>
  <si>
    <t>945.32</t>
  </si>
  <si>
    <t>130.25</t>
  </si>
  <si>
    <t>2023-08-13 12:55:03</t>
  </si>
  <si>
    <t>3775708</t>
  </si>
  <si>
    <t>首尔韩流酒店首尔站店</t>
  </si>
  <si>
    <t>Hokkanen John</t>
  </si>
  <si>
    <t>730.34</t>
  </si>
  <si>
    <t>100.63</t>
  </si>
  <si>
    <t>2023-08-13 16:08:05</t>
  </si>
  <si>
    <t>3775800</t>
  </si>
  <si>
    <t>克幕居家酒店</t>
  </si>
  <si>
    <t>CHONG CHEE SENG</t>
  </si>
  <si>
    <t>251.04</t>
  </si>
  <si>
    <t>34.59</t>
  </si>
  <si>
    <t>2023-08-13 16:36:36</t>
  </si>
  <si>
    <t>3776069</t>
  </si>
  <si>
    <t>克芒区库雷塔克索酒店</t>
  </si>
  <si>
    <t>FAHRIZAL FAHRIZAL</t>
  </si>
  <si>
    <t>225.42</t>
  </si>
  <si>
    <t>31.06</t>
  </si>
  <si>
    <t>2023-08-13 17:33:49</t>
  </si>
  <si>
    <t>3776316</t>
  </si>
  <si>
    <t>奎布里德凡达拉海滩别墅酒店</t>
  </si>
  <si>
    <t>CHAWA NUPIN</t>
  </si>
  <si>
    <t>462.32</t>
  </si>
  <si>
    <t>63.70</t>
  </si>
  <si>
    <t>2023-08-13 18:21:21</t>
  </si>
  <si>
    <t>泰国</t>
  </si>
  <si>
    <t>3777353</t>
  </si>
  <si>
    <t>ZAINAL ABIDIN DZARIFF</t>
  </si>
  <si>
    <t>2023-08-13 22:04:34</t>
  </si>
  <si>
    <t>3777729</t>
  </si>
  <si>
    <t>Sg 帕卡酒店</t>
  </si>
  <si>
    <t>Kong Wey Luek</t>
  </si>
  <si>
    <t>417.17</t>
  </si>
  <si>
    <t>57.48</t>
  </si>
  <si>
    <t>2023-08-13 23:39:10</t>
  </si>
  <si>
    <t>3778403</t>
  </si>
  <si>
    <t>西卡朗高级商务酒店</t>
  </si>
  <si>
    <t>ONO KARS ONO</t>
  </si>
  <si>
    <t>113.51</t>
  </si>
  <si>
    <t>15.64</t>
  </si>
  <si>
    <t>2023-08-14 06:01:58</t>
  </si>
  <si>
    <t>3779439</t>
  </si>
  <si>
    <t>杨洋国际机场酒店</t>
  </si>
  <si>
    <t>PARK HYOA</t>
  </si>
  <si>
    <t>631.27</t>
  </si>
  <si>
    <t>86.98</t>
  </si>
  <si>
    <t>2023-08-14 11:54:47</t>
  </si>
  <si>
    <t>3779516</t>
  </si>
  <si>
    <t>岘港芒青大酒店</t>
  </si>
  <si>
    <t>WANG SHIXIONG,WANG ZIHENG</t>
  </si>
  <si>
    <t>450.41</t>
  </si>
  <si>
    <t>62.06</t>
  </si>
  <si>
    <t>2023-08-14 12:02:08</t>
  </si>
  <si>
    <t>3779955</t>
  </si>
  <si>
    <t>素坤逸路8号希望之地酒店</t>
  </si>
  <si>
    <t>FENG TIANYOU</t>
  </si>
  <si>
    <t>326.89</t>
  </si>
  <si>
    <t>45.04</t>
  </si>
  <si>
    <t>2023-08-14 13:33:23</t>
  </si>
  <si>
    <t>3779985</t>
  </si>
  <si>
    <t>芭堤雅九点酒店</t>
  </si>
  <si>
    <t>SINGSENA JUTAPORN</t>
  </si>
  <si>
    <t>168.81</t>
  </si>
  <si>
    <t>23.26</t>
  </si>
  <si>
    <t>2023-08-14 14:04:58</t>
  </si>
  <si>
    <t>3780164</t>
  </si>
  <si>
    <t>曼谷莲花素坤逸酒店</t>
  </si>
  <si>
    <t>Wu Zhou</t>
  </si>
  <si>
    <t>323.33</t>
  </si>
  <si>
    <t>44.55</t>
  </si>
  <si>
    <t>2023-08-14 14:07:56</t>
  </si>
  <si>
    <t>3780177</t>
  </si>
  <si>
    <t>曼谷美达廊曼机场酒店</t>
  </si>
  <si>
    <t>Allen Chananpat</t>
  </si>
  <si>
    <t>289.95</t>
  </si>
  <si>
    <t>39.95</t>
  </si>
  <si>
    <t>2023-08-14 14:11:47</t>
  </si>
  <si>
    <t>3780192</t>
  </si>
  <si>
    <t>璀璨专享服务公寓</t>
  </si>
  <si>
    <t>LEE HYUNGCHUL</t>
  </si>
  <si>
    <t>313.82</t>
  </si>
  <si>
    <t>43.24</t>
  </si>
  <si>
    <t>2023-08-14 14:19:57</t>
  </si>
  <si>
    <t>3780299</t>
  </si>
  <si>
    <t>德维拉素万那普酒店</t>
  </si>
  <si>
    <t>EMTHANOM PRAMUAL</t>
  </si>
  <si>
    <t>144.07</t>
  </si>
  <si>
    <t>19.85</t>
  </si>
  <si>
    <t>2023-08-14 15:10:59</t>
  </si>
  <si>
    <t>3780506</t>
  </si>
  <si>
    <t>井里汶西特拉德里姆酒店</t>
  </si>
  <si>
    <t>HUANG FAXIN</t>
  </si>
  <si>
    <t>127.15</t>
  </si>
  <si>
    <t>17.52</t>
  </si>
  <si>
    <t>2023-08-14 15:31:48</t>
  </si>
  <si>
    <t>3780772</t>
  </si>
  <si>
    <t xml:space="preserve"> 258 SMC 阿拉姆大道酒店</t>
  </si>
  <si>
    <t>HUSIN MUHAMAD QAMARUUL</t>
  </si>
  <si>
    <t>138.62</t>
  </si>
  <si>
    <t>19.10</t>
  </si>
  <si>
    <t>2023-08-14 16:20:53</t>
  </si>
  <si>
    <t>3780881</t>
  </si>
  <si>
    <t>蒙德里安公园大道酒店</t>
  </si>
  <si>
    <t>CAI YUEDONG</t>
  </si>
  <si>
    <t>1418.37</t>
  </si>
  <si>
    <t>195.43</t>
  </si>
  <si>
    <t>2023-08-14 16:57:24</t>
  </si>
  <si>
    <t>美国</t>
  </si>
  <si>
    <t>3782023</t>
  </si>
  <si>
    <t>清迈萨拉兰纳酒店</t>
  </si>
  <si>
    <t>KAWILANANDRA KAWILASARINA</t>
  </si>
  <si>
    <t>480.82</t>
  </si>
  <si>
    <t>66.25</t>
  </si>
  <si>
    <t>2023-08-14 20:24:20</t>
  </si>
  <si>
    <t>3782452</t>
  </si>
  <si>
    <t>伊斯帕纳酒店</t>
  </si>
  <si>
    <t>CHEN XIANMIN</t>
  </si>
  <si>
    <t>436.41</t>
  </si>
  <si>
    <t>60.13</t>
  </si>
  <si>
    <t>2023-08-14 21:57:37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</si>
</sst>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39</xdr:row>
      <xdr:rowOff>0</xdr:rowOff>
    </xdr:from>
    <xdr:to>
      <xdr:col>17</xdr:col>
      <xdr:colOff>160020</xdr:colOff>
      <xdr:row>44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0" y="6583680"/>
          <a:ext cx="907542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45151</v>
      </c>
      <c r="G2" s="6">
        <v>45153</v>
      </c>
      <c r="H2" s="4">
        <v>1</v>
      </c>
      <c r="I2" s="4">
        <v>2</v>
      </c>
      <c r="J2" s="4">
        <v>2</v>
      </c>
      <c r="K2" s="4" t="s">
        <v>30</v>
      </c>
      <c r="L2" s="4">
        <v>75.02</v>
      </c>
      <c r="M2" s="4">
        <v>75.02</v>
      </c>
      <c r="N2" s="4" t="s">
        <v>31</v>
      </c>
      <c r="O2" s="4" t="s">
        <v>32</v>
      </c>
      <c r="P2" s="4" t="s">
        <v>33</v>
      </c>
      <c r="Q2" s="4">
        <v>0</v>
      </c>
      <c r="R2" s="7">
        <v>45094.0000115741</v>
      </c>
      <c r="S2" s="6">
        <v>45156</v>
      </c>
      <c r="T2" s="4" t="s">
        <v>34</v>
      </c>
      <c r="U2" s="4">
        <v>75.02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45149</v>
      </c>
      <c r="G3" s="6">
        <v>45153</v>
      </c>
      <c r="H3" s="4">
        <v>1</v>
      </c>
      <c r="I3" s="4">
        <v>4</v>
      </c>
      <c r="J3" s="4">
        <v>4</v>
      </c>
      <c r="K3" s="4" t="s">
        <v>30</v>
      </c>
      <c r="L3" s="4">
        <v>225.66</v>
      </c>
      <c r="M3" s="4">
        <v>225.66</v>
      </c>
      <c r="N3" s="4" t="s">
        <v>40</v>
      </c>
      <c r="O3" s="4" t="s">
        <v>32</v>
      </c>
      <c r="P3" s="4" t="s">
        <v>33</v>
      </c>
      <c r="Q3" s="4">
        <v>0</v>
      </c>
      <c r="R3" s="7">
        <v>45097.0000115741</v>
      </c>
      <c r="S3" s="6">
        <v>45156</v>
      </c>
      <c r="T3" s="4" t="s">
        <v>34</v>
      </c>
      <c r="U3" s="4">
        <v>225.66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45150</v>
      </c>
      <c r="G4" s="6">
        <v>45153</v>
      </c>
      <c r="H4" s="4">
        <v>1</v>
      </c>
      <c r="I4" s="4">
        <v>3</v>
      </c>
      <c r="J4" s="4">
        <v>3</v>
      </c>
      <c r="K4" s="4" t="s">
        <v>30</v>
      </c>
      <c r="L4" s="4">
        <v>135.19</v>
      </c>
      <c r="M4" s="4">
        <v>135.19</v>
      </c>
      <c r="N4" s="4" t="s">
        <v>46</v>
      </c>
      <c r="O4" s="4" t="s">
        <v>32</v>
      </c>
      <c r="P4" s="4" t="s">
        <v>33</v>
      </c>
      <c r="Q4" s="4">
        <v>0</v>
      </c>
      <c r="R4" s="7">
        <v>45148.0000115741</v>
      </c>
      <c r="S4" s="6">
        <v>45156</v>
      </c>
      <c r="T4" s="4" t="s">
        <v>34</v>
      </c>
      <c r="U4" s="4">
        <v>135.19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45150</v>
      </c>
      <c r="G5" s="6">
        <v>45153</v>
      </c>
      <c r="H5" s="4">
        <v>1</v>
      </c>
      <c r="I5" s="4">
        <v>3</v>
      </c>
      <c r="J5" s="4">
        <v>3</v>
      </c>
      <c r="K5" s="4" t="s">
        <v>30</v>
      </c>
      <c r="L5" s="4">
        <v>1139.16</v>
      </c>
      <c r="M5" s="4">
        <v>1139.16</v>
      </c>
      <c r="N5" s="4" t="s">
        <v>52</v>
      </c>
      <c r="O5" s="4" t="s">
        <v>32</v>
      </c>
      <c r="P5" s="4" t="s">
        <v>33</v>
      </c>
      <c r="Q5" s="4">
        <v>0</v>
      </c>
      <c r="R5" s="7">
        <v>45149</v>
      </c>
      <c r="S5" s="6">
        <v>45156</v>
      </c>
      <c r="T5" s="4" t="s">
        <v>34</v>
      </c>
      <c r="U5" s="4">
        <v>1139.16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44</v>
      </c>
      <c r="E6" s="4" t="s">
        <v>55</v>
      </c>
      <c r="F6" s="6">
        <v>45150</v>
      </c>
      <c r="G6" s="6">
        <v>45153</v>
      </c>
      <c r="H6" s="4">
        <v>1</v>
      </c>
      <c r="I6" s="4">
        <v>3</v>
      </c>
      <c r="J6" s="4">
        <v>3</v>
      </c>
      <c r="K6" s="4" t="s">
        <v>30</v>
      </c>
      <c r="L6" s="4">
        <v>157.99</v>
      </c>
      <c r="M6" s="4">
        <v>157.99</v>
      </c>
      <c r="N6" s="4" t="s">
        <v>56</v>
      </c>
      <c r="O6" s="4" t="s">
        <v>32</v>
      </c>
      <c r="P6" s="4" t="s">
        <v>33</v>
      </c>
      <c r="Q6" s="4">
        <v>0</v>
      </c>
      <c r="R6" s="7">
        <v>45149</v>
      </c>
      <c r="S6" s="6">
        <v>45156</v>
      </c>
      <c r="T6" s="4" t="s">
        <v>34</v>
      </c>
      <c r="U6" s="4">
        <v>157.99</v>
      </c>
      <c r="V6" s="4">
        <v>0</v>
      </c>
      <c r="W6" s="4">
        <v>0</v>
      </c>
      <c r="X6" s="4" t="s">
        <v>57</v>
      </c>
      <c r="Y6" s="4" t="s">
        <v>48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45152</v>
      </c>
      <c r="G7" s="6">
        <v>45153</v>
      </c>
      <c r="H7" s="4">
        <v>1</v>
      </c>
      <c r="I7" s="4">
        <v>1</v>
      </c>
      <c r="J7" s="4">
        <v>1</v>
      </c>
      <c r="K7" s="4" t="s">
        <v>30</v>
      </c>
      <c r="L7" s="4">
        <v>17.2</v>
      </c>
      <c r="M7" s="4">
        <v>17.2</v>
      </c>
      <c r="N7" s="4" t="s">
        <v>61</v>
      </c>
      <c r="O7" s="4" t="s">
        <v>32</v>
      </c>
      <c r="P7" s="4" t="s">
        <v>33</v>
      </c>
      <c r="Q7" s="4">
        <v>0</v>
      </c>
      <c r="R7" s="7">
        <v>45150</v>
      </c>
      <c r="S7" s="6">
        <v>45156</v>
      </c>
      <c r="T7" s="4" t="s">
        <v>34</v>
      </c>
      <c r="U7" s="4">
        <v>17.2</v>
      </c>
      <c r="V7" s="4">
        <v>0</v>
      </c>
      <c r="W7" s="4">
        <v>0</v>
      </c>
      <c r="X7" s="4" t="s">
        <v>62</v>
      </c>
      <c r="Y7" s="4" t="s">
        <v>48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45152</v>
      </c>
      <c r="G8" s="6">
        <v>45153</v>
      </c>
      <c r="H8" s="4">
        <v>1</v>
      </c>
      <c r="I8" s="4">
        <v>1</v>
      </c>
      <c r="J8" s="4">
        <v>1</v>
      </c>
      <c r="K8" s="4" t="s">
        <v>30</v>
      </c>
      <c r="L8" s="4">
        <v>63.2</v>
      </c>
      <c r="M8" s="4">
        <v>63.2</v>
      </c>
      <c r="N8" s="4" t="s">
        <v>66</v>
      </c>
      <c r="O8" s="4" t="s">
        <v>32</v>
      </c>
      <c r="P8" s="4" t="s">
        <v>33</v>
      </c>
      <c r="Q8" s="4">
        <v>0</v>
      </c>
      <c r="R8" s="7">
        <v>45150</v>
      </c>
      <c r="S8" s="6">
        <v>45156</v>
      </c>
      <c r="T8" s="4" t="s">
        <v>34</v>
      </c>
      <c r="U8" s="4">
        <v>63.2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45152</v>
      </c>
      <c r="G9" s="6">
        <v>45153</v>
      </c>
      <c r="H9" s="4">
        <v>1</v>
      </c>
      <c r="I9" s="4">
        <v>1</v>
      </c>
      <c r="J9" s="4">
        <v>1</v>
      </c>
      <c r="K9" s="4" t="s">
        <v>30</v>
      </c>
      <c r="L9" s="4">
        <v>103.12</v>
      </c>
      <c r="M9" s="4">
        <v>103.12</v>
      </c>
      <c r="N9" s="4" t="s">
        <v>72</v>
      </c>
      <c r="O9" s="4" t="s">
        <v>32</v>
      </c>
      <c r="P9" s="4" t="s">
        <v>33</v>
      </c>
      <c r="Q9" s="4">
        <v>0</v>
      </c>
      <c r="R9" s="7">
        <v>45150.0000115741</v>
      </c>
      <c r="S9" s="6">
        <v>45156</v>
      </c>
      <c r="T9" s="4" t="s">
        <v>34</v>
      </c>
      <c r="U9" s="4">
        <v>103.12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45151</v>
      </c>
      <c r="G10" s="6">
        <v>45153</v>
      </c>
      <c r="H10" s="4">
        <v>3</v>
      </c>
      <c r="I10" s="4">
        <v>2</v>
      </c>
      <c r="J10" s="4">
        <v>6</v>
      </c>
      <c r="K10" s="4" t="s">
        <v>30</v>
      </c>
      <c r="L10" s="4">
        <v>641.7</v>
      </c>
      <c r="M10" s="4">
        <v>641.7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45150</v>
      </c>
      <c r="S10" s="6">
        <v>45156</v>
      </c>
      <c r="T10" s="4" t="s">
        <v>34</v>
      </c>
      <c r="U10" s="4">
        <v>641.7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45152</v>
      </c>
      <c r="G11" s="6">
        <v>45153</v>
      </c>
      <c r="H11" s="4">
        <v>1</v>
      </c>
      <c r="I11" s="4">
        <v>1</v>
      </c>
      <c r="J11" s="4">
        <v>1</v>
      </c>
      <c r="K11" s="4" t="s">
        <v>30</v>
      </c>
      <c r="L11" s="4">
        <v>252.58</v>
      </c>
      <c r="M11" s="4">
        <v>252.58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45151</v>
      </c>
      <c r="S11" s="6">
        <v>45156</v>
      </c>
      <c r="T11" s="4" t="s">
        <v>34</v>
      </c>
      <c r="U11" s="4">
        <v>252.58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45151</v>
      </c>
      <c r="G12" s="6">
        <v>45153</v>
      </c>
      <c r="H12" s="4">
        <v>1</v>
      </c>
      <c r="I12" s="4">
        <v>2</v>
      </c>
      <c r="J12" s="4">
        <v>2</v>
      </c>
      <c r="K12" s="4" t="s">
        <v>30</v>
      </c>
      <c r="L12" s="4">
        <v>130.25</v>
      </c>
      <c r="M12" s="4">
        <v>130.25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45151</v>
      </c>
      <c r="S12" s="6">
        <v>45156</v>
      </c>
      <c r="T12" s="4" t="s">
        <v>34</v>
      </c>
      <c r="U12" s="4">
        <v>130.25</v>
      </c>
      <c r="V12" s="4">
        <v>0</v>
      </c>
      <c r="W12" s="4">
        <v>0</v>
      </c>
      <c r="X12" s="4" t="s">
        <v>91</v>
      </c>
      <c r="Y12" s="4" t="s">
        <v>48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45152</v>
      </c>
      <c r="G13" s="6">
        <v>45153</v>
      </c>
      <c r="H13" s="4">
        <v>1</v>
      </c>
      <c r="I13" s="4">
        <v>1</v>
      </c>
      <c r="J13" s="4">
        <v>1</v>
      </c>
      <c r="K13" s="4" t="s">
        <v>30</v>
      </c>
      <c r="L13" s="4">
        <v>100.63</v>
      </c>
      <c r="M13" s="4">
        <v>100.63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45151.0000115741</v>
      </c>
      <c r="S13" s="6">
        <v>45156</v>
      </c>
      <c r="T13" s="4" t="s">
        <v>34</v>
      </c>
      <c r="U13" s="4">
        <v>100.63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45152</v>
      </c>
      <c r="G14" s="6">
        <v>45153</v>
      </c>
      <c r="H14" s="4">
        <v>1</v>
      </c>
      <c r="I14" s="4">
        <v>1</v>
      </c>
      <c r="J14" s="4">
        <v>1</v>
      </c>
      <c r="K14" s="4" t="s">
        <v>30</v>
      </c>
      <c r="L14" s="4">
        <v>34.59</v>
      </c>
      <c r="M14" s="4">
        <v>34.59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45151</v>
      </c>
      <c r="S14" s="6">
        <v>45156</v>
      </c>
      <c r="T14" s="4" t="s">
        <v>34</v>
      </c>
      <c r="U14" s="4">
        <v>34.59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45152</v>
      </c>
      <c r="G15" s="6">
        <v>45153</v>
      </c>
      <c r="H15" s="4">
        <v>1</v>
      </c>
      <c r="I15" s="4">
        <v>1</v>
      </c>
      <c r="J15" s="4">
        <v>1</v>
      </c>
      <c r="K15" s="4" t="s">
        <v>30</v>
      </c>
      <c r="L15" s="4">
        <v>31.06</v>
      </c>
      <c r="M15" s="4">
        <v>31.06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45151</v>
      </c>
      <c r="S15" s="6">
        <v>45156</v>
      </c>
      <c r="T15" s="4" t="s">
        <v>34</v>
      </c>
      <c r="U15" s="4">
        <v>31.06</v>
      </c>
      <c r="V15" s="4">
        <v>0</v>
      </c>
      <c r="W15" s="4">
        <v>0</v>
      </c>
      <c r="X15" s="4" t="s">
        <v>108</v>
      </c>
      <c r="Y15" s="4" t="s">
        <v>48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45152</v>
      </c>
      <c r="G16" s="6">
        <v>45153</v>
      </c>
      <c r="H16" s="4">
        <v>1</v>
      </c>
      <c r="I16" s="4">
        <v>1</v>
      </c>
      <c r="J16" s="4">
        <v>1</v>
      </c>
      <c r="K16" s="4" t="s">
        <v>30</v>
      </c>
      <c r="L16" s="4">
        <v>63.7</v>
      </c>
      <c r="M16" s="4">
        <v>63.7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45151</v>
      </c>
      <c r="S16" s="6">
        <v>45156</v>
      </c>
      <c r="T16" s="4" t="s">
        <v>34</v>
      </c>
      <c r="U16" s="4">
        <v>63.7</v>
      </c>
      <c r="V16" s="4">
        <v>0</v>
      </c>
      <c r="W16" s="4">
        <v>0</v>
      </c>
      <c r="X16" s="4" t="s">
        <v>113</v>
      </c>
      <c r="Y16" s="4" t="s">
        <v>48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99</v>
      </c>
      <c r="E17" s="4" t="s">
        <v>115</v>
      </c>
      <c r="F17" s="6">
        <v>45152</v>
      </c>
      <c r="G17" s="6">
        <v>45153</v>
      </c>
      <c r="H17" s="4">
        <v>1</v>
      </c>
      <c r="I17" s="4">
        <v>1</v>
      </c>
      <c r="J17" s="4">
        <v>1</v>
      </c>
      <c r="K17" s="4" t="s">
        <v>30</v>
      </c>
      <c r="L17" s="4">
        <v>34.59</v>
      </c>
      <c r="M17" s="4">
        <v>34.59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45151.0000115741</v>
      </c>
      <c r="S17" s="6">
        <v>45156</v>
      </c>
      <c r="T17" s="4" t="s">
        <v>34</v>
      </c>
      <c r="U17" s="4">
        <v>34.59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45152</v>
      </c>
      <c r="G18" s="6">
        <v>45153</v>
      </c>
      <c r="H18" s="4">
        <v>2</v>
      </c>
      <c r="I18" s="4">
        <v>1</v>
      </c>
      <c r="J18" s="4">
        <v>2</v>
      </c>
      <c r="K18" s="4" t="s">
        <v>30</v>
      </c>
      <c r="L18" s="4">
        <v>57.48</v>
      </c>
      <c r="M18" s="4">
        <v>57.48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45151</v>
      </c>
      <c r="S18" s="6">
        <v>45156</v>
      </c>
      <c r="T18" s="4" t="s">
        <v>34</v>
      </c>
      <c r="U18" s="4">
        <v>57.48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45152</v>
      </c>
      <c r="G19" s="6">
        <v>45153</v>
      </c>
      <c r="H19" s="4">
        <v>1</v>
      </c>
      <c r="I19" s="4">
        <v>1</v>
      </c>
      <c r="J19" s="4">
        <v>1</v>
      </c>
      <c r="K19" s="4" t="s">
        <v>30</v>
      </c>
      <c r="L19" s="4">
        <v>15.64</v>
      </c>
      <c r="M19" s="4">
        <v>15.64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45152.0000115741</v>
      </c>
      <c r="S19" s="6">
        <v>45156</v>
      </c>
      <c r="T19" s="4" t="s">
        <v>34</v>
      </c>
      <c r="U19" s="4">
        <v>15.64</v>
      </c>
      <c r="V19" s="4">
        <v>0</v>
      </c>
      <c r="W19" s="4">
        <v>0</v>
      </c>
      <c r="X19" s="4" t="s">
        <v>129</v>
      </c>
      <c r="Y19" s="4" t="s">
        <v>48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45152</v>
      </c>
      <c r="G20" s="6">
        <v>45153</v>
      </c>
      <c r="H20" s="4">
        <v>1</v>
      </c>
      <c r="I20" s="4">
        <v>1</v>
      </c>
      <c r="J20" s="4">
        <v>1</v>
      </c>
      <c r="K20" s="4" t="s">
        <v>30</v>
      </c>
      <c r="L20" s="4">
        <v>75.34</v>
      </c>
      <c r="M20" s="4">
        <v>75.34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45152</v>
      </c>
      <c r="S20" s="6">
        <v>45156</v>
      </c>
      <c r="T20" s="4" t="s">
        <v>34</v>
      </c>
      <c r="U20" s="4">
        <v>75.34</v>
      </c>
      <c r="V20" s="4">
        <v>0</v>
      </c>
      <c r="W20" s="4">
        <v>0</v>
      </c>
      <c r="X20" s="4" t="s">
        <v>134</v>
      </c>
      <c r="Y20" s="4" t="s">
        <v>48</v>
      </c>
    </row>
    <row r="21" s="4" customFormat="1" spans="1:25">
      <c r="A21" s="4" t="s">
        <v>130</v>
      </c>
      <c r="B21" s="4" t="s">
        <v>26</v>
      </c>
      <c r="C21" s="4" t="s">
        <v>135</v>
      </c>
      <c r="D21" s="4" t="s">
        <v>131</v>
      </c>
      <c r="E21" s="4" t="s">
        <v>132</v>
      </c>
      <c r="F21" s="6">
        <v>45152</v>
      </c>
      <c r="G21" s="6">
        <v>45153</v>
      </c>
      <c r="H21" s="4">
        <v>1</v>
      </c>
      <c r="I21" s="4">
        <v>1</v>
      </c>
      <c r="J21" s="4">
        <v>1</v>
      </c>
      <c r="K21" s="4" t="s">
        <v>30</v>
      </c>
      <c r="L21" s="4">
        <v>-75.34</v>
      </c>
      <c r="M21" s="4">
        <v>-75.34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45152</v>
      </c>
      <c r="S21" s="6">
        <v>45156</v>
      </c>
      <c r="T21" s="4" t="s">
        <v>34</v>
      </c>
      <c r="U21" s="4">
        <v>-75.34</v>
      </c>
      <c r="V21" s="4">
        <v>0</v>
      </c>
      <c r="W21" s="4">
        <v>0</v>
      </c>
      <c r="X21" s="4" t="s">
        <v>134</v>
      </c>
      <c r="Y21" s="4" t="s">
        <v>48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45152</v>
      </c>
      <c r="G22" s="6">
        <v>45153</v>
      </c>
      <c r="H22" s="4">
        <v>1</v>
      </c>
      <c r="I22" s="4">
        <v>1</v>
      </c>
      <c r="J22" s="4">
        <v>1</v>
      </c>
      <c r="K22" s="4" t="s">
        <v>30</v>
      </c>
      <c r="L22" s="4">
        <v>86.98</v>
      </c>
      <c r="M22" s="4">
        <v>86.98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45152</v>
      </c>
      <c r="S22" s="6">
        <v>45156</v>
      </c>
      <c r="T22" s="4" t="s">
        <v>34</v>
      </c>
      <c r="U22" s="4">
        <v>86.98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45152</v>
      </c>
      <c r="G23" s="6">
        <v>45153</v>
      </c>
      <c r="H23" s="4">
        <v>2</v>
      </c>
      <c r="I23" s="4">
        <v>1</v>
      </c>
      <c r="J23" s="4">
        <v>2</v>
      </c>
      <c r="K23" s="4" t="s">
        <v>30</v>
      </c>
      <c r="L23" s="4">
        <v>62.06</v>
      </c>
      <c r="M23" s="4">
        <v>62.06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45152.0000115741</v>
      </c>
      <c r="S23" s="6">
        <v>45156</v>
      </c>
      <c r="T23" s="4" t="s">
        <v>34</v>
      </c>
      <c r="U23" s="4">
        <v>62.06</v>
      </c>
      <c r="V23" s="4">
        <v>0</v>
      </c>
      <c r="W23" s="4">
        <v>0</v>
      </c>
      <c r="X23" s="4" t="s">
        <v>146</v>
      </c>
      <c r="Y23" s="4" t="s">
        <v>48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45152</v>
      </c>
      <c r="G24" s="6">
        <v>45153</v>
      </c>
      <c r="H24" s="4">
        <v>1</v>
      </c>
      <c r="I24" s="4">
        <v>1</v>
      </c>
      <c r="J24" s="4">
        <v>1</v>
      </c>
      <c r="K24" s="4" t="s">
        <v>30</v>
      </c>
      <c r="L24" s="4">
        <v>45.04</v>
      </c>
      <c r="M24" s="4">
        <v>45.04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45152</v>
      </c>
      <c r="S24" s="6">
        <v>45156</v>
      </c>
      <c r="T24" s="4" t="s">
        <v>34</v>
      </c>
      <c r="U24" s="4">
        <v>45.04</v>
      </c>
      <c r="V24" s="4">
        <v>0</v>
      </c>
      <c r="W24" s="4">
        <v>0</v>
      </c>
      <c r="X24" s="4" t="s">
        <v>151</v>
      </c>
      <c r="Y24" s="4" t="s">
        <v>48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45152</v>
      </c>
      <c r="G25" s="6">
        <v>45153</v>
      </c>
      <c r="H25" s="4">
        <v>1</v>
      </c>
      <c r="I25" s="4">
        <v>1</v>
      </c>
      <c r="J25" s="4">
        <v>1</v>
      </c>
      <c r="K25" s="4" t="s">
        <v>30</v>
      </c>
      <c r="L25" s="4">
        <v>23.26</v>
      </c>
      <c r="M25" s="4">
        <v>23.26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45152</v>
      </c>
      <c r="S25" s="6">
        <v>45156</v>
      </c>
      <c r="T25" s="4" t="s">
        <v>34</v>
      </c>
      <c r="U25" s="4">
        <v>23.26</v>
      </c>
      <c r="V25" s="4">
        <v>0</v>
      </c>
      <c r="W25" s="4">
        <v>0</v>
      </c>
      <c r="X25" s="4" t="s">
        <v>156</v>
      </c>
      <c r="Y25" s="4" t="s">
        <v>48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149</v>
      </c>
      <c r="F26" s="6">
        <v>45152</v>
      </c>
      <c r="G26" s="6">
        <v>45153</v>
      </c>
      <c r="H26" s="4">
        <v>1</v>
      </c>
      <c r="I26" s="4">
        <v>1</v>
      </c>
      <c r="J26" s="4">
        <v>1</v>
      </c>
      <c r="K26" s="4" t="s">
        <v>30</v>
      </c>
      <c r="L26" s="4">
        <v>44.55</v>
      </c>
      <c r="M26" s="4">
        <v>44.55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45152.0000115741</v>
      </c>
      <c r="S26" s="6">
        <v>45156</v>
      </c>
      <c r="T26" s="4" t="s">
        <v>34</v>
      </c>
      <c r="U26" s="4">
        <v>44.55</v>
      </c>
      <c r="V26" s="4">
        <v>0</v>
      </c>
      <c r="W26" s="4">
        <v>0</v>
      </c>
      <c r="X26" s="4" t="s">
        <v>160</v>
      </c>
      <c r="Y26" s="4" t="s">
        <v>48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39</v>
      </c>
      <c r="F27" s="6">
        <v>45152</v>
      </c>
      <c r="G27" s="6">
        <v>45153</v>
      </c>
      <c r="H27" s="4">
        <v>1</v>
      </c>
      <c r="I27" s="4">
        <v>1</v>
      </c>
      <c r="J27" s="4">
        <v>1</v>
      </c>
      <c r="K27" s="4" t="s">
        <v>30</v>
      </c>
      <c r="L27" s="4">
        <v>39.95</v>
      </c>
      <c r="M27" s="4">
        <v>39.95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45152.0000115741</v>
      </c>
      <c r="S27" s="6">
        <v>45156</v>
      </c>
      <c r="T27" s="4" t="s">
        <v>34</v>
      </c>
      <c r="U27" s="4">
        <v>39.95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111</v>
      </c>
      <c r="F28" s="6">
        <v>45152</v>
      </c>
      <c r="G28" s="6">
        <v>45153</v>
      </c>
      <c r="H28" s="4">
        <v>1</v>
      </c>
      <c r="I28" s="4">
        <v>1</v>
      </c>
      <c r="J28" s="4">
        <v>1</v>
      </c>
      <c r="K28" s="4" t="s">
        <v>30</v>
      </c>
      <c r="L28" s="4">
        <v>43.24</v>
      </c>
      <c r="M28" s="4">
        <v>43.24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45152.0000115741</v>
      </c>
      <c r="S28" s="6">
        <v>45156</v>
      </c>
      <c r="T28" s="4" t="s">
        <v>34</v>
      </c>
      <c r="U28" s="4">
        <v>43.24</v>
      </c>
      <c r="V28" s="4">
        <v>0</v>
      </c>
      <c r="W28" s="4">
        <v>0</v>
      </c>
      <c r="X28" s="4" t="s">
        <v>169</v>
      </c>
      <c r="Y28" s="4" t="s">
        <v>48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45152</v>
      </c>
      <c r="G29" s="6">
        <v>45153</v>
      </c>
      <c r="H29" s="4">
        <v>1</v>
      </c>
      <c r="I29" s="4">
        <v>1</v>
      </c>
      <c r="J29" s="4">
        <v>1</v>
      </c>
      <c r="K29" s="4" t="s">
        <v>30</v>
      </c>
      <c r="L29" s="4">
        <v>19.85</v>
      </c>
      <c r="M29" s="4">
        <v>19.85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45152.0000115741</v>
      </c>
      <c r="S29" s="6">
        <v>45156</v>
      </c>
      <c r="T29" s="4" t="s">
        <v>34</v>
      </c>
      <c r="U29" s="4">
        <v>19.85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45152</v>
      </c>
      <c r="G30" s="6">
        <v>45153</v>
      </c>
      <c r="H30" s="4">
        <v>1</v>
      </c>
      <c r="I30" s="4">
        <v>1</v>
      </c>
      <c r="J30" s="4">
        <v>1</v>
      </c>
      <c r="K30" s="4" t="s">
        <v>30</v>
      </c>
      <c r="L30" s="4">
        <v>17.52</v>
      </c>
      <c r="M30" s="4">
        <v>17.52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45152.0000115741</v>
      </c>
      <c r="S30" s="6">
        <v>45156</v>
      </c>
      <c r="T30" s="4" t="s">
        <v>34</v>
      </c>
      <c r="U30" s="4">
        <v>17.52</v>
      </c>
      <c r="V30" s="4">
        <v>0</v>
      </c>
      <c r="W30" s="4">
        <v>0</v>
      </c>
      <c r="X30" s="4" t="s">
        <v>180</v>
      </c>
      <c r="Y30" s="4" t="s">
        <v>48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45152</v>
      </c>
      <c r="G31" s="6">
        <v>45153</v>
      </c>
      <c r="H31" s="4">
        <v>1</v>
      </c>
      <c r="I31" s="4">
        <v>1</v>
      </c>
      <c r="J31" s="4">
        <v>1</v>
      </c>
      <c r="K31" s="4" t="s">
        <v>30</v>
      </c>
      <c r="L31" s="4">
        <v>19.1</v>
      </c>
      <c r="M31" s="4">
        <v>19.1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45152</v>
      </c>
      <c r="S31" s="6">
        <v>45156</v>
      </c>
      <c r="T31" s="4" t="s">
        <v>34</v>
      </c>
      <c r="U31" s="4">
        <v>19.1</v>
      </c>
      <c r="V31" s="4">
        <v>0</v>
      </c>
      <c r="W31" s="4">
        <v>0</v>
      </c>
      <c r="X31" s="4" t="s">
        <v>185</v>
      </c>
      <c r="Y31" s="4" t="s">
        <v>48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106</v>
      </c>
      <c r="F32" s="6">
        <v>45152</v>
      </c>
      <c r="G32" s="6">
        <v>45153</v>
      </c>
      <c r="H32" s="4">
        <v>1</v>
      </c>
      <c r="I32" s="4">
        <v>1</v>
      </c>
      <c r="J32" s="4">
        <v>1</v>
      </c>
      <c r="K32" s="4" t="s">
        <v>30</v>
      </c>
      <c r="L32" s="4">
        <v>195.43</v>
      </c>
      <c r="M32" s="4">
        <v>195.43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45152.0000115741</v>
      </c>
      <c r="S32" s="6">
        <v>45156</v>
      </c>
      <c r="T32" s="4" t="s">
        <v>34</v>
      </c>
      <c r="U32" s="4">
        <v>195.43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45152</v>
      </c>
      <c r="G33" s="6">
        <v>45153</v>
      </c>
      <c r="H33" s="4">
        <v>1</v>
      </c>
      <c r="I33" s="4">
        <v>1</v>
      </c>
      <c r="J33" s="4">
        <v>1</v>
      </c>
      <c r="K33" s="4" t="s">
        <v>30</v>
      </c>
      <c r="L33" s="4">
        <v>66.25</v>
      </c>
      <c r="M33" s="4">
        <v>66.25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45152</v>
      </c>
      <c r="S33" s="6">
        <v>45156</v>
      </c>
      <c r="T33" s="4" t="s">
        <v>34</v>
      </c>
      <c r="U33" s="4">
        <v>66.25</v>
      </c>
      <c r="V33" s="4">
        <v>0</v>
      </c>
      <c r="W33" s="4">
        <v>0</v>
      </c>
      <c r="X33" s="4" t="s">
        <v>195</v>
      </c>
      <c r="Y33" s="4" t="s">
        <v>48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197</v>
      </c>
      <c r="E34" s="4" t="s">
        <v>198</v>
      </c>
      <c r="F34" s="6">
        <v>45152</v>
      </c>
      <c r="G34" s="6">
        <v>45153</v>
      </c>
      <c r="H34" s="4">
        <v>1</v>
      </c>
      <c r="I34" s="4">
        <v>1</v>
      </c>
      <c r="J34" s="4">
        <v>1</v>
      </c>
      <c r="K34" s="4" t="s">
        <v>30</v>
      </c>
      <c r="L34" s="4">
        <v>60.13</v>
      </c>
      <c r="M34" s="4">
        <v>60.13</v>
      </c>
      <c r="N34" s="4" t="s">
        <v>199</v>
      </c>
      <c r="O34" s="4" t="s">
        <v>32</v>
      </c>
      <c r="P34" s="4" t="s">
        <v>33</v>
      </c>
      <c r="Q34" s="4">
        <v>0</v>
      </c>
      <c r="R34" s="7">
        <v>45152</v>
      </c>
      <c r="S34" s="6">
        <v>45156</v>
      </c>
      <c r="T34" s="4" t="s">
        <v>34</v>
      </c>
      <c r="U34" s="4">
        <v>60.13</v>
      </c>
      <c r="V34" s="4">
        <v>0</v>
      </c>
      <c r="W34" s="4">
        <v>0</v>
      </c>
      <c r="X34" s="4" t="s">
        <v>200</v>
      </c>
      <c r="Y34" s="4" t="s">
        <v>201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1"/>
  <sheetViews>
    <sheetView tabSelected="1" topLeftCell="A18" workbookViewId="0">
      <selection activeCell="A38" sqref="A38:C41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202</v>
      </c>
    </row>
    <row r="2" s="4" customFormat="1" hidden="1" spans="1:9">
      <c r="A2" s="5">
        <v>999224827333965</v>
      </c>
      <c r="B2" s="6">
        <v>45151</v>
      </c>
      <c r="C2" s="6">
        <v>45153</v>
      </c>
      <c r="D2" s="4">
        <v>75.02</v>
      </c>
      <c r="E2" s="4" t="str">
        <f>VLOOKUP(A2,HOP!A:L,12,0)</f>
        <v>75.02</v>
      </c>
      <c r="F2" s="4" t="str">
        <f>VLOOKUP(A2,HOP!A:C,3,0)</f>
        <v>3518153</v>
      </c>
      <c r="G2" s="4">
        <f>D2-E2</f>
        <v>0</v>
      </c>
      <c r="H2" s="4" t="str">
        <f>$H$1&amp;F2</f>
        <v>,3518153</v>
      </c>
      <c r="I2" s="4" t="str">
        <f>VLOOKUP(A2,HOP!A:U,21,0)</f>
        <v>直采</v>
      </c>
    </row>
    <row r="3" s="4" customFormat="1" hidden="1" spans="1:9">
      <c r="A3" s="5">
        <v>999224870845848</v>
      </c>
      <c r="B3" s="6">
        <v>45149</v>
      </c>
      <c r="C3" s="6">
        <v>45153</v>
      </c>
      <c r="D3" s="4">
        <v>225.66</v>
      </c>
      <c r="E3" s="4" t="str">
        <f>VLOOKUP(A3,HOP!A:L,12,0)</f>
        <v>225.66</v>
      </c>
      <c r="F3" s="4" t="str">
        <f>VLOOKUP(A3,HOP!A:C,3,0)</f>
        <v>3529351</v>
      </c>
      <c r="G3" s="4">
        <f t="shared" ref="G3:G33" si="0">D3-E3</f>
        <v>0</v>
      </c>
      <c r="H3" s="4" t="str">
        <f t="shared" ref="H3:H33" si="1">$H$1&amp;F3</f>
        <v>,3529351</v>
      </c>
      <c r="I3" s="4" t="str">
        <f>VLOOKUP(A3,HOP!A:U,21,0)</f>
        <v>直采</v>
      </c>
    </row>
    <row r="4" s="4" customFormat="1" spans="1:9">
      <c r="A4" s="5">
        <v>999225972537279</v>
      </c>
      <c r="B4" s="6">
        <v>45150</v>
      </c>
      <c r="C4" s="6">
        <v>45153</v>
      </c>
      <c r="D4" s="4">
        <v>135.19</v>
      </c>
      <c r="E4" s="4" t="str">
        <f>VLOOKUP(A4,HOP!A:L,12,0)</f>
        <v>135.19</v>
      </c>
      <c r="F4" s="4" t="str">
        <f>VLOOKUP(A4,HOP!A:C,3,0)</f>
        <v>3763576</v>
      </c>
      <c r="G4" s="4">
        <f t="shared" si="0"/>
        <v>0</v>
      </c>
      <c r="H4" s="4" t="str">
        <f t="shared" si="1"/>
        <v>,3763576</v>
      </c>
      <c r="I4" s="4" t="str">
        <f>VLOOKUP(A4,HOP!A:U,21,0)</f>
        <v>直连</v>
      </c>
    </row>
    <row r="5" s="4" customFormat="1" spans="1:9">
      <c r="A5" s="5">
        <v>999225978913966</v>
      </c>
      <c r="B5" s="6">
        <v>45150</v>
      </c>
      <c r="C5" s="6">
        <v>45153</v>
      </c>
      <c r="D5" s="4">
        <v>1139.16</v>
      </c>
      <c r="E5" s="4" t="str">
        <f>VLOOKUP(A5,HOP!A:L,12,0)</f>
        <v>1139.16</v>
      </c>
      <c r="F5" s="4" t="str">
        <f>VLOOKUP(A5,HOP!A:C,3,0)</f>
        <v>3765287</v>
      </c>
      <c r="G5" s="4">
        <f t="shared" si="0"/>
        <v>0</v>
      </c>
      <c r="H5" s="4" t="str">
        <f t="shared" si="1"/>
        <v>,3765287</v>
      </c>
      <c r="I5" s="4" t="str">
        <f>VLOOKUP(A5,HOP!A:U,21,0)</f>
        <v>直连</v>
      </c>
    </row>
    <row r="6" s="4" customFormat="1" spans="1:9">
      <c r="A6" s="5">
        <v>999225985077457</v>
      </c>
      <c r="B6" s="6">
        <v>45150</v>
      </c>
      <c r="C6" s="6">
        <v>45153</v>
      </c>
      <c r="D6" s="4">
        <v>157.99</v>
      </c>
      <c r="E6" s="4" t="str">
        <f>VLOOKUP(A6,HOP!A:L,12,0)</f>
        <v>157.99</v>
      </c>
      <c r="F6" s="4" t="str">
        <f>VLOOKUP(A6,HOP!A:C,3,0)</f>
        <v>3767696</v>
      </c>
      <c r="G6" s="4">
        <f t="shared" si="0"/>
        <v>0</v>
      </c>
      <c r="H6" s="4" t="str">
        <f t="shared" si="1"/>
        <v>,3767696</v>
      </c>
      <c r="I6" s="4" t="str">
        <f>VLOOKUP(A6,HOP!A:U,21,0)</f>
        <v>直连</v>
      </c>
    </row>
    <row r="7" s="4" customFormat="1" spans="1:9">
      <c r="A7" s="5">
        <v>999225993248432</v>
      </c>
      <c r="B7" s="6">
        <v>45152</v>
      </c>
      <c r="C7" s="6">
        <v>45153</v>
      </c>
      <c r="D7" s="4">
        <v>17.2</v>
      </c>
      <c r="E7" s="4" t="str">
        <f>VLOOKUP(A7,HOP!A:L,12,0)</f>
        <v>17.20</v>
      </c>
      <c r="F7" s="4" t="str">
        <f>VLOOKUP(A7,HOP!A:C,3,0)</f>
        <v>3769336</v>
      </c>
      <c r="G7" s="4">
        <f t="shared" si="0"/>
        <v>0</v>
      </c>
      <c r="H7" s="4" t="str">
        <f t="shared" si="1"/>
        <v>,3769336</v>
      </c>
      <c r="I7" s="4" t="str">
        <f>VLOOKUP(A7,HOP!A:U,21,0)</f>
        <v>直连</v>
      </c>
    </row>
    <row r="8" s="4" customFormat="1" spans="1:9">
      <c r="A8" s="5">
        <v>999225997079322</v>
      </c>
      <c r="B8" s="6">
        <v>45152</v>
      </c>
      <c r="C8" s="6">
        <v>45153</v>
      </c>
      <c r="D8" s="4">
        <v>63.2</v>
      </c>
      <c r="E8" s="4" t="str">
        <f>VLOOKUP(A8,HOP!A:L,12,0)</f>
        <v>63.20</v>
      </c>
      <c r="F8" s="4" t="str">
        <f>VLOOKUP(A8,HOP!A:C,3,0)</f>
        <v>3770127</v>
      </c>
      <c r="G8" s="4">
        <f t="shared" si="0"/>
        <v>0</v>
      </c>
      <c r="H8" s="4" t="str">
        <f t="shared" si="1"/>
        <v>,3770127</v>
      </c>
      <c r="I8" s="4" t="str">
        <f>VLOOKUP(A8,HOP!A:U,21,0)</f>
        <v>直连</v>
      </c>
    </row>
    <row r="9" s="4" customFormat="1" spans="1:9">
      <c r="A9" s="5">
        <v>999225998185835</v>
      </c>
      <c r="B9" s="6">
        <v>45152</v>
      </c>
      <c r="C9" s="6">
        <v>45153</v>
      </c>
      <c r="D9" s="4">
        <v>103.12</v>
      </c>
      <c r="E9" s="4" t="str">
        <f>VLOOKUP(A9,HOP!A:L,12,0)</f>
        <v>103.12</v>
      </c>
      <c r="F9" s="4" t="str">
        <f>VLOOKUP(A9,HOP!A:C,3,0)</f>
        <v>3770314</v>
      </c>
      <c r="G9" s="4">
        <f t="shared" si="0"/>
        <v>0</v>
      </c>
      <c r="H9" s="4" t="str">
        <f t="shared" si="1"/>
        <v>,3770314</v>
      </c>
      <c r="I9" s="4" t="str">
        <f>VLOOKUP(A9,HOP!A:U,21,0)</f>
        <v>直连</v>
      </c>
    </row>
    <row r="10" s="4" customFormat="1" spans="1:9">
      <c r="A10" s="5">
        <v>999225999530086</v>
      </c>
      <c r="B10" s="6">
        <v>45151</v>
      </c>
      <c r="C10" s="6">
        <v>45153</v>
      </c>
      <c r="D10" s="4">
        <v>641.7</v>
      </c>
      <c r="E10" s="4" t="str">
        <f>VLOOKUP(A10,HOP!A:L,12,0)</f>
        <v>641.70</v>
      </c>
      <c r="F10" s="4" t="str">
        <f>VLOOKUP(A10,HOP!A:C,3,0)</f>
        <v>3770912</v>
      </c>
      <c r="G10" s="4">
        <f t="shared" si="0"/>
        <v>0</v>
      </c>
      <c r="H10" s="4" t="str">
        <f t="shared" si="1"/>
        <v>,3770912</v>
      </c>
      <c r="I10" s="4" t="str">
        <f>VLOOKUP(A10,HOP!A:U,21,0)</f>
        <v>直连</v>
      </c>
    </row>
    <row r="11" s="4" customFormat="1" spans="1:9">
      <c r="A11" s="5">
        <v>999226013415245</v>
      </c>
      <c r="B11" s="6">
        <v>45152</v>
      </c>
      <c r="C11" s="6">
        <v>45153</v>
      </c>
      <c r="D11" s="4">
        <v>252.58</v>
      </c>
      <c r="E11" s="4" t="str">
        <f>VLOOKUP(A11,HOP!A:L,12,0)</f>
        <v>252.58</v>
      </c>
      <c r="F11" s="4" t="str">
        <f>VLOOKUP(A11,HOP!A:C,3,0)</f>
        <v>3774023</v>
      </c>
      <c r="G11" s="4">
        <f t="shared" si="0"/>
        <v>0</v>
      </c>
      <c r="H11" s="4" t="str">
        <f t="shared" si="1"/>
        <v>,3774023</v>
      </c>
      <c r="I11" s="4" t="str">
        <f>VLOOKUP(A11,HOP!A:U,21,0)</f>
        <v>直连</v>
      </c>
    </row>
    <row r="12" s="4" customFormat="1" spans="1:9">
      <c r="A12" s="5">
        <v>999226016083225</v>
      </c>
      <c r="B12" s="6">
        <v>45151</v>
      </c>
      <c r="C12" s="6">
        <v>45153</v>
      </c>
      <c r="D12" s="4">
        <v>130.25</v>
      </c>
      <c r="E12" s="4" t="str">
        <f>VLOOKUP(A12,HOP!A:L,12,0)</f>
        <v>130.25</v>
      </c>
      <c r="F12" s="4" t="str">
        <f>VLOOKUP(A12,HOP!A:C,3,0)</f>
        <v>3774775</v>
      </c>
      <c r="G12" s="4">
        <f t="shared" si="0"/>
        <v>0</v>
      </c>
      <c r="H12" s="4" t="str">
        <f t="shared" si="1"/>
        <v>,3774775</v>
      </c>
      <c r="I12" s="4" t="str">
        <f>VLOOKUP(A12,HOP!A:U,21,0)</f>
        <v>直连</v>
      </c>
    </row>
    <row r="13" s="4" customFormat="1" spans="1:9">
      <c r="A13" s="5">
        <v>999226018602463</v>
      </c>
      <c r="B13" s="6">
        <v>45152</v>
      </c>
      <c r="C13" s="6">
        <v>45153</v>
      </c>
      <c r="D13" s="4">
        <v>100.63</v>
      </c>
      <c r="E13" s="4" t="str">
        <f>VLOOKUP(A13,HOP!A:L,12,0)</f>
        <v>100.63</v>
      </c>
      <c r="F13" s="4" t="str">
        <f>VLOOKUP(A13,HOP!A:C,3,0)</f>
        <v>3775708</v>
      </c>
      <c r="G13" s="4">
        <f t="shared" si="0"/>
        <v>0</v>
      </c>
      <c r="H13" s="4" t="str">
        <f t="shared" si="1"/>
        <v>,3775708</v>
      </c>
      <c r="I13" s="4" t="str">
        <f>VLOOKUP(A13,HOP!A:U,21,0)</f>
        <v>直连</v>
      </c>
    </row>
    <row r="14" s="4" customFormat="1" spans="1:9">
      <c r="A14" s="5">
        <v>999226018860249</v>
      </c>
      <c r="B14" s="6">
        <v>45152</v>
      </c>
      <c r="C14" s="6">
        <v>45153</v>
      </c>
      <c r="D14" s="4">
        <v>34.59</v>
      </c>
      <c r="E14" s="4" t="str">
        <f>VLOOKUP(A14,HOP!A:L,12,0)</f>
        <v>34.59</v>
      </c>
      <c r="F14" s="4" t="str">
        <f>VLOOKUP(A14,HOP!A:C,3,0)</f>
        <v>3775800</v>
      </c>
      <c r="G14" s="4">
        <f t="shared" si="0"/>
        <v>0</v>
      </c>
      <c r="H14" s="4" t="str">
        <f t="shared" si="1"/>
        <v>,3775800</v>
      </c>
      <c r="I14" s="4" t="str">
        <f>VLOOKUP(A14,HOP!A:U,21,0)</f>
        <v>直连</v>
      </c>
    </row>
    <row r="15" s="4" customFormat="1" spans="1:9">
      <c r="A15" s="5">
        <v>999226019387226</v>
      </c>
      <c r="B15" s="6">
        <v>45152</v>
      </c>
      <c r="C15" s="6">
        <v>45153</v>
      </c>
      <c r="D15" s="4">
        <v>31.06</v>
      </c>
      <c r="E15" s="4" t="str">
        <f>VLOOKUP(A15,HOP!A:L,12,0)</f>
        <v>31.06</v>
      </c>
      <c r="F15" s="4" t="str">
        <f>VLOOKUP(A15,HOP!A:C,3,0)</f>
        <v>3776069</v>
      </c>
      <c r="G15" s="4">
        <f t="shared" si="0"/>
        <v>0</v>
      </c>
      <c r="H15" s="4" t="str">
        <f t="shared" si="1"/>
        <v>,3776069</v>
      </c>
      <c r="I15" s="4" t="str">
        <f>VLOOKUP(A15,HOP!A:U,21,0)</f>
        <v>直连</v>
      </c>
    </row>
    <row r="16" s="4" customFormat="1" spans="1:9">
      <c r="A16" s="5">
        <v>999226019827151</v>
      </c>
      <c r="B16" s="6">
        <v>45152</v>
      </c>
      <c r="C16" s="6">
        <v>45153</v>
      </c>
      <c r="D16" s="4">
        <v>63.7</v>
      </c>
      <c r="E16" s="4" t="str">
        <f>VLOOKUP(A16,HOP!A:L,12,0)</f>
        <v>63.70</v>
      </c>
      <c r="F16" s="4" t="str">
        <f>VLOOKUP(A16,HOP!A:C,3,0)</f>
        <v>3776316</v>
      </c>
      <c r="G16" s="4">
        <f t="shared" si="0"/>
        <v>0</v>
      </c>
      <c r="H16" s="4" t="str">
        <f t="shared" si="1"/>
        <v>,3776316</v>
      </c>
      <c r="I16" s="4" t="str">
        <f>VLOOKUP(A16,HOP!A:U,21,0)</f>
        <v>直连</v>
      </c>
    </row>
    <row r="17" s="4" customFormat="1" spans="1:9">
      <c r="A17" s="5">
        <v>999226028480873</v>
      </c>
      <c r="B17" s="6">
        <v>45152</v>
      </c>
      <c r="C17" s="6">
        <v>45153</v>
      </c>
      <c r="D17" s="4">
        <v>34.59</v>
      </c>
      <c r="E17" s="4" t="str">
        <f>VLOOKUP(A17,HOP!A:L,12,0)</f>
        <v>34.59</v>
      </c>
      <c r="F17" s="4" t="str">
        <f>VLOOKUP(A17,HOP!A:C,3,0)</f>
        <v>3777353</v>
      </c>
      <c r="G17" s="4">
        <f t="shared" si="0"/>
        <v>0</v>
      </c>
      <c r="H17" s="4" t="str">
        <f t="shared" si="1"/>
        <v>,3777353</v>
      </c>
      <c r="I17" s="4" t="str">
        <f>VLOOKUP(A17,HOP!A:U,21,0)</f>
        <v>直连</v>
      </c>
    </row>
    <row r="18" s="4" customFormat="1" spans="1:9">
      <c r="A18" s="5">
        <v>999226030279961</v>
      </c>
      <c r="B18" s="6">
        <v>45152</v>
      </c>
      <c r="C18" s="6">
        <v>45153</v>
      </c>
      <c r="D18" s="4">
        <v>57.48</v>
      </c>
      <c r="E18" s="4" t="str">
        <f>VLOOKUP(A18,HOP!A:L,12,0)</f>
        <v>57.48</v>
      </c>
      <c r="F18" s="4" t="str">
        <f>VLOOKUP(A18,HOP!A:C,3,0)</f>
        <v>3777729</v>
      </c>
      <c r="G18" s="4">
        <f t="shared" si="0"/>
        <v>0</v>
      </c>
      <c r="H18" s="4" t="str">
        <f t="shared" si="1"/>
        <v>,3777729</v>
      </c>
      <c r="I18" s="4" t="str">
        <f>VLOOKUP(A18,HOP!A:U,21,0)</f>
        <v>直连</v>
      </c>
    </row>
    <row r="19" s="4" customFormat="1" spans="1:9">
      <c r="A19" s="5">
        <v>999226032131257</v>
      </c>
      <c r="B19" s="6">
        <v>45152</v>
      </c>
      <c r="C19" s="6">
        <v>45153</v>
      </c>
      <c r="D19" s="4">
        <v>15.64</v>
      </c>
      <c r="E19" s="4" t="str">
        <f>VLOOKUP(A19,HOP!A:L,12,0)</f>
        <v>15.64</v>
      </c>
      <c r="F19" s="4" t="str">
        <f>VLOOKUP(A19,HOP!A:C,3,0)</f>
        <v>3778403</v>
      </c>
      <c r="G19" s="4">
        <f t="shared" si="0"/>
        <v>0</v>
      </c>
      <c r="H19" s="4" t="str">
        <f t="shared" si="1"/>
        <v>,3778403</v>
      </c>
      <c r="I19" s="4" t="str">
        <f>VLOOKUP(A19,HOP!A:U,21,0)</f>
        <v>直连</v>
      </c>
    </row>
    <row r="20" s="4" customFormat="1" hidden="1" spans="1:9">
      <c r="A20" s="5">
        <v>999226033429737</v>
      </c>
      <c r="B20" s="6">
        <v>45152</v>
      </c>
      <c r="C20" s="6">
        <v>45153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999226035758376</v>
      </c>
      <c r="B21" s="6">
        <v>45152</v>
      </c>
      <c r="C21" s="6">
        <v>45153</v>
      </c>
      <c r="D21" s="4">
        <v>86.98</v>
      </c>
      <c r="E21" s="4" t="str">
        <f>VLOOKUP(A21,HOP!A:L,12,0)</f>
        <v>86.98</v>
      </c>
      <c r="F21" s="4" t="str">
        <f>VLOOKUP(A21,HOP!A:C,3,0)</f>
        <v>3779439</v>
      </c>
      <c r="G21" s="4">
        <f t="shared" si="0"/>
        <v>0</v>
      </c>
      <c r="H21" s="4" t="str">
        <f t="shared" si="1"/>
        <v>,3779439</v>
      </c>
      <c r="I21" s="4" t="str">
        <f>VLOOKUP(A21,HOP!A:U,21,0)</f>
        <v>直连</v>
      </c>
    </row>
    <row r="22" s="4" customFormat="1" spans="1:9">
      <c r="A22" s="5">
        <v>999226035873401</v>
      </c>
      <c r="B22" s="6">
        <v>45152</v>
      </c>
      <c r="C22" s="6">
        <v>45153</v>
      </c>
      <c r="D22" s="4">
        <v>62.06</v>
      </c>
      <c r="E22" s="4" t="str">
        <f>VLOOKUP(A22,HOP!A:L,12,0)</f>
        <v>62.06</v>
      </c>
      <c r="F22" s="4" t="str">
        <f>VLOOKUP(A22,HOP!A:C,3,0)</f>
        <v>3779516</v>
      </c>
      <c r="G22" s="4">
        <f t="shared" si="0"/>
        <v>0</v>
      </c>
      <c r="H22" s="4" t="str">
        <f t="shared" si="1"/>
        <v>,3779516</v>
      </c>
      <c r="I22" s="4" t="str">
        <f>VLOOKUP(A22,HOP!A:U,21,0)</f>
        <v>直连</v>
      </c>
    </row>
    <row r="23" s="4" customFormat="1" spans="1:9">
      <c r="A23" s="5">
        <v>999226037328282</v>
      </c>
      <c r="B23" s="6">
        <v>45152</v>
      </c>
      <c r="C23" s="6">
        <v>45153</v>
      </c>
      <c r="D23" s="4">
        <v>45.04</v>
      </c>
      <c r="E23" s="4" t="str">
        <f>VLOOKUP(A23,HOP!A:L,12,0)</f>
        <v>45.04</v>
      </c>
      <c r="F23" s="4" t="str">
        <f>VLOOKUP(A23,HOP!A:C,3,0)</f>
        <v>3779955</v>
      </c>
      <c r="G23" s="4">
        <f t="shared" si="0"/>
        <v>0</v>
      </c>
      <c r="H23" s="4" t="str">
        <f t="shared" si="1"/>
        <v>,3779955</v>
      </c>
      <c r="I23" s="4" t="str">
        <f>VLOOKUP(A23,HOP!A:U,21,0)</f>
        <v>直连</v>
      </c>
    </row>
    <row r="24" s="4" customFormat="1" spans="1:9">
      <c r="A24" s="5">
        <v>999226037537193</v>
      </c>
      <c r="B24" s="6">
        <v>45152</v>
      </c>
      <c r="C24" s="6">
        <v>45153</v>
      </c>
      <c r="D24" s="4">
        <v>23.26</v>
      </c>
      <c r="E24" s="4" t="str">
        <f>VLOOKUP(A24,HOP!A:L,12,0)</f>
        <v>23.26</v>
      </c>
      <c r="F24" s="4" t="str">
        <f>VLOOKUP(A24,HOP!A:C,3,0)</f>
        <v>3779985</v>
      </c>
      <c r="G24" s="4">
        <f t="shared" si="0"/>
        <v>0</v>
      </c>
      <c r="H24" s="4" t="str">
        <f t="shared" si="1"/>
        <v>,3779985</v>
      </c>
      <c r="I24" s="4" t="str">
        <f>VLOOKUP(A24,HOP!A:U,21,0)</f>
        <v>直连</v>
      </c>
    </row>
    <row r="25" s="4" customFormat="1" spans="1:9">
      <c r="A25" s="5">
        <v>999226037861274</v>
      </c>
      <c r="B25" s="6">
        <v>45152</v>
      </c>
      <c r="C25" s="6">
        <v>45153</v>
      </c>
      <c r="D25" s="4">
        <v>44.55</v>
      </c>
      <c r="E25" s="4" t="str">
        <f>VLOOKUP(A25,HOP!A:L,12,0)</f>
        <v>44.55</v>
      </c>
      <c r="F25" s="4" t="str">
        <f>VLOOKUP(A25,HOP!A:C,3,0)</f>
        <v>3780164</v>
      </c>
      <c r="G25" s="4">
        <f t="shared" si="0"/>
        <v>0</v>
      </c>
      <c r="H25" s="4" t="str">
        <f t="shared" si="1"/>
        <v>,3780164</v>
      </c>
      <c r="I25" s="4" t="str">
        <f>VLOOKUP(A25,HOP!A:U,21,0)</f>
        <v>直连</v>
      </c>
    </row>
    <row r="26" s="4" customFormat="1" spans="1:9">
      <c r="A26" s="5">
        <v>999226037918867</v>
      </c>
      <c r="B26" s="6">
        <v>45152</v>
      </c>
      <c r="C26" s="6">
        <v>45153</v>
      </c>
      <c r="D26" s="4">
        <v>39.95</v>
      </c>
      <c r="E26" s="4" t="str">
        <f>VLOOKUP(A26,HOP!A:L,12,0)</f>
        <v>39.95</v>
      </c>
      <c r="F26" s="4" t="str">
        <f>VLOOKUP(A26,HOP!A:C,3,0)</f>
        <v>3780177</v>
      </c>
      <c r="G26" s="4">
        <f t="shared" si="0"/>
        <v>0</v>
      </c>
      <c r="H26" s="4" t="str">
        <f t="shared" si="1"/>
        <v>,3780177</v>
      </c>
      <c r="I26" s="4" t="str">
        <f>VLOOKUP(A26,HOP!A:U,21,0)</f>
        <v>直连</v>
      </c>
    </row>
    <row r="27" s="4" customFormat="1" spans="1:9">
      <c r="A27" s="5">
        <v>999226038040590</v>
      </c>
      <c r="B27" s="6">
        <v>45152</v>
      </c>
      <c r="C27" s="6">
        <v>45153</v>
      </c>
      <c r="D27" s="4">
        <v>43.24</v>
      </c>
      <c r="E27" s="4" t="str">
        <f>VLOOKUP(A27,HOP!A:L,12,0)</f>
        <v>43.24</v>
      </c>
      <c r="F27" s="4" t="str">
        <f>VLOOKUP(A27,HOP!A:C,3,0)</f>
        <v>3780192</v>
      </c>
      <c r="G27" s="4">
        <f t="shared" si="0"/>
        <v>0</v>
      </c>
      <c r="H27" s="4" t="str">
        <f t="shared" si="1"/>
        <v>,3780192</v>
      </c>
      <c r="I27" s="4" t="str">
        <f>VLOOKUP(A27,HOP!A:U,21,0)</f>
        <v>直连</v>
      </c>
    </row>
    <row r="28" s="4" customFormat="1" spans="1:9">
      <c r="A28" s="5">
        <v>999226038639345</v>
      </c>
      <c r="B28" s="6">
        <v>45152</v>
      </c>
      <c r="C28" s="6">
        <v>45153</v>
      </c>
      <c r="D28" s="4">
        <v>19.85</v>
      </c>
      <c r="E28" s="4" t="str">
        <f>VLOOKUP(A28,HOP!A:L,12,0)</f>
        <v>19.85</v>
      </c>
      <c r="F28" s="4" t="str">
        <f>VLOOKUP(A28,HOP!A:C,3,0)</f>
        <v>3780299</v>
      </c>
      <c r="G28" s="4">
        <f t="shared" si="0"/>
        <v>0</v>
      </c>
      <c r="H28" s="4" t="str">
        <f t="shared" si="1"/>
        <v>,3780299</v>
      </c>
      <c r="I28" s="4" t="str">
        <f>VLOOKUP(A28,HOP!A:U,21,0)</f>
        <v>直连</v>
      </c>
    </row>
    <row r="29" s="4" customFormat="1" spans="1:9">
      <c r="A29" s="5">
        <v>999226039096858</v>
      </c>
      <c r="B29" s="6">
        <v>45152</v>
      </c>
      <c r="C29" s="6">
        <v>45153</v>
      </c>
      <c r="D29" s="4">
        <v>17.52</v>
      </c>
      <c r="E29" s="4" t="str">
        <f>VLOOKUP(A29,HOP!A:L,12,0)</f>
        <v>17.52</v>
      </c>
      <c r="F29" s="4" t="str">
        <f>VLOOKUP(A29,HOP!A:C,3,0)</f>
        <v>3780506</v>
      </c>
      <c r="G29" s="4">
        <f t="shared" si="0"/>
        <v>0</v>
      </c>
      <c r="H29" s="4" t="str">
        <f t="shared" si="1"/>
        <v>,3780506</v>
      </c>
      <c r="I29" s="4" t="str">
        <f>VLOOKUP(A29,HOP!A:U,21,0)</f>
        <v>直连</v>
      </c>
    </row>
    <row r="30" s="4" customFormat="1" spans="1:9">
      <c r="A30" s="5">
        <v>999226039846020</v>
      </c>
      <c r="B30" s="6">
        <v>45152</v>
      </c>
      <c r="C30" s="6">
        <v>45153</v>
      </c>
      <c r="D30" s="4">
        <v>19.1</v>
      </c>
      <c r="E30" s="4" t="str">
        <f>VLOOKUP(A30,HOP!A:L,12,0)</f>
        <v>19.10</v>
      </c>
      <c r="F30" s="4" t="str">
        <f>VLOOKUP(A30,HOP!A:C,3,0)</f>
        <v>3780772</v>
      </c>
      <c r="G30" s="4">
        <f t="shared" si="0"/>
        <v>0</v>
      </c>
      <c r="H30" s="4" t="str">
        <f t="shared" si="1"/>
        <v>,3780772</v>
      </c>
      <c r="I30" s="4" t="str">
        <f>VLOOKUP(A30,HOP!A:U,21,0)</f>
        <v>直连</v>
      </c>
    </row>
    <row r="31" s="4" customFormat="1" spans="1:9">
      <c r="A31" s="5">
        <v>999226040426421</v>
      </c>
      <c r="B31" s="6">
        <v>45152</v>
      </c>
      <c r="C31" s="6">
        <v>45153</v>
      </c>
      <c r="D31" s="4">
        <v>195.43</v>
      </c>
      <c r="E31" s="4" t="str">
        <f>VLOOKUP(A31,HOP!A:L,12,0)</f>
        <v>195.43</v>
      </c>
      <c r="F31" s="4" t="str">
        <f>VLOOKUP(A31,HOP!A:C,3,0)</f>
        <v>3780881</v>
      </c>
      <c r="G31" s="4">
        <f t="shared" si="0"/>
        <v>0</v>
      </c>
      <c r="H31" s="4" t="str">
        <f t="shared" si="1"/>
        <v>,3780881</v>
      </c>
      <c r="I31" s="4" t="str">
        <f>VLOOKUP(A31,HOP!A:U,21,0)</f>
        <v>直连</v>
      </c>
    </row>
    <row r="32" s="4" customFormat="1" spans="1:9">
      <c r="A32" s="5">
        <v>999226047310351</v>
      </c>
      <c r="B32" s="6">
        <v>45152</v>
      </c>
      <c r="C32" s="6">
        <v>45153</v>
      </c>
      <c r="D32" s="4">
        <v>66.25</v>
      </c>
      <c r="E32" s="4" t="str">
        <f>VLOOKUP(A32,HOP!A:L,12,0)</f>
        <v>66.25</v>
      </c>
      <c r="F32" s="4" t="str">
        <f>VLOOKUP(A32,HOP!A:C,3,0)</f>
        <v>3782023</v>
      </c>
      <c r="G32" s="4">
        <f t="shared" si="0"/>
        <v>0</v>
      </c>
      <c r="H32" s="4" t="str">
        <f t="shared" si="1"/>
        <v>,3782023</v>
      </c>
      <c r="I32" s="4" t="str">
        <f>VLOOKUP(A32,HOP!A:U,21,0)</f>
        <v>直连</v>
      </c>
    </row>
    <row r="33" s="4" customFormat="1" spans="1:9">
      <c r="A33" s="5">
        <v>999226049627178</v>
      </c>
      <c r="B33" s="6">
        <v>45152</v>
      </c>
      <c r="C33" s="6">
        <v>45153</v>
      </c>
      <c r="D33" s="4">
        <v>60.13</v>
      </c>
      <c r="E33" s="4" t="str">
        <f>VLOOKUP(A33,HOP!A:L,12,0)</f>
        <v>60.13</v>
      </c>
      <c r="F33" s="4" t="str">
        <f>VLOOKUP(A33,HOP!A:C,3,0)</f>
        <v>3782452</v>
      </c>
      <c r="G33" s="4">
        <f t="shared" si="0"/>
        <v>0</v>
      </c>
      <c r="H33" s="4" t="str">
        <f t="shared" si="1"/>
        <v>,3782452</v>
      </c>
      <c r="I33" s="4" t="str">
        <f>VLOOKUP(A33,HOP!A:U,21,0)</f>
        <v>直连</v>
      </c>
    </row>
    <row r="35" spans="4:4">
      <c r="D35" s="4">
        <f>SUM(D2:D34)</f>
        <v>4002.12</v>
      </c>
    </row>
    <row r="36" spans="4:4">
      <c r="D36" s="4" t="s">
        <v>203</v>
      </c>
    </row>
    <row r="38" spans="1:3">
      <c r="A38" s="4" t="s">
        <v>204</v>
      </c>
      <c r="B38" s="4">
        <v>3701.44</v>
      </c>
      <c r="C38" s="4">
        <v>28973.17</v>
      </c>
    </row>
    <row r="39" spans="1:3">
      <c r="A39" s="4" t="s">
        <v>205</v>
      </c>
      <c r="B39" s="4">
        <v>300.68</v>
      </c>
      <c r="C39" s="4">
        <v>2353.58</v>
      </c>
    </row>
    <row r="40" spans="1:3">
      <c r="A40" s="4" t="s">
        <v>206</v>
      </c>
      <c r="B40" s="4">
        <f>SUBTOTAL(9,B38:B39)</f>
        <v>4002.12</v>
      </c>
      <c r="C40" s="4">
        <f>SUBTOTAL(9,C38:C39)</f>
        <v>31326.75</v>
      </c>
    </row>
    <row r="41" spans="1:1">
      <c r="A41" s="4" t="s">
        <v>207</v>
      </c>
    </row>
  </sheetData>
  <autoFilter ref="A1:W33">
    <filterColumn colId="3">
      <filters>
        <filter val="17.52"/>
        <filter val="103.12"/>
        <filter val="60.13"/>
        <filter val="39.95"/>
        <filter val="44.55"/>
        <filter val="86.98"/>
        <filter val="252.58"/>
        <filter val="34.59"/>
        <filter val="135.19"/>
        <filter val="157.99"/>
        <filter val="19.1"/>
        <filter val="17.2"/>
        <filter val="63.2"/>
        <filter val="100.63"/>
        <filter val="15.64"/>
        <filter val="43.24"/>
        <filter val="66.25"/>
        <filter val="130.25"/>
        <filter val="23.26"/>
        <filter val="225.66"/>
        <filter val="63.7"/>
        <filter val="641.7"/>
        <filter val="75.02"/>
        <filter val="195.43"/>
        <filter val="45.04"/>
        <filter val="19.85"/>
        <filter val="31.06"/>
        <filter val="62.06"/>
        <filter val="1139.16"/>
        <filter val="57.4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208</v>
      </c>
      <c r="B1" s="2" t="s">
        <v>209</v>
      </c>
      <c r="C1" s="2" t="s">
        <v>210</v>
      </c>
      <c r="D1" s="2" t="s">
        <v>211</v>
      </c>
      <c r="E1" s="2" t="s">
        <v>13</v>
      </c>
      <c r="F1" s="2" t="s">
        <v>5</v>
      </c>
      <c r="G1" s="2" t="s">
        <v>6</v>
      </c>
      <c r="H1" s="2" t="s">
        <v>212</v>
      </c>
      <c r="I1" s="2" t="s">
        <v>213</v>
      </c>
      <c r="J1" s="2" t="s">
        <v>214</v>
      </c>
      <c r="K1" s="2" t="s">
        <v>215</v>
      </c>
      <c r="L1" s="2" t="s">
        <v>216</v>
      </c>
      <c r="M1" s="2" t="s">
        <v>217</v>
      </c>
      <c r="N1" s="2" t="s">
        <v>218</v>
      </c>
      <c r="O1" s="2" t="s">
        <v>219</v>
      </c>
      <c r="P1" s="2" t="s">
        <v>220</v>
      </c>
      <c r="Q1" s="2" t="s">
        <v>221</v>
      </c>
      <c r="R1" s="2" t="s">
        <v>222</v>
      </c>
      <c r="S1" s="2" t="s">
        <v>223</v>
      </c>
      <c r="T1" s="2" t="s">
        <v>224</v>
      </c>
      <c r="U1" s="2" t="s">
        <v>225</v>
      </c>
      <c r="V1" s="2" t="s">
        <v>226</v>
      </c>
    </row>
    <row r="2" s="1" customFormat="1" spans="1:22">
      <c r="A2" s="3">
        <v>999224827333965</v>
      </c>
      <c r="B2" s="1" t="s">
        <v>227</v>
      </c>
      <c r="C2" s="1" t="s">
        <v>228</v>
      </c>
      <c r="D2" s="1" t="s">
        <v>229</v>
      </c>
      <c r="E2" s="1" t="s">
        <v>230</v>
      </c>
      <c r="F2" s="1" t="s">
        <v>231</v>
      </c>
      <c r="G2" s="1" t="s">
        <v>232</v>
      </c>
      <c r="H2" s="1" t="s">
        <v>233</v>
      </c>
      <c r="I2" s="1" t="s">
        <v>234</v>
      </c>
      <c r="J2" s="1" t="s">
        <v>30</v>
      </c>
      <c r="K2" s="1" t="s">
        <v>235</v>
      </c>
      <c r="L2" s="1" t="s">
        <v>235</v>
      </c>
      <c r="M2" s="1" t="s">
        <v>236</v>
      </c>
      <c r="N2" s="1" t="s">
        <v>236</v>
      </c>
      <c r="O2" s="1" t="s">
        <v>237</v>
      </c>
      <c r="P2" s="1" t="s">
        <v>238</v>
      </c>
      <c r="Q2" s="1" t="s">
        <v>239</v>
      </c>
      <c r="R2" s="1" t="s">
        <v>240</v>
      </c>
      <c r="S2" s="1" t="s">
        <v>241</v>
      </c>
      <c r="T2" s="1" t="s">
        <v>242</v>
      </c>
      <c r="U2" s="1" t="s">
        <v>243</v>
      </c>
      <c r="V2" s="1" t="s">
        <v>244</v>
      </c>
    </row>
    <row r="3" s="1" customFormat="1" spans="1:22">
      <c r="A3" s="3">
        <v>999224870845848</v>
      </c>
      <c r="B3" s="1" t="s">
        <v>245</v>
      </c>
      <c r="C3" s="1" t="s">
        <v>246</v>
      </c>
      <c r="D3" s="1" t="s">
        <v>247</v>
      </c>
      <c r="E3" s="1" t="s">
        <v>248</v>
      </c>
      <c r="F3" s="1" t="s">
        <v>249</v>
      </c>
      <c r="G3" s="1" t="s">
        <v>232</v>
      </c>
      <c r="H3" s="1" t="s">
        <v>233</v>
      </c>
      <c r="I3" s="1" t="s">
        <v>250</v>
      </c>
      <c r="J3" s="1" t="s">
        <v>30</v>
      </c>
      <c r="K3" s="1" t="s">
        <v>251</v>
      </c>
      <c r="L3" s="1" t="s">
        <v>251</v>
      </c>
      <c r="M3" s="1" t="s">
        <v>236</v>
      </c>
      <c r="N3" s="1" t="s">
        <v>236</v>
      </c>
      <c r="O3" s="1" t="s">
        <v>237</v>
      </c>
      <c r="P3" s="1" t="s">
        <v>238</v>
      </c>
      <c r="Q3" s="1" t="s">
        <v>239</v>
      </c>
      <c r="R3" s="1" t="s">
        <v>252</v>
      </c>
      <c r="S3" s="1" t="s">
        <v>241</v>
      </c>
      <c r="T3" s="1" t="s">
        <v>242</v>
      </c>
      <c r="U3" s="1" t="s">
        <v>243</v>
      </c>
      <c r="V3" s="1" t="s">
        <v>253</v>
      </c>
    </row>
    <row r="4" s="1" customFormat="1" spans="1:22">
      <c r="A4" s="3">
        <v>999225972537279</v>
      </c>
      <c r="B4" s="1" t="s">
        <v>254</v>
      </c>
      <c r="C4" s="1" t="s">
        <v>255</v>
      </c>
      <c r="D4" s="1" t="s">
        <v>256</v>
      </c>
      <c r="E4" s="1" t="s">
        <v>257</v>
      </c>
      <c r="F4" s="1" t="s">
        <v>258</v>
      </c>
      <c r="G4" s="1" t="s">
        <v>232</v>
      </c>
      <c r="H4" s="1" t="s">
        <v>233</v>
      </c>
      <c r="I4" s="1" t="s">
        <v>259</v>
      </c>
      <c r="J4" s="1" t="s">
        <v>30</v>
      </c>
      <c r="K4" s="1" t="s">
        <v>260</v>
      </c>
      <c r="L4" s="1" t="s">
        <v>260</v>
      </c>
      <c r="M4" s="1" t="s">
        <v>236</v>
      </c>
      <c r="N4" s="1" t="s">
        <v>236</v>
      </c>
      <c r="O4" s="1" t="s">
        <v>237</v>
      </c>
      <c r="P4" s="1" t="s">
        <v>238</v>
      </c>
      <c r="Q4" s="1" t="s">
        <v>239</v>
      </c>
      <c r="R4" s="1" t="s">
        <v>261</v>
      </c>
      <c r="S4" s="1" t="s">
        <v>241</v>
      </c>
      <c r="T4" s="1" t="s">
        <v>242</v>
      </c>
      <c r="U4" s="1" t="s">
        <v>262</v>
      </c>
      <c r="V4" s="1" t="s">
        <v>263</v>
      </c>
    </row>
    <row r="5" s="1" customFormat="1" spans="1:22">
      <c r="A5" s="3">
        <v>999225978913966</v>
      </c>
      <c r="B5" s="1" t="s">
        <v>249</v>
      </c>
      <c r="C5" s="1" t="s">
        <v>264</v>
      </c>
      <c r="D5" s="1" t="s">
        <v>265</v>
      </c>
      <c r="E5" s="1" t="s">
        <v>266</v>
      </c>
      <c r="F5" s="1" t="s">
        <v>258</v>
      </c>
      <c r="G5" s="1" t="s">
        <v>232</v>
      </c>
      <c r="H5" s="1" t="s">
        <v>233</v>
      </c>
      <c r="I5" s="1" t="s">
        <v>267</v>
      </c>
      <c r="J5" s="1" t="s">
        <v>30</v>
      </c>
      <c r="K5" s="1" t="s">
        <v>268</v>
      </c>
      <c r="L5" s="1" t="s">
        <v>268</v>
      </c>
      <c r="M5" s="1" t="s">
        <v>236</v>
      </c>
      <c r="N5" s="1" t="s">
        <v>236</v>
      </c>
      <c r="O5" s="1" t="s">
        <v>237</v>
      </c>
      <c r="P5" s="1" t="s">
        <v>238</v>
      </c>
      <c r="Q5" s="1" t="s">
        <v>239</v>
      </c>
      <c r="R5" s="1" t="s">
        <v>269</v>
      </c>
      <c r="S5" s="1" t="s">
        <v>241</v>
      </c>
      <c r="T5" s="1" t="s">
        <v>242</v>
      </c>
      <c r="U5" s="1" t="s">
        <v>262</v>
      </c>
      <c r="V5" s="1" t="s">
        <v>270</v>
      </c>
    </row>
    <row r="6" s="1" customFormat="1" spans="1:22">
      <c r="A6" s="3">
        <v>999225985077457</v>
      </c>
      <c r="B6" s="1" t="s">
        <v>249</v>
      </c>
      <c r="C6" s="1" t="s">
        <v>271</v>
      </c>
      <c r="D6" s="1" t="s">
        <v>256</v>
      </c>
      <c r="E6" s="1" t="s">
        <v>272</v>
      </c>
      <c r="F6" s="1" t="s">
        <v>258</v>
      </c>
      <c r="G6" s="1" t="s">
        <v>232</v>
      </c>
      <c r="H6" s="1" t="s">
        <v>233</v>
      </c>
      <c r="I6" s="1" t="s">
        <v>273</v>
      </c>
      <c r="J6" s="1" t="s">
        <v>30</v>
      </c>
      <c r="K6" s="1" t="s">
        <v>274</v>
      </c>
      <c r="L6" s="1" t="s">
        <v>274</v>
      </c>
      <c r="M6" s="1" t="s">
        <v>236</v>
      </c>
      <c r="N6" s="1" t="s">
        <v>236</v>
      </c>
      <c r="O6" s="1" t="s">
        <v>237</v>
      </c>
      <c r="P6" s="1" t="s">
        <v>238</v>
      </c>
      <c r="Q6" s="1" t="s">
        <v>239</v>
      </c>
      <c r="R6" s="1" t="s">
        <v>275</v>
      </c>
      <c r="S6" s="1" t="s">
        <v>241</v>
      </c>
      <c r="T6" s="1" t="s">
        <v>242</v>
      </c>
      <c r="U6" s="1" t="s">
        <v>262</v>
      </c>
      <c r="V6" s="1" t="s">
        <v>263</v>
      </c>
    </row>
    <row r="7" s="1" customFormat="1" spans="1:22">
      <c r="A7" s="3">
        <v>999225993248432</v>
      </c>
      <c r="B7" s="1" t="s">
        <v>258</v>
      </c>
      <c r="C7" s="1" t="s">
        <v>276</v>
      </c>
      <c r="D7" s="1" t="s">
        <v>277</v>
      </c>
      <c r="E7" s="1" t="s">
        <v>278</v>
      </c>
      <c r="F7" s="1" t="s">
        <v>279</v>
      </c>
      <c r="G7" s="1" t="s">
        <v>232</v>
      </c>
      <c r="H7" s="1" t="s">
        <v>233</v>
      </c>
      <c r="I7" s="1" t="s">
        <v>280</v>
      </c>
      <c r="J7" s="1" t="s">
        <v>30</v>
      </c>
      <c r="K7" s="1" t="s">
        <v>281</v>
      </c>
      <c r="L7" s="1" t="s">
        <v>281</v>
      </c>
      <c r="M7" s="1" t="s">
        <v>236</v>
      </c>
      <c r="N7" s="1" t="s">
        <v>236</v>
      </c>
      <c r="O7" s="1" t="s">
        <v>237</v>
      </c>
      <c r="P7" s="1" t="s">
        <v>238</v>
      </c>
      <c r="Q7" s="1" t="s">
        <v>239</v>
      </c>
      <c r="R7" s="1" t="s">
        <v>282</v>
      </c>
      <c r="S7" s="1" t="s">
        <v>241</v>
      </c>
      <c r="T7" s="1" t="s">
        <v>242</v>
      </c>
      <c r="U7" s="1" t="s">
        <v>262</v>
      </c>
      <c r="V7" s="1" t="s">
        <v>283</v>
      </c>
    </row>
    <row r="8" s="1" customFormat="1" spans="1:22">
      <c r="A8" s="3">
        <v>999225997079322</v>
      </c>
      <c r="B8" s="1" t="s">
        <v>258</v>
      </c>
      <c r="C8" s="1" t="s">
        <v>284</v>
      </c>
      <c r="D8" s="1" t="s">
        <v>285</v>
      </c>
      <c r="E8" s="1" t="s">
        <v>286</v>
      </c>
      <c r="F8" s="1" t="s">
        <v>279</v>
      </c>
      <c r="G8" s="1" t="s">
        <v>232</v>
      </c>
      <c r="H8" s="1" t="s">
        <v>233</v>
      </c>
      <c r="I8" s="1" t="s">
        <v>287</v>
      </c>
      <c r="J8" s="1" t="s">
        <v>30</v>
      </c>
      <c r="K8" s="1" t="s">
        <v>288</v>
      </c>
      <c r="L8" s="1" t="s">
        <v>288</v>
      </c>
      <c r="M8" s="1" t="s">
        <v>236</v>
      </c>
      <c r="N8" s="1" t="s">
        <v>236</v>
      </c>
      <c r="O8" s="1" t="s">
        <v>237</v>
      </c>
      <c r="P8" s="1" t="s">
        <v>238</v>
      </c>
      <c r="Q8" s="1" t="s">
        <v>239</v>
      </c>
      <c r="R8" s="1" t="s">
        <v>289</v>
      </c>
      <c r="S8" s="1" t="s">
        <v>241</v>
      </c>
      <c r="T8" s="1" t="s">
        <v>242</v>
      </c>
      <c r="U8" s="1" t="s">
        <v>262</v>
      </c>
      <c r="V8" s="1" t="s">
        <v>263</v>
      </c>
    </row>
    <row r="9" s="1" customFormat="1" spans="1:22">
      <c r="A9" s="3">
        <v>999225998185835</v>
      </c>
      <c r="B9" s="1" t="s">
        <v>258</v>
      </c>
      <c r="C9" s="1" t="s">
        <v>290</v>
      </c>
      <c r="D9" s="1" t="s">
        <v>291</v>
      </c>
      <c r="E9" s="1" t="s">
        <v>292</v>
      </c>
      <c r="F9" s="1" t="s">
        <v>279</v>
      </c>
      <c r="G9" s="1" t="s">
        <v>232</v>
      </c>
      <c r="H9" s="1" t="s">
        <v>233</v>
      </c>
      <c r="I9" s="1" t="s">
        <v>293</v>
      </c>
      <c r="J9" s="1" t="s">
        <v>30</v>
      </c>
      <c r="K9" s="1" t="s">
        <v>294</v>
      </c>
      <c r="L9" s="1" t="s">
        <v>294</v>
      </c>
      <c r="M9" s="1" t="s">
        <v>236</v>
      </c>
      <c r="N9" s="1" t="s">
        <v>236</v>
      </c>
      <c r="O9" s="1" t="s">
        <v>237</v>
      </c>
      <c r="P9" s="1" t="s">
        <v>238</v>
      </c>
      <c r="Q9" s="1" t="s">
        <v>239</v>
      </c>
      <c r="R9" s="1" t="s">
        <v>295</v>
      </c>
      <c r="S9" s="1" t="s">
        <v>241</v>
      </c>
      <c r="T9" s="1" t="s">
        <v>242</v>
      </c>
      <c r="U9" s="1" t="s">
        <v>262</v>
      </c>
      <c r="V9" s="1" t="s">
        <v>253</v>
      </c>
    </row>
    <row r="10" s="1" customFormat="1" spans="1:22">
      <c r="A10" s="3">
        <v>999225999530086</v>
      </c>
      <c r="B10" s="1" t="s">
        <v>258</v>
      </c>
      <c r="C10" s="1" t="s">
        <v>296</v>
      </c>
      <c r="D10" s="1" t="s">
        <v>297</v>
      </c>
      <c r="E10" s="1" t="s">
        <v>298</v>
      </c>
      <c r="F10" s="1" t="s">
        <v>231</v>
      </c>
      <c r="G10" s="1" t="s">
        <v>232</v>
      </c>
      <c r="H10" s="1" t="s">
        <v>233</v>
      </c>
      <c r="I10" s="1" t="s">
        <v>299</v>
      </c>
      <c r="J10" s="1" t="s">
        <v>30</v>
      </c>
      <c r="K10" s="1" t="s">
        <v>300</v>
      </c>
      <c r="L10" s="1" t="s">
        <v>300</v>
      </c>
      <c r="M10" s="1" t="s">
        <v>236</v>
      </c>
      <c r="N10" s="1" t="s">
        <v>236</v>
      </c>
      <c r="O10" s="1" t="s">
        <v>237</v>
      </c>
      <c r="P10" s="1" t="s">
        <v>238</v>
      </c>
      <c r="Q10" s="1" t="s">
        <v>239</v>
      </c>
      <c r="R10" s="1" t="s">
        <v>301</v>
      </c>
      <c r="S10" s="1" t="s">
        <v>241</v>
      </c>
      <c r="T10" s="1" t="s">
        <v>242</v>
      </c>
      <c r="U10" s="1" t="s">
        <v>262</v>
      </c>
      <c r="V10" s="1" t="s">
        <v>283</v>
      </c>
    </row>
    <row r="11" s="1" customFormat="1" spans="1:22">
      <c r="A11" s="3">
        <v>999226013415245</v>
      </c>
      <c r="B11" s="1" t="s">
        <v>231</v>
      </c>
      <c r="C11" s="1" t="s">
        <v>302</v>
      </c>
      <c r="D11" s="1" t="s">
        <v>303</v>
      </c>
      <c r="E11" s="1" t="s">
        <v>304</v>
      </c>
      <c r="F11" s="1" t="s">
        <v>279</v>
      </c>
      <c r="G11" s="1" t="s">
        <v>232</v>
      </c>
      <c r="H11" s="1" t="s">
        <v>233</v>
      </c>
      <c r="I11" s="1" t="s">
        <v>305</v>
      </c>
      <c r="J11" s="1" t="s">
        <v>30</v>
      </c>
      <c r="K11" s="1" t="s">
        <v>306</v>
      </c>
      <c r="L11" s="1" t="s">
        <v>306</v>
      </c>
      <c r="M11" s="1" t="s">
        <v>236</v>
      </c>
      <c r="N11" s="1" t="s">
        <v>236</v>
      </c>
      <c r="O11" s="1" t="s">
        <v>237</v>
      </c>
      <c r="P11" s="1" t="s">
        <v>238</v>
      </c>
      <c r="Q11" s="1" t="s">
        <v>239</v>
      </c>
      <c r="R11" s="1" t="s">
        <v>307</v>
      </c>
      <c r="S11" s="1" t="s">
        <v>241</v>
      </c>
      <c r="T11" s="1" t="s">
        <v>242</v>
      </c>
      <c r="U11" s="1" t="s">
        <v>262</v>
      </c>
      <c r="V11" s="1" t="s">
        <v>308</v>
      </c>
    </row>
    <row r="12" s="1" customFormat="1" spans="1:22">
      <c r="A12" s="3">
        <v>999226016083225</v>
      </c>
      <c r="B12" s="1" t="s">
        <v>231</v>
      </c>
      <c r="C12" s="1" t="s">
        <v>309</v>
      </c>
      <c r="D12" s="1" t="s">
        <v>310</v>
      </c>
      <c r="E12" s="1" t="s">
        <v>311</v>
      </c>
      <c r="F12" s="1" t="s">
        <v>231</v>
      </c>
      <c r="G12" s="1" t="s">
        <v>232</v>
      </c>
      <c r="H12" s="1" t="s">
        <v>233</v>
      </c>
      <c r="I12" s="1" t="s">
        <v>312</v>
      </c>
      <c r="J12" s="1" t="s">
        <v>30</v>
      </c>
      <c r="K12" s="1" t="s">
        <v>313</v>
      </c>
      <c r="L12" s="1" t="s">
        <v>313</v>
      </c>
      <c r="M12" s="1" t="s">
        <v>236</v>
      </c>
      <c r="N12" s="1" t="s">
        <v>236</v>
      </c>
      <c r="O12" s="1" t="s">
        <v>237</v>
      </c>
      <c r="P12" s="1" t="s">
        <v>238</v>
      </c>
      <c r="Q12" s="1" t="s">
        <v>239</v>
      </c>
      <c r="R12" s="1" t="s">
        <v>314</v>
      </c>
      <c r="S12" s="1" t="s">
        <v>241</v>
      </c>
      <c r="T12" s="1" t="s">
        <v>242</v>
      </c>
      <c r="U12" s="1" t="s">
        <v>262</v>
      </c>
      <c r="V12" s="1" t="s">
        <v>270</v>
      </c>
    </row>
    <row r="13" s="1" customFormat="1" spans="1:22">
      <c r="A13" s="3">
        <v>999226018602463</v>
      </c>
      <c r="B13" s="1" t="s">
        <v>231</v>
      </c>
      <c r="C13" s="1" t="s">
        <v>315</v>
      </c>
      <c r="D13" s="1" t="s">
        <v>316</v>
      </c>
      <c r="E13" s="1" t="s">
        <v>317</v>
      </c>
      <c r="F13" s="1" t="s">
        <v>279</v>
      </c>
      <c r="G13" s="1" t="s">
        <v>232</v>
      </c>
      <c r="H13" s="1" t="s">
        <v>233</v>
      </c>
      <c r="I13" s="1" t="s">
        <v>318</v>
      </c>
      <c r="J13" s="1" t="s">
        <v>30</v>
      </c>
      <c r="K13" s="1" t="s">
        <v>319</v>
      </c>
      <c r="L13" s="1" t="s">
        <v>319</v>
      </c>
      <c r="M13" s="1" t="s">
        <v>236</v>
      </c>
      <c r="N13" s="1" t="s">
        <v>236</v>
      </c>
      <c r="O13" s="1" t="s">
        <v>237</v>
      </c>
      <c r="P13" s="1" t="s">
        <v>238</v>
      </c>
      <c r="Q13" s="1" t="s">
        <v>239</v>
      </c>
      <c r="R13" s="1" t="s">
        <v>320</v>
      </c>
      <c r="S13" s="1" t="s">
        <v>241</v>
      </c>
      <c r="T13" s="1" t="s">
        <v>242</v>
      </c>
      <c r="U13" s="1" t="s">
        <v>262</v>
      </c>
      <c r="V13" s="1" t="s">
        <v>308</v>
      </c>
    </row>
    <row r="14" s="1" customFormat="1" spans="1:22">
      <c r="A14" s="3">
        <v>999226018860249</v>
      </c>
      <c r="B14" s="1" t="s">
        <v>231</v>
      </c>
      <c r="C14" s="1" t="s">
        <v>321</v>
      </c>
      <c r="D14" s="1" t="s">
        <v>322</v>
      </c>
      <c r="E14" s="1" t="s">
        <v>323</v>
      </c>
      <c r="F14" s="1" t="s">
        <v>279</v>
      </c>
      <c r="G14" s="1" t="s">
        <v>232</v>
      </c>
      <c r="H14" s="1" t="s">
        <v>233</v>
      </c>
      <c r="I14" s="1" t="s">
        <v>324</v>
      </c>
      <c r="J14" s="1" t="s">
        <v>30</v>
      </c>
      <c r="K14" s="1" t="s">
        <v>325</v>
      </c>
      <c r="L14" s="1" t="s">
        <v>325</v>
      </c>
      <c r="M14" s="1" t="s">
        <v>236</v>
      </c>
      <c r="N14" s="1" t="s">
        <v>236</v>
      </c>
      <c r="O14" s="1" t="s">
        <v>237</v>
      </c>
      <c r="P14" s="1" t="s">
        <v>238</v>
      </c>
      <c r="Q14" s="1" t="s">
        <v>239</v>
      </c>
      <c r="R14" s="1" t="s">
        <v>326</v>
      </c>
      <c r="S14" s="1" t="s">
        <v>241</v>
      </c>
      <c r="T14" s="1" t="s">
        <v>242</v>
      </c>
      <c r="U14" s="1" t="s">
        <v>262</v>
      </c>
      <c r="V14" s="1" t="s">
        <v>253</v>
      </c>
    </row>
    <row r="15" s="1" customFormat="1" spans="1:22">
      <c r="A15" s="3">
        <v>999226019387226</v>
      </c>
      <c r="B15" s="1" t="s">
        <v>231</v>
      </c>
      <c r="C15" s="1" t="s">
        <v>327</v>
      </c>
      <c r="D15" s="1" t="s">
        <v>328</v>
      </c>
      <c r="E15" s="1" t="s">
        <v>329</v>
      </c>
      <c r="F15" s="1" t="s">
        <v>279</v>
      </c>
      <c r="G15" s="1" t="s">
        <v>232</v>
      </c>
      <c r="H15" s="1" t="s">
        <v>233</v>
      </c>
      <c r="I15" s="1" t="s">
        <v>330</v>
      </c>
      <c r="J15" s="1" t="s">
        <v>30</v>
      </c>
      <c r="K15" s="1" t="s">
        <v>331</v>
      </c>
      <c r="L15" s="1" t="s">
        <v>331</v>
      </c>
      <c r="M15" s="1" t="s">
        <v>236</v>
      </c>
      <c r="N15" s="1" t="s">
        <v>236</v>
      </c>
      <c r="O15" s="1" t="s">
        <v>237</v>
      </c>
      <c r="P15" s="1" t="s">
        <v>238</v>
      </c>
      <c r="Q15" s="1" t="s">
        <v>239</v>
      </c>
      <c r="R15" s="1" t="s">
        <v>332</v>
      </c>
      <c r="S15" s="1" t="s">
        <v>241</v>
      </c>
      <c r="T15" s="1" t="s">
        <v>242</v>
      </c>
      <c r="U15" s="1" t="s">
        <v>262</v>
      </c>
      <c r="V15" s="1" t="s">
        <v>283</v>
      </c>
    </row>
    <row r="16" s="1" customFormat="1" spans="1:22">
      <c r="A16" s="3">
        <v>999226019827151</v>
      </c>
      <c r="B16" s="1" t="s">
        <v>231</v>
      </c>
      <c r="C16" s="1" t="s">
        <v>333</v>
      </c>
      <c r="D16" s="1" t="s">
        <v>334</v>
      </c>
      <c r="E16" s="1" t="s">
        <v>335</v>
      </c>
      <c r="F16" s="1" t="s">
        <v>279</v>
      </c>
      <c r="G16" s="1" t="s">
        <v>232</v>
      </c>
      <c r="H16" s="1" t="s">
        <v>233</v>
      </c>
      <c r="I16" s="1" t="s">
        <v>336</v>
      </c>
      <c r="J16" s="1" t="s">
        <v>30</v>
      </c>
      <c r="K16" s="1" t="s">
        <v>337</v>
      </c>
      <c r="L16" s="1" t="s">
        <v>337</v>
      </c>
      <c r="M16" s="1" t="s">
        <v>236</v>
      </c>
      <c r="N16" s="1" t="s">
        <v>236</v>
      </c>
      <c r="O16" s="1" t="s">
        <v>237</v>
      </c>
      <c r="P16" s="1" t="s">
        <v>238</v>
      </c>
      <c r="Q16" s="1" t="s">
        <v>239</v>
      </c>
      <c r="R16" s="1" t="s">
        <v>338</v>
      </c>
      <c r="S16" s="1" t="s">
        <v>241</v>
      </c>
      <c r="T16" s="1" t="s">
        <v>242</v>
      </c>
      <c r="U16" s="1" t="s">
        <v>262</v>
      </c>
      <c r="V16" s="1" t="s">
        <v>339</v>
      </c>
    </row>
    <row r="17" s="1" customFormat="1" spans="1:22">
      <c r="A17" s="3">
        <v>999226028480873</v>
      </c>
      <c r="B17" s="1" t="s">
        <v>231</v>
      </c>
      <c r="C17" s="1" t="s">
        <v>340</v>
      </c>
      <c r="D17" s="1" t="s">
        <v>322</v>
      </c>
      <c r="E17" s="1" t="s">
        <v>341</v>
      </c>
      <c r="F17" s="1" t="s">
        <v>279</v>
      </c>
      <c r="G17" s="1" t="s">
        <v>232</v>
      </c>
      <c r="H17" s="1" t="s">
        <v>233</v>
      </c>
      <c r="I17" s="1" t="s">
        <v>324</v>
      </c>
      <c r="J17" s="1" t="s">
        <v>30</v>
      </c>
      <c r="K17" s="1" t="s">
        <v>325</v>
      </c>
      <c r="L17" s="1" t="s">
        <v>325</v>
      </c>
      <c r="M17" s="1" t="s">
        <v>236</v>
      </c>
      <c r="N17" s="1" t="s">
        <v>236</v>
      </c>
      <c r="O17" s="1" t="s">
        <v>237</v>
      </c>
      <c r="P17" s="1" t="s">
        <v>238</v>
      </c>
      <c r="Q17" s="1" t="s">
        <v>239</v>
      </c>
      <c r="R17" s="1" t="s">
        <v>342</v>
      </c>
      <c r="S17" s="1" t="s">
        <v>241</v>
      </c>
      <c r="T17" s="1" t="s">
        <v>242</v>
      </c>
      <c r="U17" s="1" t="s">
        <v>262</v>
      </c>
      <c r="V17" s="1" t="s">
        <v>253</v>
      </c>
    </row>
    <row r="18" s="1" customFormat="1" spans="1:22">
      <c r="A18" s="3">
        <v>999226030279961</v>
      </c>
      <c r="B18" s="1" t="s">
        <v>231</v>
      </c>
      <c r="C18" s="1" t="s">
        <v>343</v>
      </c>
      <c r="D18" s="1" t="s">
        <v>344</v>
      </c>
      <c r="E18" s="1" t="s">
        <v>345</v>
      </c>
      <c r="F18" s="1" t="s">
        <v>279</v>
      </c>
      <c r="G18" s="1" t="s">
        <v>232</v>
      </c>
      <c r="H18" s="1" t="s">
        <v>233</v>
      </c>
      <c r="I18" s="1" t="s">
        <v>346</v>
      </c>
      <c r="J18" s="1" t="s">
        <v>30</v>
      </c>
      <c r="K18" s="1" t="s">
        <v>347</v>
      </c>
      <c r="L18" s="1" t="s">
        <v>347</v>
      </c>
      <c r="M18" s="1" t="s">
        <v>236</v>
      </c>
      <c r="N18" s="1" t="s">
        <v>236</v>
      </c>
      <c r="O18" s="1" t="s">
        <v>237</v>
      </c>
      <c r="P18" s="1" t="s">
        <v>238</v>
      </c>
      <c r="Q18" s="1" t="s">
        <v>239</v>
      </c>
      <c r="R18" s="1" t="s">
        <v>348</v>
      </c>
      <c r="S18" s="1" t="s">
        <v>241</v>
      </c>
      <c r="T18" s="1" t="s">
        <v>242</v>
      </c>
      <c r="U18" s="1" t="s">
        <v>262</v>
      </c>
      <c r="V18" s="1" t="s">
        <v>253</v>
      </c>
    </row>
    <row r="19" s="1" customFormat="1" spans="1:22">
      <c r="A19" s="3">
        <v>999226032131257</v>
      </c>
      <c r="B19" s="1" t="s">
        <v>279</v>
      </c>
      <c r="C19" s="1" t="s">
        <v>349</v>
      </c>
      <c r="D19" s="1" t="s">
        <v>350</v>
      </c>
      <c r="E19" s="1" t="s">
        <v>351</v>
      </c>
      <c r="F19" s="1" t="s">
        <v>279</v>
      </c>
      <c r="G19" s="1" t="s">
        <v>232</v>
      </c>
      <c r="H19" s="1" t="s">
        <v>233</v>
      </c>
      <c r="I19" s="1" t="s">
        <v>352</v>
      </c>
      <c r="J19" s="1" t="s">
        <v>30</v>
      </c>
      <c r="K19" s="1" t="s">
        <v>353</v>
      </c>
      <c r="L19" s="1" t="s">
        <v>353</v>
      </c>
      <c r="M19" s="1" t="s">
        <v>236</v>
      </c>
      <c r="N19" s="1" t="s">
        <v>236</v>
      </c>
      <c r="O19" s="1" t="s">
        <v>237</v>
      </c>
      <c r="P19" s="1" t="s">
        <v>238</v>
      </c>
      <c r="Q19" s="1" t="s">
        <v>239</v>
      </c>
      <c r="R19" s="1" t="s">
        <v>354</v>
      </c>
      <c r="S19" s="1" t="s">
        <v>241</v>
      </c>
      <c r="T19" s="1" t="s">
        <v>242</v>
      </c>
      <c r="U19" s="1" t="s">
        <v>262</v>
      </c>
      <c r="V19" s="1" t="s">
        <v>283</v>
      </c>
    </row>
    <row r="20" s="1" customFormat="1" spans="1:22">
      <c r="A20" s="3">
        <v>999226035758376</v>
      </c>
      <c r="B20" s="1" t="s">
        <v>279</v>
      </c>
      <c r="C20" s="1" t="s">
        <v>355</v>
      </c>
      <c r="D20" s="1" t="s">
        <v>356</v>
      </c>
      <c r="E20" s="1" t="s">
        <v>357</v>
      </c>
      <c r="F20" s="1" t="s">
        <v>279</v>
      </c>
      <c r="G20" s="1" t="s">
        <v>232</v>
      </c>
      <c r="H20" s="1" t="s">
        <v>233</v>
      </c>
      <c r="I20" s="1" t="s">
        <v>358</v>
      </c>
      <c r="J20" s="1" t="s">
        <v>30</v>
      </c>
      <c r="K20" s="1" t="s">
        <v>359</v>
      </c>
      <c r="L20" s="1" t="s">
        <v>359</v>
      </c>
      <c r="M20" s="1" t="s">
        <v>236</v>
      </c>
      <c r="N20" s="1" t="s">
        <v>236</v>
      </c>
      <c r="O20" s="1" t="s">
        <v>237</v>
      </c>
      <c r="P20" s="1" t="s">
        <v>238</v>
      </c>
      <c r="Q20" s="1" t="s">
        <v>239</v>
      </c>
      <c r="R20" s="1" t="s">
        <v>360</v>
      </c>
      <c r="S20" s="1" t="s">
        <v>241</v>
      </c>
      <c r="T20" s="1" t="s">
        <v>242</v>
      </c>
      <c r="U20" s="1" t="s">
        <v>262</v>
      </c>
      <c r="V20" s="1" t="s">
        <v>308</v>
      </c>
    </row>
    <row r="21" s="1" customFormat="1" spans="1:22">
      <c r="A21" s="3">
        <v>999226035873401</v>
      </c>
      <c r="B21" s="1" t="s">
        <v>279</v>
      </c>
      <c r="C21" s="1" t="s">
        <v>361</v>
      </c>
      <c r="D21" s="1" t="s">
        <v>362</v>
      </c>
      <c r="E21" s="1" t="s">
        <v>363</v>
      </c>
      <c r="F21" s="1" t="s">
        <v>279</v>
      </c>
      <c r="G21" s="1" t="s">
        <v>232</v>
      </c>
      <c r="H21" s="1" t="s">
        <v>233</v>
      </c>
      <c r="I21" s="1" t="s">
        <v>364</v>
      </c>
      <c r="J21" s="1" t="s">
        <v>30</v>
      </c>
      <c r="K21" s="1" t="s">
        <v>365</v>
      </c>
      <c r="L21" s="1" t="s">
        <v>365</v>
      </c>
      <c r="M21" s="1" t="s">
        <v>236</v>
      </c>
      <c r="N21" s="1" t="s">
        <v>236</v>
      </c>
      <c r="O21" s="1" t="s">
        <v>237</v>
      </c>
      <c r="P21" s="1" t="s">
        <v>238</v>
      </c>
      <c r="Q21" s="1" t="s">
        <v>239</v>
      </c>
      <c r="R21" s="1" t="s">
        <v>366</v>
      </c>
      <c r="S21" s="1" t="s">
        <v>241</v>
      </c>
      <c r="T21" s="1" t="s">
        <v>242</v>
      </c>
      <c r="U21" s="1" t="s">
        <v>262</v>
      </c>
      <c r="V21" s="1" t="s">
        <v>263</v>
      </c>
    </row>
    <row r="22" s="1" customFormat="1" spans="1:22">
      <c r="A22" s="3">
        <v>999226037328282</v>
      </c>
      <c r="B22" s="1" t="s">
        <v>279</v>
      </c>
      <c r="C22" s="1" t="s">
        <v>367</v>
      </c>
      <c r="D22" s="1" t="s">
        <v>368</v>
      </c>
      <c r="E22" s="1" t="s">
        <v>369</v>
      </c>
      <c r="F22" s="1" t="s">
        <v>279</v>
      </c>
      <c r="G22" s="1" t="s">
        <v>232</v>
      </c>
      <c r="H22" s="1" t="s">
        <v>233</v>
      </c>
      <c r="I22" s="1" t="s">
        <v>370</v>
      </c>
      <c r="J22" s="1" t="s">
        <v>30</v>
      </c>
      <c r="K22" s="1" t="s">
        <v>371</v>
      </c>
      <c r="L22" s="1" t="s">
        <v>371</v>
      </c>
      <c r="M22" s="1" t="s">
        <v>236</v>
      </c>
      <c r="N22" s="1" t="s">
        <v>236</v>
      </c>
      <c r="O22" s="1" t="s">
        <v>237</v>
      </c>
      <c r="P22" s="1" t="s">
        <v>238</v>
      </c>
      <c r="Q22" s="1" t="s">
        <v>239</v>
      </c>
      <c r="R22" s="1" t="s">
        <v>372</v>
      </c>
      <c r="S22" s="1" t="s">
        <v>241</v>
      </c>
      <c r="T22" s="1" t="s">
        <v>242</v>
      </c>
      <c r="U22" s="1" t="s">
        <v>262</v>
      </c>
      <c r="V22" s="1" t="s">
        <v>339</v>
      </c>
    </row>
    <row r="23" s="1" customFormat="1" spans="1:22">
      <c r="A23" s="3">
        <v>999226037537193</v>
      </c>
      <c r="B23" s="1" t="s">
        <v>279</v>
      </c>
      <c r="C23" s="1" t="s">
        <v>373</v>
      </c>
      <c r="D23" s="1" t="s">
        <v>374</v>
      </c>
      <c r="E23" s="1" t="s">
        <v>375</v>
      </c>
      <c r="F23" s="1" t="s">
        <v>279</v>
      </c>
      <c r="G23" s="1" t="s">
        <v>232</v>
      </c>
      <c r="H23" s="1" t="s">
        <v>233</v>
      </c>
      <c r="I23" s="1" t="s">
        <v>376</v>
      </c>
      <c r="J23" s="1" t="s">
        <v>30</v>
      </c>
      <c r="K23" s="1" t="s">
        <v>377</v>
      </c>
      <c r="L23" s="1" t="s">
        <v>377</v>
      </c>
      <c r="M23" s="1" t="s">
        <v>236</v>
      </c>
      <c r="N23" s="1" t="s">
        <v>236</v>
      </c>
      <c r="O23" s="1" t="s">
        <v>237</v>
      </c>
      <c r="P23" s="1" t="s">
        <v>238</v>
      </c>
      <c r="Q23" s="1" t="s">
        <v>239</v>
      </c>
      <c r="R23" s="1" t="s">
        <v>378</v>
      </c>
      <c r="S23" s="1" t="s">
        <v>241</v>
      </c>
      <c r="T23" s="1" t="s">
        <v>242</v>
      </c>
      <c r="U23" s="1" t="s">
        <v>262</v>
      </c>
      <c r="V23" s="1" t="s">
        <v>339</v>
      </c>
    </row>
    <row r="24" s="1" customFormat="1" spans="1:22">
      <c r="A24" s="3">
        <v>999226037861274</v>
      </c>
      <c r="B24" s="1" t="s">
        <v>279</v>
      </c>
      <c r="C24" s="1" t="s">
        <v>379</v>
      </c>
      <c r="D24" s="1" t="s">
        <v>380</v>
      </c>
      <c r="E24" s="1" t="s">
        <v>381</v>
      </c>
      <c r="F24" s="1" t="s">
        <v>279</v>
      </c>
      <c r="G24" s="1" t="s">
        <v>232</v>
      </c>
      <c r="H24" s="1" t="s">
        <v>233</v>
      </c>
      <c r="I24" s="1" t="s">
        <v>382</v>
      </c>
      <c r="J24" s="1" t="s">
        <v>30</v>
      </c>
      <c r="K24" s="1" t="s">
        <v>383</v>
      </c>
      <c r="L24" s="1" t="s">
        <v>383</v>
      </c>
      <c r="M24" s="1" t="s">
        <v>236</v>
      </c>
      <c r="N24" s="1" t="s">
        <v>236</v>
      </c>
      <c r="O24" s="1" t="s">
        <v>237</v>
      </c>
      <c r="P24" s="1" t="s">
        <v>238</v>
      </c>
      <c r="Q24" s="1" t="s">
        <v>239</v>
      </c>
      <c r="R24" s="1" t="s">
        <v>384</v>
      </c>
      <c r="S24" s="1" t="s">
        <v>241</v>
      </c>
      <c r="T24" s="1" t="s">
        <v>242</v>
      </c>
      <c r="U24" s="1" t="s">
        <v>262</v>
      </c>
      <c r="V24" s="1" t="s">
        <v>339</v>
      </c>
    </row>
    <row r="25" s="1" customFormat="1" spans="1:22">
      <c r="A25" s="3">
        <v>999226037918867</v>
      </c>
      <c r="B25" s="1" t="s">
        <v>279</v>
      </c>
      <c r="C25" s="1" t="s">
        <v>385</v>
      </c>
      <c r="D25" s="1" t="s">
        <v>386</v>
      </c>
      <c r="E25" s="1" t="s">
        <v>387</v>
      </c>
      <c r="F25" s="1" t="s">
        <v>279</v>
      </c>
      <c r="G25" s="1" t="s">
        <v>232</v>
      </c>
      <c r="H25" s="1" t="s">
        <v>233</v>
      </c>
      <c r="I25" s="1" t="s">
        <v>388</v>
      </c>
      <c r="J25" s="1" t="s">
        <v>30</v>
      </c>
      <c r="K25" s="1" t="s">
        <v>389</v>
      </c>
      <c r="L25" s="1" t="s">
        <v>389</v>
      </c>
      <c r="M25" s="1" t="s">
        <v>236</v>
      </c>
      <c r="N25" s="1" t="s">
        <v>236</v>
      </c>
      <c r="O25" s="1" t="s">
        <v>237</v>
      </c>
      <c r="P25" s="1" t="s">
        <v>238</v>
      </c>
      <c r="Q25" s="1" t="s">
        <v>239</v>
      </c>
      <c r="R25" s="1" t="s">
        <v>390</v>
      </c>
      <c r="S25" s="1" t="s">
        <v>241</v>
      </c>
      <c r="T25" s="1" t="s">
        <v>242</v>
      </c>
      <c r="U25" s="1" t="s">
        <v>262</v>
      </c>
      <c r="V25" s="1" t="s">
        <v>339</v>
      </c>
    </row>
    <row r="26" s="1" customFormat="1" spans="1:22">
      <c r="A26" s="3">
        <v>999226038040590</v>
      </c>
      <c r="B26" s="1" t="s">
        <v>279</v>
      </c>
      <c r="C26" s="1" t="s">
        <v>391</v>
      </c>
      <c r="D26" s="1" t="s">
        <v>392</v>
      </c>
      <c r="E26" s="1" t="s">
        <v>393</v>
      </c>
      <c r="F26" s="1" t="s">
        <v>279</v>
      </c>
      <c r="G26" s="1" t="s">
        <v>232</v>
      </c>
      <c r="H26" s="1" t="s">
        <v>233</v>
      </c>
      <c r="I26" s="1" t="s">
        <v>394</v>
      </c>
      <c r="J26" s="1" t="s">
        <v>30</v>
      </c>
      <c r="K26" s="1" t="s">
        <v>395</v>
      </c>
      <c r="L26" s="1" t="s">
        <v>395</v>
      </c>
      <c r="M26" s="1" t="s">
        <v>236</v>
      </c>
      <c r="N26" s="1" t="s">
        <v>236</v>
      </c>
      <c r="O26" s="1" t="s">
        <v>237</v>
      </c>
      <c r="P26" s="1" t="s">
        <v>238</v>
      </c>
      <c r="Q26" s="1" t="s">
        <v>239</v>
      </c>
      <c r="R26" s="1" t="s">
        <v>396</v>
      </c>
      <c r="S26" s="1" t="s">
        <v>241</v>
      </c>
      <c r="T26" s="1" t="s">
        <v>242</v>
      </c>
      <c r="U26" s="1" t="s">
        <v>262</v>
      </c>
      <c r="V26" s="1" t="s">
        <v>339</v>
      </c>
    </row>
    <row r="27" s="1" customFormat="1" spans="1:22">
      <c r="A27" s="3">
        <v>999226038639345</v>
      </c>
      <c r="B27" s="1" t="s">
        <v>279</v>
      </c>
      <c r="C27" s="1" t="s">
        <v>397</v>
      </c>
      <c r="D27" s="1" t="s">
        <v>398</v>
      </c>
      <c r="E27" s="1" t="s">
        <v>399</v>
      </c>
      <c r="F27" s="1" t="s">
        <v>279</v>
      </c>
      <c r="G27" s="1" t="s">
        <v>232</v>
      </c>
      <c r="H27" s="1" t="s">
        <v>233</v>
      </c>
      <c r="I27" s="1" t="s">
        <v>400</v>
      </c>
      <c r="J27" s="1" t="s">
        <v>30</v>
      </c>
      <c r="K27" s="1" t="s">
        <v>401</v>
      </c>
      <c r="L27" s="1" t="s">
        <v>401</v>
      </c>
      <c r="M27" s="1" t="s">
        <v>236</v>
      </c>
      <c r="N27" s="1" t="s">
        <v>236</v>
      </c>
      <c r="O27" s="1" t="s">
        <v>237</v>
      </c>
      <c r="P27" s="1" t="s">
        <v>238</v>
      </c>
      <c r="Q27" s="1" t="s">
        <v>239</v>
      </c>
      <c r="R27" s="1" t="s">
        <v>402</v>
      </c>
      <c r="S27" s="1" t="s">
        <v>241</v>
      </c>
      <c r="T27" s="1" t="s">
        <v>242</v>
      </c>
      <c r="U27" s="1" t="s">
        <v>262</v>
      </c>
      <c r="V27" s="1" t="s">
        <v>339</v>
      </c>
    </row>
    <row r="28" s="1" customFormat="1" spans="1:22">
      <c r="A28" s="3">
        <v>999226039096858</v>
      </c>
      <c r="B28" s="1" t="s">
        <v>279</v>
      </c>
      <c r="C28" s="1" t="s">
        <v>403</v>
      </c>
      <c r="D28" s="1" t="s">
        <v>404</v>
      </c>
      <c r="E28" s="1" t="s">
        <v>405</v>
      </c>
      <c r="F28" s="1" t="s">
        <v>279</v>
      </c>
      <c r="G28" s="1" t="s">
        <v>232</v>
      </c>
      <c r="H28" s="1" t="s">
        <v>233</v>
      </c>
      <c r="I28" s="1" t="s">
        <v>406</v>
      </c>
      <c r="J28" s="1" t="s">
        <v>30</v>
      </c>
      <c r="K28" s="1" t="s">
        <v>407</v>
      </c>
      <c r="L28" s="1" t="s">
        <v>407</v>
      </c>
      <c r="M28" s="1" t="s">
        <v>236</v>
      </c>
      <c r="N28" s="1" t="s">
        <v>236</v>
      </c>
      <c r="O28" s="1" t="s">
        <v>237</v>
      </c>
      <c r="P28" s="1" t="s">
        <v>238</v>
      </c>
      <c r="Q28" s="1" t="s">
        <v>239</v>
      </c>
      <c r="R28" s="1" t="s">
        <v>408</v>
      </c>
      <c r="S28" s="1" t="s">
        <v>241</v>
      </c>
      <c r="T28" s="1" t="s">
        <v>242</v>
      </c>
      <c r="U28" s="1" t="s">
        <v>262</v>
      </c>
      <c r="V28" s="1" t="s">
        <v>283</v>
      </c>
    </row>
    <row r="29" s="1" customFormat="1" spans="1:22">
      <c r="A29" s="3">
        <v>999226039846020</v>
      </c>
      <c r="B29" s="1" t="s">
        <v>279</v>
      </c>
      <c r="C29" s="1" t="s">
        <v>409</v>
      </c>
      <c r="D29" s="1" t="s">
        <v>410</v>
      </c>
      <c r="E29" s="1" t="s">
        <v>411</v>
      </c>
      <c r="F29" s="1" t="s">
        <v>279</v>
      </c>
      <c r="G29" s="1" t="s">
        <v>232</v>
      </c>
      <c r="H29" s="1" t="s">
        <v>233</v>
      </c>
      <c r="I29" s="1" t="s">
        <v>412</v>
      </c>
      <c r="J29" s="1" t="s">
        <v>30</v>
      </c>
      <c r="K29" s="1" t="s">
        <v>413</v>
      </c>
      <c r="L29" s="1" t="s">
        <v>413</v>
      </c>
      <c r="M29" s="1" t="s">
        <v>236</v>
      </c>
      <c r="N29" s="1" t="s">
        <v>236</v>
      </c>
      <c r="O29" s="1" t="s">
        <v>237</v>
      </c>
      <c r="P29" s="1" t="s">
        <v>238</v>
      </c>
      <c r="Q29" s="1" t="s">
        <v>239</v>
      </c>
      <c r="R29" s="1" t="s">
        <v>414</v>
      </c>
      <c r="S29" s="1" t="s">
        <v>241</v>
      </c>
      <c r="T29" s="1" t="s">
        <v>242</v>
      </c>
      <c r="U29" s="1" t="s">
        <v>262</v>
      </c>
      <c r="V29" s="1" t="s">
        <v>253</v>
      </c>
    </row>
    <row r="30" s="1" customFormat="1" spans="1:22">
      <c r="A30" s="3">
        <v>999226040426421</v>
      </c>
      <c r="B30" s="1" t="s">
        <v>279</v>
      </c>
      <c r="C30" s="1" t="s">
        <v>415</v>
      </c>
      <c r="D30" s="1" t="s">
        <v>416</v>
      </c>
      <c r="E30" s="1" t="s">
        <v>417</v>
      </c>
      <c r="F30" s="1" t="s">
        <v>279</v>
      </c>
      <c r="G30" s="1" t="s">
        <v>232</v>
      </c>
      <c r="H30" s="1" t="s">
        <v>233</v>
      </c>
      <c r="I30" s="1" t="s">
        <v>418</v>
      </c>
      <c r="J30" s="1" t="s">
        <v>30</v>
      </c>
      <c r="K30" s="1" t="s">
        <v>419</v>
      </c>
      <c r="L30" s="1" t="s">
        <v>419</v>
      </c>
      <c r="M30" s="1" t="s">
        <v>236</v>
      </c>
      <c r="N30" s="1" t="s">
        <v>236</v>
      </c>
      <c r="O30" s="1" t="s">
        <v>237</v>
      </c>
      <c r="P30" s="1" t="s">
        <v>238</v>
      </c>
      <c r="Q30" s="1" t="s">
        <v>239</v>
      </c>
      <c r="R30" s="1" t="s">
        <v>420</v>
      </c>
      <c r="S30" s="1" t="s">
        <v>241</v>
      </c>
      <c r="T30" s="1" t="s">
        <v>242</v>
      </c>
      <c r="U30" s="1" t="s">
        <v>262</v>
      </c>
      <c r="V30" s="1" t="s">
        <v>421</v>
      </c>
    </row>
    <row r="31" s="1" customFormat="1" spans="1:22">
      <c r="A31" s="3">
        <v>999226047310351</v>
      </c>
      <c r="B31" s="1" t="s">
        <v>279</v>
      </c>
      <c r="C31" s="1" t="s">
        <v>422</v>
      </c>
      <c r="D31" s="1" t="s">
        <v>423</v>
      </c>
      <c r="E31" s="1" t="s">
        <v>424</v>
      </c>
      <c r="F31" s="1" t="s">
        <v>279</v>
      </c>
      <c r="G31" s="1" t="s">
        <v>232</v>
      </c>
      <c r="H31" s="1" t="s">
        <v>233</v>
      </c>
      <c r="I31" s="1" t="s">
        <v>425</v>
      </c>
      <c r="J31" s="1" t="s">
        <v>30</v>
      </c>
      <c r="K31" s="1" t="s">
        <v>426</v>
      </c>
      <c r="L31" s="1" t="s">
        <v>426</v>
      </c>
      <c r="M31" s="1" t="s">
        <v>236</v>
      </c>
      <c r="N31" s="1" t="s">
        <v>236</v>
      </c>
      <c r="O31" s="1" t="s">
        <v>237</v>
      </c>
      <c r="P31" s="1" t="s">
        <v>238</v>
      </c>
      <c r="Q31" s="1" t="s">
        <v>239</v>
      </c>
      <c r="R31" s="1" t="s">
        <v>427</v>
      </c>
      <c r="S31" s="1" t="s">
        <v>241</v>
      </c>
      <c r="T31" s="1" t="s">
        <v>242</v>
      </c>
      <c r="U31" s="1" t="s">
        <v>262</v>
      </c>
      <c r="V31" s="1" t="s">
        <v>339</v>
      </c>
    </row>
    <row r="32" s="1" customFormat="1" spans="1:22">
      <c r="A32" s="3">
        <v>999226049627178</v>
      </c>
      <c r="B32" s="1" t="s">
        <v>279</v>
      </c>
      <c r="C32" s="1" t="s">
        <v>428</v>
      </c>
      <c r="D32" s="1" t="s">
        <v>429</v>
      </c>
      <c r="E32" s="1" t="s">
        <v>430</v>
      </c>
      <c r="F32" s="1" t="s">
        <v>279</v>
      </c>
      <c r="G32" s="1" t="s">
        <v>232</v>
      </c>
      <c r="H32" s="1" t="s">
        <v>233</v>
      </c>
      <c r="I32" s="1" t="s">
        <v>431</v>
      </c>
      <c r="J32" s="1" t="s">
        <v>30</v>
      </c>
      <c r="K32" s="1" t="s">
        <v>432</v>
      </c>
      <c r="L32" s="1" t="s">
        <v>432</v>
      </c>
      <c r="M32" s="1" t="s">
        <v>236</v>
      </c>
      <c r="N32" s="1" t="s">
        <v>236</v>
      </c>
      <c r="O32" s="1" t="s">
        <v>237</v>
      </c>
      <c r="P32" s="1" t="s">
        <v>238</v>
      </c>
      <c r="Q32" s="1" t="s">
        <v>239</v>
      </c>
      <c r="R32" s="1" t="s">
        <v>433</v>
      </c>
      <c r="S32" s="1" t="s">
        <v>241</v>
      </c>
      <c r="T32" s="1" t="s">
        <v>242</v>
      </c>
      <c r="U32" s="1" t="s">
        <v>262</v>
      </c>
      <c r="V32" s="1" t="s">
        <v>339</v>
      </c>
    </row>
    <row r="33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2023-08-18T02:06:38Z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