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对账!$A$1:$W$32</definedName>
  </definedNames>
  <calcPr calcId="144525"/>
</workbook>
</file>

<file path=xl/sharedStrings.xml><?xml version="1.0" encoding="utf-8"?>
<sst xmlns="http://schemas.openxmlformats.org/spreadsheetml/2006/main" count="1080" uniqueCount="419">
  <si>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</si>
  <si>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</si>
  <si>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</si>
  <si>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</si>
  <si>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</si>
  <si>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</si>
  <si>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</si>
  <si>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</si>
  <si>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</si>
  <si>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</si>
  <si>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</si>
  <si>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</si>
  <si>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</si>
  <si>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</si>
  <si>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</si>
  <si>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</si>
  <si>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</si>
  <si>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</si>
  <si>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</si>
  <si>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</si>
  <si>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</si>
  <si>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</si>
  <si>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</si>
  <si>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</si>
  <si>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</si>
  <si>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999225954073894	</t>
  </si>
  <si>
    <t>Ctrip</t>
  </si>
  <si>
    <t>正常</t>
  </si>
  <si>
    <t>[乔治市]槟城乔治市金栢丽酒店(Kimberley Hotel Georgetown)(37214680)</t>
  </si>
  <si>
    <t>豪华特大床房&lt;2人入住&gt;&lt;不退款&gt;</t>
  </si>
  <si>
    <t>USD</t>
  </si>
  <si>
    <t>DHONG/HYUNJUNE</t>
  </si>
  <si>
    <t>CA5326230819USD</t>
  </si>
  <si>
    <t>未提现</t>
  </si>
  <si>
    <t>携程开票</t>
  </si>
  <si>
    <t xml:space="preserve">3761902	</t>
  </si>
  <si>
    <t xml:space="preserve">	</t>
  </si>
  <si>
    <t xml:space="preserve">999225957254055	</t>
  </si>
  <si>
    <t>[曼谷]中央政府大楼酒店暨会议中心(Centra Government Complex Hotel &amp; Convention Centre)(44793466)</t>
  </si>
  <si>
    <t>高级双床房&lt;2人入住&gt;&lt;不退款&gt;</t>
  </si>
  <si>
    <t>Tian/Xiaoling</t>
  </si>
  <si>
    <t xml:space="preserve">3762869	</t>
  </si>
  <si>
    <t xml:space="preserve">34992SE052666	</t>
  </si>
  <si>
    <t xml:space="preserve">999225987077104	</t>
  </si>
  <si>
    <t>[富士河口湖町]富士屋酒店河口湖ANNEX 富士豪景酒店(FUJIYA HOTEL KAWAGUCHI-KO ANNEX Fuji-View Hotel)(40367731)</t>
  </si>
  <si>
    <t>中等富士山景双床房&lt;2人入住&gt;&lt;不适用日本客人&gt;&lt;不退款&gt;&lt;早餐&gt;</t>
  </si>
  <si>
    <t>SHI/Heping</t>
  </si>
  <si>
    <t xml:space="preserve">993292800	</t>
  </si>
  <si>
    <t xml:space="preserve">999225993795464	</t>
  </si>
  <si>
    <t>[东京]三井花园饭店五反田 / 东京(Mitsui Garden Hotel Gotanda - Tokyo)(39039098)</t>
  </si>
  <si>
    <t>中等双人床房&lt;2人入住&gt;&lt;不适用日本客人&gt;&lt;不退款&gt;</t>
  </si>
  <si>
    <t>LI/MUBAI,WU/SIJIA,YU/LIANG</t>
  </si>
  <si>
    <t xml:space="preserve">3769464	</t>
  </si>
  <si>
    <t xml:space="preserve">999225999634458	</t>
  </si>
  <si>
    <t>[梳邦再也]同城e.城市酒店(E.City Hotel@OneCity)(39037246)</t>
  </si>
  <si>
    <t>标准双床房&lt;2人入住&gt;&lt;不退款&gt;</t>
  </si>
  <si>
    <t>SEOW/KHIAM ENG</t>
  </si>
  <si>
    <t xml:space="preserve">3770946	</t>
  </si>
  <si>
    <t xml:space="preserve">999226007428543	</t>
  </si>
  <si>
    <t>[帕卡]Sg 帕卡酒店(Sg Paka Hotel)(39646525)</t>
  </si>
  <si>
    <t>Tobakan/Fithrah</t>
  </si>
  <si>
    <t xml:space="preserve">3772572	</t>
  </si>
  <si>
    <t xml:space="preserve">Acknowledged	</t>
  </si>
  <si>
    <t xml:space="preserve">999226015291583	</t>
  </si>
  <si>
    <t>[清迈]阿玛塔兰纳精品酒店(Amata Lanna Chiang Mai, One Member of The Secret Retreats)(37219350)</t>
  </si>
  <si>
    <t>豪华双床房&lt;2人入住&gt;&lt;不退款&gt;</t>
  </si>
  <si>
    <t>Deng/Liang</t>
  </si>
  <si>
    <t xml:space="preserve">3774524	</t>
  </si>
  <si>
    <t xml:space="preserve">999226023338123	</t>
  </si>
  <si>
    <t>[八打灵再也]科塔达曼萨拉H精品酒店(H Boutique Hotel, Kota Damansara)(44808701)</t>
  </si>
  <si>
    <t>豪华大床房&lt;2人入住&gt;&lt;不退款&gt;</t>
  </si>
  <si>
    <t>ONGKHALOI/SUNISA</t>
  </si>
  <si>
    <t xml:space="preserve">3776524	</t>
  </si>
  <si>
    <t xml:space="preserve">999226028505246	</t>
  </si>
  <si>
    <t>Cao/Zhimin,Lu/Yijia</t>
  </si>
  <si>
    <t xml:space="preserve">3777358	</t>
  </si>
  <si>
    <t xml:space="preserve">999226038435512	</t>
  </si>
  <si>
    <t>[巴厘岛]优布达假日温泉酒店(The Ubud Village Resort &amp; Spa)(37244419)</t>
  </si>
  <si>
    <t>花园泳池别墅&lt;2人入住&gt;&lt;不退款&gt;&lt;早餐&gt;</t>
  </si>
  <si>
    <t>MARGOLIS/MICHAEL</t>
  </si>
  <si>
    <t xml:space="preserve">3780264	</t>
  </si>
  <si>
    <t xml:space="preserve">21512809	</t>
  </si>
  <si>
    <t xml:space="preserve">999226039352011	</t>
  </si>
  <si>
    <t>[普吉岛]普吉岛城市海港度假酒店(Fishermens Harbour Urban Resort)(37415250)</t>
  </si>
  <si>
    <t>豪华家庭房&lt;2人入住&gt;&lt;不退款&gt;</t>
  </si>
  <si>
    <t>CHAIYAROT/RATCHANIKOON</t>
  </si>
  <si>
    <t xml:space="preserve">3780560	</t>
  </si>
  <si>
    <t xml:space="preserve">999226041528035	</t>
  </si>
  <si>
    <t>[普吉岛]查巴纳卡马拉酒店(Chabana Kamala Hotel)(46737472)</t>
  </si>
  <si>
    <t>高级房&lt;2人入住&gt;&lt;不退款&gt;</t>
  </si>
  <si>
    <t>Fu/bin</t>
  </si>
  <si>
    <t xml:space="preserve">3781381	</t>
  </si>
  <si>
    <t xml:space="preserve">68817	</t>
  </si>
  <si>
    <t xml:space="preserve">999226041542780	</t>
  </si>
  <si>
    <t>[泗务]RH 酒店(RH Hotel)(44789175)</t>
  </si>
  <si>
    <t>精致特大床套房&lt;2人入住&gt;&lt;不退款&gt;&lt;早餐&gt;</t>
  </si>
  <si>
    <t>ANG/WEE CHUNG</t>
  </si>
  <si>
    <t xml:space="preserve">3781388	</t>
  </si>
  <si>
    <t xml:space="preserve">RV190942	</t>
  </si>
  <si>
    <t xml:space="preserve">26048554497	</t>
  </si>
  <si>
    <t>[京都]京都四条乌丸大和ROYNET酒店(Daiwa Roynet Hotel Kyoto Shijo Karasuma)(37205225)</t>
  </si>
  <si>
    <t>好莱坞双床房&lt;1&gt;&lt;2人入住&gt;&lt;不适用日本客人&gt;&lt;不退款&gt;</t>
  </si>
  <si>
    <t>CAI/BUWA,Harry/Haorui Zhu</t>
  </si>
  <si>
    <t xml:space="preserve">3782313	</t>
  </si>
  <si>
    <t xml:space="preserve">999226055554932	</t>
  </si>
  <si>
    <t>[巴厘岛]红木酒店(Mahogany Hotel)(37196044)</t>
  </si>
  <si>
    <t>高级房(双床或双人床)&lt;2人入住&gt;&lt;不退款&gt;</t>
  </si>
  <si>
    <t>MAHANGGI/OKTARINA</t>
  </si>
  <si>
    <t xml:space="preserve">3783661	</t>
  </si>
  <si>
    <t xml:space="preserve">cjdcodal5dr45ads85ng	</t>
  </si>
  <si>
    <t xml:space="preserve">999226055617686	</t>
  </si>
  <si>
    <t>[米里]阿诺酒店(Ano Hotel)(44684973)</t>
  </si>
  <si>
    <t>标准房 2张单人床&lt;2人入住&gt;&lt;不退款&gt;</t>
  </si>
  <si>
    <t>BIN MD ARIS/MOHD FAIZAL</t>
  </si>
  <si>
    <t xml:space="preserve">3783680	</t>
  </si>
  <si>
    <t xml:space="preserve">999226055626070	</t>
  </si>
  <si>
    <t>标准双人房, 吸烟房&lt;2人入住&gt;&lt;不适用日本客人&gt;&lt;不退款&gt;</t>
  </si>
  <si>
    <t>LI/YING</t>
  </si>
  <si>
    <t xml:space="preserve">3783682	</t>
  </si>
  <si>
    <t xml:space="preserve">999226055946635	</t>
  </si>
  <si>
    <t>[大阪]大阪心斋桥方舟酒店(Ark Hotel Osaka Shinsaibashi)(37196005)</t>
  </si>
  <si>
    <t>双床房&lt;2人入住&gt;&lt;不退款&gt;</t>
  </si>
  <si>
    <t>yang/bei</t>
  </si>
  <si>
    <t xml:space="preserve">3783794	</t>
  </si>
  <si>
    <t xml:space="preserve">999226057237669	</t>
  </si>
  <si>
    <t>[古晋]古晋拉特 10 精品酒店(Lot 10 Boutique Hotel Kuching)(44699050)</t>
  </si>
  <si>
    <t>豪华房(特大床)&lt;2人入住&gt;&lt;不退款&gt;</t>
  </si>
  <si>
    <t>SIRI/HAZRIE</t>
  </si>
  <si>
    <t xml:space="preserve">3784072	</t>
  </si>
  <si>
    <t xml:space="preserve">999226057711143	</t>
  </si>
  <si>
    <t>[曼谷]曼谷京华大酒店(Hotel Royal Bangkok@Chinatown)(40721515)</t>
  </si>
  <si>
    <t>高级房（无窗）&lt;2人入住&gt;&lt;不退款&gt;</t>
  </si>
  <si>
    <t>HUANG/HAIDONG,Hang/hai dong</t>
  </si>
  <si>
    <t xml:space="preserve">3784261	</t>
  </si>
  <si>
    <t xml:space="preserve">2308151113320433342	</t>
  </si>
  <si>
    <t xml:space="preserve">999226058878837	</t>
  </si>
  <si>
    <t>[普吉岛]普吉岛特恩特(The Tint at Phuket Town)(37237769)</t>
  </si>
  <si>
    <t>BOZKURT/FILIZ</t>
  </si>
  <si>
    <t xml:space="preserve">3784601	</t>
  </si>
  <si>
    <t xml:space="preserve">999226059319296	</t>
  </si>
  <si>
    <t>[沙美岛]沙美威乐度假村(Samet Ville Resort)(46891009)</t>
  </si>
  <si>
    <t>高级房B&lt;2人入住&gt;&lt;不退款&gt;</t>
  </si>
  <si>
    <t>LI/SAIWEN,LI/SAIJUN,QIU/ZUOPI</t>
  </si>
  <si>
    <t xml:space="preserve">3784675	</t>
  </si>
  <si>
    <t xml:space="preserve">125733	</t>
  </si>
  <si>
    <t xml:space="preserve">999226059786939	</t>
  </si>
  <si>
    <t>[日惹]马里奥波罗酒店(Prima in Hotel Malioboro Yogyakarta)(39679467)</t>
  </si>
  <si>
    <t>高级房&lt;2人入住&gt;&lt;不退款&gt;&lt;早餐&gt;</t>
  </si>
  <si>
    <t>FIRMANSYAH/ERWIN FIRMANSYAH</t>
  </si>
  <si>
    <t xml:space="preserve">3784882	</t>
  </si>
  <si>
    <t xml:space="preserve">999226060571084	</t>
  </si>
  <si>
    <t>[麻坡]热带精品酒店(Tropicana Boutique Hotel)(48367305)</t>
  </si>
  <si>
    <t>NG/KAH SOON</t>
  </si>
  <si>
    <t xml:space="preserve">3785151	</t>
  </si>
  <si>
    <t xml:space="preserve">N0028561	</t>
  </si>
  <si>
    <t xml:space="preserve">999226061763112	</t>
  </si>
  <si>
    <t>[曼谷]暹罗传承酒店(The Siam Heritage Hotel)(37213252)</t>
  </si>
  <si>
    <t>PARK/JONGKWON</t>
  </si>
  <si>
    <t xml:space="preserve">3785501	</t>
  </si>
  <si>
    <t xml:space="preserve">999226062681916	</t>
  </si>
  <si>
    <t>[Rasah]塞伦班棕榈酒店(Palm Seremban Hotel)(38635598)</t>
  </si>
  <si>
    <t>豪华房 禁烟&lt;2人入住&gt;&lt;不退款&gt;&lt;早餐&gt;</t>
  </si>
  <si>
    <t>BINTI SAMSUDIN/MASYITAH</t>
  </si>
  <si>
    <t xml:space="preserve">3785756	</t>
  </si>
  <si>
    <t xml:space="preserve">999226063732936	</t>
  </si>
  <si>
    <t>[Pasirsari]西卡朗高级商务酒店(PrimeBiz Cikarang)(39672549)</t>
  </si>
  <si>
    <t>高级房间&lt;2人入住&gt;&lt;不退款&gt;</t>
  </si>
  <si>
    <t>HUTAMA/BOBBY ADI</t>
  </si>
  <si>
    <t xml:space="preserve">3785980	</t>
  </si>
  <si>
    <t xml:space="preserve">999226064395974	</t>
  </si>
  <si>
    <t>[济州市]济州城市岛酒店(Urban Island Hotel Jeju)(37197425)</t>
  </si>
  <si>
    <t>豪华双人床房&lt;2人入住&gt;&lt;不退款&gt;</t>
  </si>
  <si>
    <t>KIM/GAYUN</t>
  </si>
  <si>
    <t xml:space="preserve">3786211	</t>
  </si>
  <si>
    <t xml:space="preserve">999226065290207	</t>
  </si>
  <si>
    <t>[中雅加达]雅加达千禧大酒店(Millennium Hotel Sirih Jakarta)(37217233)</t>
  </si>
  <si>
    <t>豪华房（双床）&lt;2人入住&gt;&lt;不退款&gt;&lt;早餐&gt;</t>
  </si>
  <si>
    <t>IHSAN/SAID IHSAN,RUSLAN/KHALIL</t>
  </si>
  <si>
    <t xml:space="preserve">3786632	</t>
  </si>
  <si>
    <t>4T86MSWRF</t>
  </si>
  <si>
    <t xml:space="preserve">4T86MSWRM	</t>
  </si>
  <si>
    <t xml:space="preserve">999226065641110	</t>
  </si>
  <si>
    <t>[曼谷]维瓦居家酒店(Viva Residence)(48436482)</t>
  </si>
  <si>
    <t>高级大床房&lt;2人入住&gt;&lt;不退款&gt;</t>
  </si>
  <si>
    <t>SIRATHA/SUPPHANIDA</t>
  </si>
  <si>
    <t xml:space="preserve">3786879	</t>
  </si>
  <si>
    <t xml:space="preserve">999226067454892	</t>
  </si>
  <si>
    <t>[曼谷]龙格拉塔纳行政公寓(Rongratana Executive Residence)(48436329)</t>
  </si>
  <si>
    <t>至尊豪华一室房&lt;2人入住&gt;&lt;不退款&gt;</t>
  </si>
  <si>
    <t>LIU/YUXUAN</t>
  </si>
  <si>
    <t xml:space="preserve">3787686	</t>
  </si>
  <si>
    <t>,</t>
  </si>
  <si>
    <t>USD 3186.34</t>
  </si>
  <si>
    <t>A230819094543911</t>
  </si>
  <si>
    <t>USD / HKD 当前参考汇率: 7.8334</t>
  </si>
  <si>
    <t>总计：3186.34 USD/
24959.88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</si>
  <si>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</si>
  <si>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</si>
  <si>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</si>
  <si>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</si>
  <si>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</si>
  <si>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</si>
  <si>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</si>
  <si>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</si>
  <si>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</si>
  <si>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</si>
  <si>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</si>
  <si>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</si>
  <si>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</si>
  <si>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</si>
  <si>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</si>
  <si>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</si>
  <si>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</si>
  <si>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</si>
  <si>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</si>
  <si>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2023-08-15</t>
  </si>
  <si>
    <t>3787686</t>
  </si>
  <si>
    <t>龙格拉塔纳行政公寓</t>
  </si>
  <si>
    <t>LIU YUXUAN</t>
  </si>
  <si>
    <t>2023-08-16</t>
  </si>
  <si>
    <t>退房日周结</t>
  </si>
  <si>
    <t>747.52</t>
  </si>
  <si>
    <t>102.77</t>
  </si>
  <si>
    <t>0</t>
  </si>
  <si>
    <t>0.00</t>
  </si>
  <si>
    <t>携程盛景国际直连</t>
  </si>
  <si>
    <t>01.010677</t>
  </si>
  <si>
    <t>2023-08-15 22:39:59</t>
  </si>
  <si>
    <t>否</t>
  </si>
  <si>
    <t>汇智国际旅游发展有限公司</t>
  </si>
  <si>
    <t>直连</t>
  </si>
  <si>
    <t>泰国</t>
  </si>
  <si>
    <t>3786879</t>
  </si>
  <si>
    <t>维瓦公寓</t>
  </si>
  <si>
    <t>SIRATHA SUPPHANIDA</t>
  </si>
  <si>
    <t>127.07</t>
  </si>
  <si>
    <t>17.47</t>
  </si>
  <si>
    <t>2023-08-15 20:04:25</t>
  </si>
  <si>
    <t>3786632</t>
  </si>
  <si>
    <t>雅加达千禧大酒店</t>
  </si>
  <si>
    <t>IHSAN SAID IHSAN,RUSLAN KHALIL</t>
  </si>
  <si>
    <t>596.44</t>
  </si>
  <si>
    <t>82.00</t>
  </si>
  <si>
    <t>2023-08-15 19:32:44</t>
  </si>
  <si>
    <t>印度尼西亚</t>
  </si>
  <si>
    <t>3786211</t>
  </si>
  <si>
    <t>济州城市岛酒店</t>
  </si>
  <si>
    <t>KIM GAYUN</t>
  </si>
  <si>
    <t>353.72</t>
  </si>
  <si>
    <t>48.63</t>
  </si>
  <si>
    <t>2023-08-15 18:10:51</t>
  </si>
  <si>
    <t>韩国</t>
  </si>
  <si>
    <t>3785980</t>
  </si>
  <si>
    <t>西卡朗高级商务酒店</t>
  </si>
  <si>
    <t>HUTAMA BOBBY ADI</t>
  </si>
  <si>
    <t>115.72</t>
  </si>
  <si>
    <t>15.91</t>
  </si>
  <si>
    <t>2023-08-15 17:30:20</t>
  </si>
  <si>
    <t>3785756</t>
  </si>
  <si>
    <t>棕榈芙蓉大酒店</t>
  </si>
  <si>
    <t>BINTI SAMSUDIN MASYITAH</t>
  </si>
  <si>
    <t>395.83</t>
  </si>
  <si>
    <t>54.42</t>
  </si>
  <si>
    <t>2023-08-15 16:27:36</t>
  </si>
  <si>
    <t>马来西亚</t>
  </si>
  <si>
    <t>3785501</t>
  </si>
  <si>
    <t>暹罗传统酒店</t>
  </si>
  <si>
    <t>PARK JONGKWON</t>
  </si>
  <si>
    <t>275.16</t>
  </si>
  <si>
    <t>37.83</t>
  </si>
  <si>
    <t>2023-08-15 15:29:20</t>
  </si>
  <si>
    <t>3784882</t>
  </si>
  <si>
    <t>马里奥波罗酒店</t>
  </si>
  <si>
    <t>FIRMANSYAH ERWIN FIRMANSYAH</t>
  </si>
  <si>
    <t>215.59</t>
  </si>
  <si>
    <t>29.64</t>
  </si>
  <si>
    <t>2023-08-15 13:21:05</t>
  </si>
  <si>
    <t>3784601</t>
  </si>
  <si>
    <t>普吉岛特恩特</t>
  </si>
  <si>
    <t>BOZKURT FILIZ</t>
  </si>
  <si>
    <t>166.93</t>
  </si>
  <si>
    <t>22.95</t>
  </si>
  <si>
    <t>2023-08-15 12:26:38</t>
  </si>
  <si>
    <t>3784261</t>
  </si>
  <si>
    <t>曼谷京华大酒店</t>
  </si>
  <si>
    <t>HUANG HAIDONG,Hang hai dong</t>
  </si>
  <si>
    <t>749.05</t>
  </si>
  <si>
    <t>102.98</t>
  </si>
  <si>
    <t>2023-08-15 11:13:50</t>
  </si>
  <si>
    <t>3784072</t>
  </si>
  <si>
    <t>古晋拉特10精品酒店</t>
  </si>
  <si>
    <t>SIRI HAZRIE</t>
  </si>
  <si>
    <t>245.92</t>
  </si>
  <si>
    <t>33.81</t>
  </si>
  <si>
    <t>2023-08-15 10:41:16</t>
  </si>
  <si>
    <t>3783794</t>
  </si>
  <si>
    <t>大阪心斋桥方舟酒店</t>
  </si>
  <si>
    <t>yang bei</t>
  </si>
  <si>
    <t>503.92</t>
  </si>
  <si>
    <t>69.28</t>
  </si>
  <si>
    <t>2023-08-15 09:20:25</t>
  </si>
  <si>
    <t>日本</t>
  </si>
  <si>
    <t>3783682</t>
  </si>
  <si>
    <t>京都四条乌丸大和ROYNET酒店</t>
  </si>
  <si>
    <t>LI YING</t>
  </si>
  <si>
    <t>417.73</t>
  </si>
  <si>
    <t>57.43</t>
  </si>
  <si>
    <t>2023-08-15 08:57:32</t>
  </si>
  <si>
    <t>3783661</t>
  </si>
  <si>
    <t>红木酒店</t>
  </si>
  <si>
    <t>MAHANGGI OKTARINA</t>
  </si>
  <si>
    <t>158.64</t>
  </si>
  <si>
    <t>21.81</t>
  </si>
  <si>
    <t>2023-08-15 08:52:19</t>
  </si>
  <si>
    <t>2023-08-14</t>
  </si>
  <si>
    <t>3782313</t>
  </si>
  <si>
    <t>CAI BUWA,Harry Haorui Zhu</t>
  </si>
  <si>
    <t>456.44</t>
  </si>
  <si>
    <t>62.89</t>
  </si>
  <si>
    <t>2023-08-14 21:03:41</t>
  </si>
  <si>
    <t>3781388</t>
  </si>
  <si>
    <t>RH 酒店</t>
  </si>
  <si>
    <t>ANG WEE CHUNG</t>
  </si>
  <si>
    <t>980.37</t>
  </si>
  <si>
    <t>135.08</t>
  </si>
  <si>
    <t>2023-08-14 18:30:29</t>
  </si>
  <si>
    <t>3781381</t>
  </si>
  <si>
    <t>查巴纳卡马拉酒店</t>
  </si>
  <si>
    <t>Fu bin</t>
  </si>
  <si>
    <t>177.31</t>
  </si>
  <si>
    <t>24.43</t>
  </si>
  <si>
    <t>2023-08-14 18:29:07</t>
  </si>
  <si>
    <t>3780560</t>
  </si>
  <si>
    <t>普吉岛城市海港度假酒店 (SHA Extra Plus)</t>
  </si>
  <si>
    <t>CHAIYAROT RATCHANIKOON</t>
  </si>
  <si>
    <t>1445.95</t>
  </si>
  <si>
    <t>199.23</t>
  </si>
  <si>
    <t>2023-08-14 15:48:53</t>
  </si>
  <si>
    <t>3780264</t>
  </si>
  <si>
    <t>优布达假日温泉酒店</t>
  </si>
  <si>
    <t>MARGOLIS MICHAEL</t>
  </si>
  <si>
    <t>3984.33</t>
  </si>
  <si>
    <t>548.98</t>
  </si>
  <si>
    <t>2023-08-14 14:48:09</t>
  </si>
  <si>
    <t>2023-08-13</t>
  </si>
  <si>
    <t>3777358</t>
  </si>
  <si>
    <t>三井花园酒店五反田</t>
  </si>
  <si>
    <t>Cao Zhimin,Lu Yijia</t>
  </si>
  <si>
    <t>725.41</t>
  </si>
  <si>
    <t>99.95</t>
  </si>
  <si>
    <t>2023-08-13 22:29:44</t>
  </si>
  <si>
    <t>3776524</t>
  </si>
  <si>
    <t>科塔达曼萨拉H精品酒店</t>
  </si>
  <si>
    <t>ONGKHALOI SUNISA</t>
  </si>
  <si>
    <t>228.54</t>
  </si>
  <si>
    <t>31.49</t>
  </si>
  <si>
    <t>2023-08-13 19:02:51</t>
  </si>
  <si>
    <t>3774524</t>
  </si>
  <si>
    <t>阿玛塔兰纳精品酒店</t>
  </si>
  <si>
    <t>Deng Liang</t>
  </si>
  <si>
    <t>888.05</t>
  </si>
  <si>
    <t>122.36</t>
  </si>
  <si>
    <t>2023-08-13 11:58:36</t>
  </si>
  <si>
    <t>2023-08-12</t>
  </si>
  <si>
    <t>3772572</t>
  </si>
  <si>
    <t>Sg 帕卡酒店</t>
  </si>
  <si>
    <t>Tobakan Fithrah</t>
  </si>
  <si>
    <t>417.09</t>
  </si>
  <si>
    <t>57.48</t>
  </si>
  <si>
    <t>2023-08-12 21:30:26</t>
  </si>
  <si>
    <t>3770946</t>
  </si>
  <si>
    <t>同城e.城市酒店</t>
  </si>
  <si>
    <t>SEOW KHIAM ENG</t>
  </si>
  <si>
    <t>464.98</t>
  </si>
  <si>
    <t>64.08</t>
  </si>
  <si>
    <t>2023-08-12 15:45:25</t>
  </si>
  <si>
    <t>3769464</t>
  </si>
  <si>
    <t>LI MUBAI,WU SIJIA,YU LIANG</t>
  </si>
  <si>
    <t>4494.35</t>
  </si>
  <si>
    <t>619.38</t>
  </si>
  <si>
    <t>2023-08-12 09:03:23</t>
  </si>
  <si>
    <t>2023-08-11</t>
  </si>
  <si>
    <t>3768053</t>
  </si>
  <si>
    <t>富士豪景酒店</t>
  </si>
  <si>
    <t>SHI Heping</t>
  </si>
  <si>
    <t>2227.16</t>
  </si>
  <si>
    <t>307.78</t>
  </si>
  <si>
    <t>2023-08-11 22:05:00</t>
  </si>
  <si>
    <t>2023-08-10</t>
  </si>
  <si>
    <t>3762869</t>
  </si>
  <si>
    <t>查翁瓦塔娜中央政府大楼盛泰酒店暨会议中心</t>
  </si>
  <si>
    <t>Tian Xiaoling</t>
  </si>
  <si>
    <t>274.47</t>
  </si>
  <si>
    <t>37.98</t>
  </si>
  <si>
    <t>2023-08-10 21:11:22</t>
  </si>
  <si>
    <t>3761902</t>
  </si>
  <si>
    <t>乔治敦君怡酒店</t>
  </si>
  <si>
    <t>DHONG HYUNJUNE</t>
  </si>
  <si>
    <t>214.41</t>
  </si>
  <si>
    <t>29.67</t>
  </si>
  <si>
    <t>2023-08-10 18:03:26</t>
  </si>
  <si>
    <t>3783680</t>
  </si>
  <si>
    <t>阿诺酒店</t>
  </si>
  <si>
    <t>BIN MD ARIS MOHD FAIZAL</t>
  </si>
  <si>
    <t>220.90</t>
  </si>
  <si>
    <t>30.37</t>
  </si>
  <si>
    <t>2023-08-15 08:56:53</t>
  </si>
  <si>
    <t>3784675</t>
  </si>
  <si>
    <t>沙美岛威乐度假村</t>
  </si>
  <si>
    <t>LI SAIWEN,LI SAIJUN,QIU ZUOPI</t>
  </si>
  <si>
    <t>739.59</t>
  </si>
  <si>
    <t>101.68</t>
  </si>
  <si>
    <t>2023-08-15 12:53:00</t>
  </si>
  <si>
    <t>3785151</t>
  </si>
  <si>
    <t>热带精品酒店</t>
  </si>
  <si>
    <t>NG KAH SOON</t>
  </si>
  <si>
    <t>120.82</t>
  </si>
  <si>
    <t>16.61</t>
  </si>
  <si>
    <t>2023-08-15 14:10:10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</si>
</sst>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686435</xdr:colOff>
      <xdr:row>32</xdr:row>
      <xdr:rowOff>175260</xdr:rowOff>
    </xdr:from>
    <xdr:to>
      <xdr:col>18</xdr:col>
      <xdr:colOff>404495</xdr:colOff>
      <xdr:row>59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6027420"/>
          <a:ext cx="9319895" cy="484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45153</v>
      </c>
      <c r="G2" s="6">
        <v>45154</v>
      </c>
      <c r="H2" s="4">
        <v>1</v>
      </c>
      <c r="I2" s="4">
        <v>1</v>
      </c>
      <c r="J2" s="4">
        <v>1</v>
      </c>
      <c r="K2" s="4" t="s">
        <v>30</v>
      </c>
      <c r="L2" s="4">
        <v>29.67</v>
      </c>
      <c r="M2" s="4">
        <v>29.67</v>
      </c>
      <c r="N2" s="4" t="s">
        <v>31</v>
      </c>
      <c r="O2" s="4" t="s">
        <v>32</v>
      </c>
      <c r="P2" s="4" t="s">
        <v>33</v>
      </c>
      <c r="Q2" s="4">
        <v>0</v>
      </c>
      <c r="R2" s="7">
        <v>45148</v>
      </c>
      <c r="S2" s="6">
        <v>45157</v>
      </c>
      <c r="T2" s="4" t="s">
        <v>34</v>
      </c>
      <c r="U2" s="4">
        <v>29.67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45153</v>
      </c>
      <c r="G3" s="6">
        <v>45154</v>
      </c>
      <c r="H3" s="4">
        <v>1</v>
      </c>
      <c r="I3" s="4">
        <v>1</v>
      </c>
      <c r="J3" s="4">
        <v>1</v>
      </c>
      <c r="K3" s="4" t="s">
        <v>30</v>
      </c>
      <c r="L3" s="4">
        <v>37.98</v>
      </c>
      <c r="M3" s="4">
        <v>37.98</v>
      </c>
      <c r="N3" s="4" t="s">
        <v>40</v>
      </c>
      <c r="O3" s="4" t="s">
        <v>32</v>
      </c>
      <c r="P3" s="4" t="s">
        <v>33</v>
      </c>
      <c r="Q3" s="4">
        <v>0</v>
      </c>
      <c r="R3" s="7">
        <v>45148</v>
      </c>
      <c r="S3" s="6">
        <v>45157</v>
      </c>
      <c r="T3" s="4" t="s">
        <v>34</v>
      </c>
      <c r="U3" s="4">
        <v>37.98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45153</v>
      </c>
      <c r="G4" s="6">
        <v>45154</v>
      </c>
      <c r="H4" s="4">
        <v>1</v>
      </c>
      <c r="I4" s="4">
        <v>1</v>
      </c>
      <c r="J4" s="4">
        <v>1</v>
      </c>
      <c r="K4" s="4" t="s">
        <v>30</v>
      </c>
      <c r="L4" s="4">
        <v>307.78</v>
      </c>
      <c r="M4" s="4">
        <v>307.78</v>
      </c>
      <c r="N4" s="4" t="s">
        <v>46</v>
      </c>
      <c r="O4" s="4" t="s">
        <v>32</v>
      </c>
      <c r="P4" s="4" t="s">
        <v>33</v>
      </c>
      <c r="Q4" s="4">
        <v>0</v>
      </c>
      <c r="R4" s="7">
        <v>45149.0000115741</v>
      </c>
      <c r="S4" s="6">
        <v>45157</v>
      </c>
      <c r="T4" s="4" t="s">
        <v>34</v>
      </c>
      <c r="U4" s="4">
        <v>307.78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45152</v>
      </c>
      <c r="G5" s="6">
        <v>45154</v>
      </c>
      <c r="H5" s="4">
        <v>3</v>
      </c>
      <c r="I5" s="4">
        <v>2</v>
      </c>
      <c r="J5" s="4">
        <v>6</v>
      </c>
      <c r="K5" s="4" t="s">
        <v>30</v>
      </c>
      <c r="L5" s="4">
        <v>619.35</v>
      </c>
      <c r="M5" s="4">
        <v>619.35</v>
      </c>
      <c r="N5" s="4" t="s">
        <v>51</v>
      </c>
      <c r="O5" s="4" t="s">
        <v>32</v>
      </c>
      <c r="P5" s="4" t="s">
        <v>33</v>
      </c>
      <c r="Q5" s="4">
        <v>0</v>
      </c>
      <c r="R5" s="7">
        <v>45150.0000115741</v>
      </c>
      <c r="S5" s="6">
        <v>45157</v>
      </c>
      <c r="T5" s="4" t="s">
        <v>34</v>
      </c>
      <c r="U5" s="4">
        <v>619.35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45152</v>
      </c>
      <c r="G6" s="6">
        <v>45154</v>
      </c>
      <c r="H6" s="4">
        <v>1</v>
      </c>
      <c r="I6" s="4">
        <v>2</v>
      </c>
      <c r="J6" s="4">
        <v>2</v>
      </c>
      <c r="K6" s="4" t="s">
        <v>30</v>
      </c>
      <c r="L6" s="4">
        <v>64.08</v>
      </c>
      <c r="M6" s="4">
        <v>64.08</v>
      </c>
      <c r="N6" s="4" t="s">
        <v>56</v>
      </c>
      <c r="O6" s="4" t="s">
        <v>32</v>
      </c>
      <c r="P6" s="4" t="s">
        <v>33</v>
      </c>
      <c r="Q6" s="4">
        <v>0</v>
      </c>
      <c r="R6" s="7">
        <v>45150.0000115741</v>
      </c>
      <c r="S6" s="6">
        <v>45157</v>
      </c>
      <c r="T6" s="4" t="s">
        <v>34</v>
      </c>
      <c r="U6" s="4">
        <v>64.08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55</v>
      </c>
      <c r="F7" s="6">
        <v>45152</v>
      </c>
      <c r="G7" s="6">
        <v>45154</v>
      </c>
      <c r="H7" s="4">
        <v>1</v>
      </c>
      <c r="I7" s="4">
        <v>2</v>
      </c>
      <c r="J7" s="4">
        <v>2</v>
      </c>
      <c r="K7" s="4" t="s">
        <v>30</v>
      </c>
      <c r="L7" s="4">
        <v>57.48</v>
      </c>
      <c r="M7" s="4">
        <v>57.48</v>
      </c>
      <c r="N7" s="4" t="s">
        <v>60</v>
      </c>
      <c r="O7" s="4" t="s">
        <v>32</v>
      </c>
      <c r="P7" s="4" t="s">
        <v>33</v>
      </c>
      <c r="Q7" s="4">
        <v>0</v>
      </c>
      <c r="R7" s="7">
        <v>45150.0000115741</v>
      </c>
      <c r="S7" s="6">
        <v>45157</v>
      </c>
      <c r="T7" s="4" t="s">
        <v>34</v>
      </c>
      <c r="U7" s="4">
        <v>57.48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45152</v>
      </c>
      <c r="G8" s="6">
        <v>45154</v>
      </c>
      <c r="H8" s="4">
        <v>1</v>
      </c>
      <c r="I8" s="4">
        <v>2</v>
      </c>
      <c r="J8" s="4">
        <v>2</v>
      </c>
      <c r="K8" s="4" t="s">
        <v>30</v>
      </c>
      <c r="L8" s="4">
        <v>122.36</v>
      </c>
      <c r="M8" s="4">
        <v>122.36</v>
      </c>
      <c r="N8" s="4" t="s">
        <v>66</v>
      </c>
      <c r="O8" s="4" t="s">
        <v>32</v>
      </c>
      <c r="P8" s="4" t="s">
        <v>33</v>
      </c>
      <c r="Q8" s="4">
        <v>0</v>
      </c>
      <c r="R8" s="7">
        <v>45151.0000115741</v>
      </c>
      <c r="S8" s="6">
        <v>45157</v>
      </c>
      <c r="T8" s="4" t="s">
        <v>34</v>
      </c>
      <c r="U8" s="4">
        <v>122.36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45153</v>
      </c>
      <c r="G9" s="6">
        <v>45154</v>
      </c>
      <c r="H9" s="4">
        <v>1</v>
      </c>
      <c r="I9" s="4">
        <v>1</v>
      </c>
      <c r="J9" s="4">
        <v>1</v>
      </c>
      <c r="K9" s="4" t="s">
        <v>30</v>
      </c>
      <c r="L9" s="4">
        <v>31.49</v>
      </c>
      <c r="M9" s="4">
        <v>31.49</v>
      </c>
      <c r="N9" s="4" t="s">
        <v>71</v>
      </c>
      <c r="O9" s="4" t="s">
        <v>32</v>
      </c>
      <c r="P9" s="4" t="s">
        <v>33</v>
      </c>
      <c r="Q9" s="4">
        <v>0</v>
      </c>
      <c r="R9" s="7">
        <v>45151</v>
      </c>
      <c r="S9" s="6">
        <v>45157</v>
      </c>
      <c r="T9" s="4" t="s">
        <v>34</v>
      </c>
      <c r="U9" s="4">
        <v>31.49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49</v>
      </c>
      <c r="E10" s="4" t="s">
        <v>50</v>
      </c>
      <c r="F10" s="6">
        <v>45153</v>
      </c>
      <c r="G10" s="6">
        <v>45154</v>
      </c>
      <c r="H10" s="4">
        <v>1</v>
      </c>
      <c r="I10" s="4">
        <v>1</v>
      </c>
      <c r="J10" s="4">
        <v>1</v>
      </c>
      <c r="K10" s="4" t="s">
        <v>30</v>
      </c>
      <c r="L10" s="4">
        <v>99.95</v>
      </c>
      <c r="M10" s="4">
        <v>99.95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45151</v>
      </c>
      <c r="S10" s="6">
        <v>45157</v>
      </c>
      <c r="T10" s="4" t="s">
        <v>34</v>
      </c>
      <c r="U10" s="4">
        <v>99.95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45152</v>
      </c>
      <c r="G11" s="6">
        <v>45154</v>
      </c>
      <c r="H11" s="4">
        <v>1</v>
      </c>
      <c r="I11" s="4">
        <v>2</v>
      </c>
      <c r="J11" s="4">
        <v>2</v>
      </c>
      <c r="K11" s="4" t="s">
        <v>30</v>
      </c>
      <c r="L11" s="4">
        <v>548.98</v>
      </c>
      <c r="M11" s="4">
        <v>548.98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45152</v>
      </c>
      <c r="S11" s="6">
        <v>45157</v>
      </c>
      <c r="T11" s="4" t="s">
        <v>34</v>
      </c>
      <c r="U11" s="4">
        <v>548.98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45152</v>
      </c>
      <c r="G12" s="6">
        <v>45154</v>
      </c>
      <c r="H12" s="4">
        <v>1</v>
      </c>
      <c r="I12" s="4">
        <v>2</v>
      </c>
      <c r="J12" s="4">
        <v>2</v>
      </c>
      <c r="K12" s="4" t="s">
        <v>30</v>
      </c>
      <c r="L12" s="4">
        <v>199.23</v>
      </c>
      <c r="M12" s="4">
        <v>199.23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45152.0000115741</v>
      </c>
      <c r="S12" s="6">
        <v>45157</v>
      </c>
      <c r="T12" s="4" t="s">
        <v>34</v>
      </c>
      <c r="U12" s="4">
        <v>199.23</v>
      </c>
      <c r="V12" s="4">
        <v>0</v>
      </c>
      <c r="W12" s="4">
        <v>0</v>
      </c>
      <c r="X12" s="4" t="s">
        <v>86</v>
      </c>
      <c r="Y12" s="4" t="s">
        <v>36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45153</v>
      </c>
      <c r="G13" s="6">
        <v>45154</v>
      </c>
      <c r="H13" s="4">
        <v>1</v>
      </c>
      <c r="I13" s="4">
        <v>1</v>
      </c>
      <c r="J13" s="4">
        <v>1</v>
      </c>
      <c r="K13" s="4" t="s">
        <v>30</v>
      </c>
      <c r="L13" s="4">
        <v>24.43</v>
      </c>
      <c r="M13" s="4">
        <v>24.43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45152</v>
      </c>
      <c r="S13" s="6">
        <v>45157</v>
      </c>
      <c r="T13" s="4" t="s">
        <v>34</v>
      </c>
      <c r="U13" s="4">
        <v>24.43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45152</v>
      </c>
      <c r="G14" s="6">
        <v>45154</v>
      </c>
      <c r="H14" s="4">
        <v>1</v>
      </c>
      <c r="I14" s="4">
        <v>2</v>
      </c>
      <c r="J14" s="4">
        <v>2</v>
      </c>
      <c r="K14" s="4" t="s">
        <v>30</v>
      </c>
      <c r="L14" s="4">
        <v>135.08</v>
      </c>
      <c r="M14" s="4">
        <v>135.08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45152.0000115741</v>
      </c>
      <c r="S14" s="6">
        <v>45157</v>
      </c>
      <c r="T14" s="4" t="s">
        <v>34</v>
      </c>
      <c r="U14" s="4">
        <v>135.08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45153</v>
      </c>
      <c r="G15" s="6">
        <v>45154</v>
      </c>
      <c r="H15" s="4">
        <v>1</v>
      </c>
      <c r="I15" s="4">
        <v>1</v>
      </c>
      <c r="J15" s="4">
        <v>1</v>
      </c>
      <c r="K15" s="4" t="s">
        <v>30</v>
      </c>
      <c r="L15" s="4">
        <v>62.89</v>
      </c>
      <c r="M15" s="4">
        <v>62.89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45152</v>
      </c>
      <c r="S15" s="6">
        <v>45157</v>
      </c>
      <c r="T15" s="4" t="s">
        <v>34</v>
      </c>
      <c r="U15" s="4">
        <v>62.89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45153</v>
      </c>
      <c r="G16" s="6">
        <v>45154</v>
      </c>
      <c r="H16" s="4">
        <v>1</v>
      </c>
      <c r="I16" s="4">
        <v>1</v>
      </c>
      <c r="J16" s="4">
        <v>1</v>
      </c>
      <c r="K16" s="4" t="s">
        <v>30</v>
      </c>
      <c r="L16" s="4">
        <v>21.81</v>
      </c>
      <c r="M16" s="4">
        <v>21.81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45153</v>
      </c>
      <c r="S16" s="6">
        <v>45157</v>
      </c>
      <c r="T16" s="4" t="s">
        <v>34</v>
      </c>
      <c r="U16" s="4">
        <v>21.81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45153</v>
      </c>
      <c r="G17" s="6">
        <v>45154</v>
      </c>
      <c r="H17" s="4">
        <v>1</v>
      </c>
      <c r="I17" s="4">
        <v>1</v>
      </c>
      <c r="J17" s="4">
        <v>1</v>
      </c>
      <c r="K17" s="4" t="s">
        <v>30</v>
      </c>
      <c r="L17" s="4">
        <v>30.37</v>
      </c>
      <c r="M17" s="4">
        <v>30.37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45153</v>
      </c>
      <c r="S17" s="6">
        <v>45157</v>
      </c>
      <c r="T17" s="4" t="s">
        <v>34</v>
      </c>
      <c r="U17" s="4">
        <v>30.37</v>
      </c>
      <c r="V17" s="4">
        <v>0</v>
      </c>
      <c r="W17" s="4">
        <v>0</v>
      </c>
      <c r="X17" s="4" t="s">
        <v>114</v>
      </c>
      <c r="Y17" s="4" t="s">
        <v>36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100</v>
      </c>
      <c r="E18" s="4" t="s">
        <v>116</v>
      </c>
      <c r="F18" s="6">
        <v>45153</v>
      </c>
      <c r="G18" s="6">
        <v>45154</v>
      </c>
      <c r="H18" s="4">
        <v>1</v>
      </c>
      <c r="I18" s="4">
        <v>1</v>
      </c>
      <c r="J18" s="4">
        <v>1</v>
      </c>
      <c r="K18" s="4" t="s">
        <v>30</v>
      </c>
      <c r="L18" s="4">
        <v>57.43</v>
      </c>
      <c r="M18" s="4">
        <v>57.43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45153.0000115741</v>
      </c>
      <c r="S18" s="6">
        <v>45157</v>
      </c>
      <c r="T18" s="4" t="s">
        <v>34</v>
      </c>
      <c r="U18" s="4">
        <v>57.43</v>
      </c>
      <c r="V18" s="4">
        <v>0</v>
      </c>
      <c r="W18" s="4">
        <v>0</v>
      </c>
      <c r="X18" s="4" t="s">
        <v>118</v>
      </c>
      <c r="Y18" s="4" t="s">
        <v>36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45153</v>
      </c>
      <c r="G19" s="6">
        <v>45154</v>
      </c>
      <c r="H19" s="4">
        <v>1</v>
      </c>
      <c r="I19" s="4">
        <v>1</v>
      </c>
      <c r="J19" s="4">
        <v>1</v>
      </c>
      <c r="K19" s="4" t="s">
        <v>30</v>
      </c>
      <c r="L19" s="4">
        <v>69.28</v>
      </c>
      <c r="M19" s="4">
        <v>69.28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45153.0000115741</v>
      </c>
      <c r="S19" s="6">
        <v>45157</v>
      </c>
      <c r="T19" s="4" t="s">
        <v>34</v>
      </c>
      <c r="U19" s="4">
        <v>69.28</v>
      </c>
      <c r="V19" s="4">
        <v>0</v>
      </c>
      <c r="W19" s="4">
        <v>0</v>
      </c>
      <c r="X19" s="4" t="s">
        <v>123</v>
      </c>
      <c r="Y19" s="4" t="s">
        <v>36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45153</v>
      </c>
      <c r="G20" s="6">
        <v>45154</v>
      </c>
      <c r="H20" s="4">
        <v>1</v>
      </c>
      <c r="I20" s="4">
        <v>1</v>
      </c>
      <c r="J20" s="4">
        <v>1</v>
      </c>
      <c r="K20" s="4" t="s">
        <v>30</v>
      </c>
      <c r="L20" s="4">
        <v>33.81</v>
      </c>
      <c r="M20" s="4">
        <v>33.81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45153.0000115741</v>
      </c>
      <c r="S20" s="6">
        <v>45157</v>
      </c>
      <c r="T20" s="4" t="s">
        <v>34</v>
      </c>
      <c r="U20" s="4">
        <v>33.81</v>
      </c>
      <c r="V20" s="4">
        <v>0</v>
      </c>
      <c r="W20" s="4">
        <v>0</v>
      </c>
      <c r="X20" s="4" t="s">
        <v>128</v>
      </c>
      <c r="Y20" s="4" t="s">
        <v>36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45153</v>
      </c>
      <c r="G21" s="6">
        <v>45154</v>
      </c>
      <c r="H21" s="4">
        <v>2</v>
      </c>
      <c r="I21" s="4">
        <v>1</v>
      </c>
      <c r="J21" s="4">
        <v>2</v>
      </c>
      <c r="K21" s="4" t="s">
        <v>30</v>
      </c>
      <c r="L21" s="4">
        <v>102.98</v>
      </c>
      <c r="M21" s="4">
        <v>102.98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45153</v>
      </c>
      <c r="S21" s="6">
        <v>45157</v>
      </c>
      <c r="T21" s="4" t="s">
        <v>34</v>
      </c>
      <c r="U21" s="4">
        <v>102.98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55</v>
      </c>
      <c r="F22" s="6">
        <v>45153</v>
      </c>
      <c r="G22" s="6">
        <v>45154</v>
      </c>
      <c r="H22" s="4">
        <v>1</v>
      </c>
      <c r="I22" s="4">
        <v>1</v>
      </c>
      <c r="J22" s="4">
        <v>1</v>
      </c>
      <c r="K22" s="4" t="s">
        <v>30</v>
      </c>
      <c r="L22" s="4">
        <v>22.95</v>
      </c>
      <c r="M22" s="4">
        <v>22.95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45153.0000115741</v>
      </c>
      <c r="S22" s="6">
        <v>45157</v>
      </c>
      <c r="T22" s="4" t="s">
        <v>34</v>
      </c>
      <c r="U22" s="4">
        <v>22.95</v>
      </c>
      <c r="V22" s="4">
        <v>0</v>
      </c>
      <c r="W22" s="4">
        <v>0</v>
      </c>
      <c r="X22" s="4" t="s">
        <v>138</v>
      </c>
      <c r="Y22" s="4" t="s">
        <v>36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45153</v>
      </c>
      <c r="G23" s="6">
        <v>45154</v>
      </c>
      <c r="H23" s="4">
        <v>2</v>
      </c>
      <c r="I23" s="4">
        <v>1</v>
      </c>
      <c r="J23" s="4">
        <v>2</v>
      </c>
      <c r="K23" s="4" t="s">
        <v>30</v>
      </c>
      <c r="L23" s="4">
        <v>101.68</v>
      </c>
      <c r="M23" s="4">
        <v>101.68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45153.0000115741</v>
      </c>
      <c r="S23" s="6">
        <v>45157</v>
      </c>
      <c r="T23" s="4" t="s">
        <v>34</v>
      </c>
      <c r="U23" s="4">
        <v>101.68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45153</v>
      </c>
      <c r="G24" s="6">
        <v>45154</v>
      </c>
      <c r="H24" s="4">
        <v>1</v>
      </c>
      <c r="I24" s="4">
        <v>1</v>
      </c>
      <c r="J24" s="4">
        <v>1</v>
      </c>
      <c r="K24" s="4" t="s">
        <v>30</v>
      </c>
      <c r="L24" s="4">
        <v>29.64</v>
      </c>
      <c r="M24" s="4">
        <v>29.64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45153.0000115741</v>
      </c>
      <c r="S24" s="6">
        <v>45157</v>
      </c>
      <c r="T24" s="4" t="s">
        <v>34</v>
      </c>
      <c r="U24" s="4">
        <v>29.64</v>
      </c>
      <c r="V24" s="4">
        <v>0</v>
      </c>
      <c r="W24" s="4">
        <v>0</v>
      </c>
      <c r="X24" s="4" t="s">
        <v>149</v>
      </c>
      <c r="Y24" s="4" t="s">
        <v>36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121</v>
      </c>
      <c r="F25" s="6">
        <v>45153</v>
      </c>
      <c r="G25" s="6">
        <v>45154</v>
      </c>
      <c r="H25" s="4">
        <v>1</v>
      </c>
      <c r="I25" s="4">
        <v>1</v>
      </c>
      <c r="J25" s="4">
        <v>1</v>
      </c>
      <c r="K25" s="4" t="s">
        <v>30</v>
      </c>
      <c r="L25" s="4">
        <v>16.61</v>
      </c>
      <c r="M25" s="4">
        <v>16.61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45153.0000115741</v>
      </c>
      <c r="S25" s="6">
        <v>45157</v>
      </c>
      <c r="T25" s="4" t="s">
        <v>34</v>
      </c>
      <c r="U25" s="4">
        <v>16.61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89</v>
      </c>
      <c r="F26" s="6">
        <v>45153</v>
      </c>
      <c r="G26" s="6">
        <v>45154</v>
      </c>
      <c r="H26" s="4">
        <v>1</v>
      </c>
      <c r="I26" s="4">
        <v>1</v>
      </c>
      <c r="J26" s="4">
        <v>1</v>
      </c>
      <c r="K26" s="4" t="s">
        <v>30</v>
      </c>
      <c r="L26" s="4">
        <v>37.83</v>
      </c>
      <c r="M26" s="4">
        <v>37.83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45153.0000115741</v>
      </c>
      <c r="S26" s="6">
        <v>45157</v>
      </c>
      <c r="T26" s="4" t="s">
        <v>34</v>
      </c>
      <c r="U26" s="4">
        <v>37.83</v>
      </c>
      <c r="V26" s="4">
        <v>0</v>
      </c>
      <c r="W26" s="4">
        <v>0</v>
      </c>
      <c r="X26" s="4" t="s">
        <v>158</v>
      </c>
      <c r="Y26" s="4" t="s">
        <v>36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45153</v>
      </c>
      <c r="G27" s="6">
        <v>45154</v>
      </c>
      <c r="H27" s="4">
        <v>1</v>
      </c>
      <c r="I27" s="4">
        <v>1</v>
      </c>
      <c r="J27" s="4">
        <v>1</v>
      </c>
      <c r="K27" s="4" t="s">
        <v>30</v>
      </c>
      <c r="L27" s="4">
        <v>54.42</v>
      </c>
      <c r="M27" s="4">
        <v>54.42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45153.0000115741</v>
      </c>
      <c r="S27" s="6">
        <v>45157</v>
      </c>
      <c r="T27" s="4" t="s">
        <v>34</v>
      </c>
      <c r="U27" s="4">
        <v>54.42</v>
      </c>
      <c r="V27" s="4">
        <v>0</v>
      </c>
      <c r="W27" s="4">
        <v>0</v>
      </c>
      <c r="X27" s="4" t="s">
        <v>163</v>
      </c>
      <c r="Y27" s="4" t="s">
        <v>36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45153</v>
      </c>
      <c r="G28" s="6">
        <v>45154</v>
      </c>
      <c r="H28" s="4">
        <v>1</v>
      </c>
      <c r="I28" s="4">
        <v>1</v>
      </c>
      <c r="J28" s="4">
        <v>1</v>
      </c>
      <c r="K28" s="4" t="s">
        <v>30</v>
      </c>
      <c r="L28" s="4">
        <v>15.91</v>
      </c>
      <c r="M28" s="4">
        <v>15.91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45153.0000115741</v>
      </c>
      <c r="S28" s="6">
        <v>45157</v>
      </c>
      <c r="T28" s="4" t="s">
        <v>34</v>
      </c>
      <c r="U28" s="4">
        <v>15.91</v>
      </c>
      <c r="V28" s="4">
        <v>0</v>
      </c>
      <c r="W28" s="4">
        <v>0</v>
      </c>
      <c r="X28" s="4" t="s">
        <v>168</v>
      </c>
      <c r="Y28" s="4" t="s">
        <v>36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45153</v>
      </c>
      <c r="G29" s="6">
        <v>45154</v>
      </c>
      <c r="H29" s="4">
        <v>1</v>
      </c>
      <c r="I29" s="4">
        <v>1</v>
      </c>
      <c r="J29" s="4">
        <v>1</v>
      </c>
      <c r="K29" s="4" t="s">
        <v>30</v>
      </c>
      <c r="L29" s="4">
        <v>48.63</v>
      </c>
      <c r="M29" s="4">
        <v>48.63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45153.0000115741</v>
      </c>
      <c r="S29" s="6">
        <v>45157</v>
      </c>
      <c r="T29" s="4" t="s">
        <v>34</v>
      </c>
      <c r="U29" s="4">
        <v>48.63</v>
      </c>
      <c r="V29" s="4">
        <v>0</v>
      </c>
      <c r="W29" s="4">
        <v>0</v>
      </c>
      <c r="X29" s="4" t="s">
        <v>173</v>
      </c>
      <c r="Y29" s="4" t="s">
        <v>36</v>
      </c>
    </row>
    <row r="30" s="4" customFormat="1" spans="1:26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45153</v>
      </c>
      <c r="G30" s="6">
        <v>45154</v>
      </c>
      <c r="H30" s="4">
        <v>2</v>
      </c>
      <c r="I30" s="4">
        <v>1</v>
      </c>
      <c r="J30" s="4">
        <v>2</v>
      </c>
      <c r="K30" s="4" t="s">
        <v>30</v>
      </c>
      <c r="L30" s="4">
        <v>82</v>
      </c>
      <c r="M30" s="4">
        <v>82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45153.0000115741</v>
      </c>
      <c r="S30" s="6">
        <v>45157</v>
      </c>
      <c r="T30" s="4" t="s">
        <v>34</v>
      </c>
      <c r="U30" s="4">
        <v>82</v>
      </c>
      <c r="V30" s="4">
        <v>0</v>
      </c>
      <c r="W30" s="4">
        <v>0</v>
      </c>
      <c r="X30" s="4" t="s">
        <v>178</v>
      </c>
      <c r="Y30" s="4" t="s">
        <v>179</v>
      </c>
      <c r="Z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45153</v>
      </c>
      <c r="G31" s="6">
        <v>45154</v>
      </c>
      <c r="H31" s="4">
        <v>1</v>
      </c>
      <c r="I31" s="4">
        <v>1</v>
      </c>
      <c r="J31" s="4">
        <v>1</v>
      </c>
      <c r="K31" s="4" t="s">
        <v>30</v>
      </c>
      <c r="L31" s="4">
        <v>17.47</v>
      </c>
      <c r="M31" s="4">
        <v>17.47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45153</v>
      </c>
      <c r="S31" s="6">
        <v>45157</v>
      </c>
      <c r="T31" s="4" t="s">
        <v>34</v>
      </c>
      <c r="U31" s="4">
        <v>17.47</v>
      </c>
      <c r="V31" s="4">
        <v>0</v>
      </c>
      <c r="W31" s="4">
        <v>0</v>
      </c>
      <c r="X31" s="4" t="s">
        <v>185</v>
      </c>
      <c r="Y31" s="4" t="s">
        <v>36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45153</v>
      </c>
      <c r="G32" s="6">
        <v>45154</v>
      </c>
      <c r="H32" s="4">
        <v>1</v>
      </c>
      <c r="I32" s="4">
        <v>1</v>
      </c>
      <c r="J32" s="4">
        <v>1</v>
      </c>
      <c r="K32" s="4" t="s">
        <v>30</v>
      </c>
      <c r="L32" s="4">
        <v>102.77</v>
      </c>
      <c r="M32" s="4">
        <v>102.77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45153</v>
      </c>
      <c r="S32" s="6">
        <v>45157</v>
      </c>
      <c r="T32" s="4" t="s">
        <v>34</v>
      </c>
      <c r="U32" s="4">
        <v>102.77</v>
      </c>
      <c r="V32" s="4">
        <v>0</v>
      </c>
      <c r="W32" s="4">
        <v>0</v>
      </c>
      <c r="X32" s="4" t="s">
        <v>190</v>
      </c>
      <c r="Y3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22" workbookViewId="0">
      <selection activeCell="C37" sqref="C37"/>
    </sheetView>
  </sheetViews>
  <sheetFormatPr defaultColWidth="10" defaultRowHeight="14.4"/>
  <cols>
    <col min="1" max="1" width="12.8888888888889" style="4"/>
    <col min="2" max="3" width="10.7777777777778" style="4"/>
    <col min="4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191</v>
      </c>
    </row>
    <row r="2" s="4" customFormat="1" spans="1:9">
      <c r="A2" s="5">
        <v>999225954073894</v>
      </c>
      <c r="B2" s="6">
        <v>45153</v>
      </c>
      <c r="C2" s="6">
        <v>45154</v>
      </c>
      <c r="D2" s="4">
        <v>29.67</v>
      </c>
      <c r="E2" s="4" t="str">
        <f>VLOOKUP(A2,HOP!A:L,12,0)</f>
        <v>29.67</v>
      </c>
      <c r="F2" s="4" t="str">
        <f>VLOOKUP(A2,HOP!A:C,3,0)</f>
        <v>3761902</v>
      </c>
      <c r="G2" s="4">
        <f>D2-E2</f>
        <v>0</v>
      </c>
      <c r="H2" s="4" t="str">
        <f>$H$1&amp;F2</f>
        <v>,3761902</v>
      </c>
      <c r="I2" s="4" t="str">
        <f>VLOOKUP(A2,HOP!A:U,21,0)</f>
        <v>直连</v>
      </c>
    </row>
    <row r="3" s="4" customFormat="1" spans="1:9">
      <c r="A3" s="5">
        <v>999225957254055</v>
      </c>
      <c r="B3" s="6">
        <v>45153</v>
      </c>
      <c r="C3" s="6">
        <v>45154</v>
      </c>
      <c r="D3" s="4">
        <v>37.98</v>
      </c>
      <c r="E3" s="4" t="str">
        <f>VLOOKUP(A3,HOP!A:L,12,0)</f>
        <v>37.98</v>
      </c>
      <c r="F3" s="4" t="str">
        <f>VLOOKUP(A3,HOP!A:C,3,0)</f>
        <v>3762869</v>
      </c>
      <c r="G3" s="4">
        <f t="shared" ref="G3:G32" si="0">D3-E3</f>
        <v>0</v>
      </c>
      <c r="H3" s="4" t="str">
        <f t="shared" ref="H3:H32" si="1">$H$1&amp;F3</f>
        <v>,3762869</v>
      </c>
      <c r="I3" s="4" t="str">
        <f>VLOOKUP(A3,HOP!A:U,21,0)</f>
        <v>直连</v>
      </c>
    </row>
    <row r="4" s="4" customFormat="1" spans="1:9">
      <c r="A4" s="5">
        <v>999225987077104</v>
      </c>
      <c r="B4" s="6">
        <v>45153</v>
      </c>
      <c r="C4" s="6">
        <v>45154</v>
      </c>
      <c r="D4" s="4">
        <v>307.78</v>
      </c>
      <c r="E4" s="4" t="str">
        <f>VLOOKUP(A4,HOP!A:L,12,0)</f>
        <v>307.78</v>
      </c>
      <c r="F4" s="4" t="str">
        <f>VLOOKUP(A4,HOP!A:C,3,0)</f>
        <v>3768053</v>
      </c>
      <c r="G4" s="4">
        <f t="shared" si="0"/>
        <v>0</v>
      </c>
      <c r="H4" s="4" t="str">
        <f t="shared" si="1"/>
        <v>,3768053</v>
      </c>
      <c r="I4" s="4" t="str">
        <f>VLOOKUP(A4,HOP!A:U,21,0)</f>
        <v>直连</v>
      </c>
    </row>
    <row r="5" s="4" customFormat="1" spans="1:9">
      <c r="A5" s="5">
        <v>999225993795464</v>
      </c>
      <c r="B5" s="6">
        <v>45152</v>
      </c>
      <c r="C5" s="6">
        <v>45154</v>
      </c>
      <c r="D5" s="4">
        <v>619.35</v>
      </c>
      <c r="E5" s="4" t="str">
        <f>VLOOKUP(A5,HOP!A:L,12,0)</f>
        <v>619.38</v>
      </c>
      <c r="F5" s="4" t="str">
        <f>VLOOKUP(A5,HOP!A:C,3,0)</f>
        <v>3769464</v>
      </c>
      <c r="G5" s="4">
        <f t="shared" si="0"/>
        <v>-0.0299999999999727</v>
      </c>
      <c r="H5" s="4" t="str">
        <f t="shared" si="1"/>
        <v>,3769464</v>
      </c>
      <c r="I5" s="4" t="str">
        <f>VLOOKUP(A5,HOP!A:U,21,0)</f>
        <v>直连</v>
      </c>
    </row>
    <row r="6" s="4" customFormat="1" spans="1:9">
      <c r="A6" s="5">
        <v>999225999634458</v>
      </c>
      <c r="B6" s="6">
        <v>45152</v>
      </c>
      <c r="C6" s="6">
        <v>45154</v>
      </c>
      <c r="D6" s="4">
        <v>64.08</v>
      </c>
      <c r="E6" s="4" t="str">
        <f>VLOOKUP(A6,HOP!A:L,12,0)</f>
        <v>64.08</v>
      </c>
      <c r="F6" s="4" t="str">
        <f>VLOOKUP(A6,HOP!A:C,3,0)</f>
        <v>3770946</v>
      </c>
      <c r="G6" s="4">
        <f t="shared" si="0"/>
        <v>0</v>
      </c>
      <c r="H6" s="4" t="str">
        <f t="shared" si="1"/>
        <v>,3770946</v>
      </c>
      <c r="I6" s="4" t="str">
        <f>VLOOKUP(A6,HOP!A:U,21,0)</f>
        <v>直连</v>
      </c>
    </row>
    <row r="7" s="4" customFormat="1" spans="1:9">
      <c r="A7" s="5">
        <v>999226007428543</v>
      </c>
      <c r="B7" s="6">
        <v>45152</v>
      </c>
      <c r="C7" s="6">
        <v>45154</v>
      </c>
      <c r="D7" s="4">
        <v>57.48</v>
      </c>
      <c r="E7" s="4" t="str">
        <f>VLOOKUP(A7,HOP!A:L,12,0)</f>
        <v>57.48</v>
      </c>
      <c r="F7" s="4" t="str">
        <f>VLOOKUP(A7,HOP!A:C,3,0)</f>
        <v>3772572</v>
      </c>
      <c r="G7" s="4">
        <f t="shared" si="0"/>
        <v>0</v>
      </c>
      <c r="H7" s="4" t="str">
        <f t="shared" si="1"/>
        <v>,3772572</v>
      </c>
      <c r="I7" s="4" t="str">
        <f>VLOOKUP(A7,HOP!A:U,21,0)</f>
        <v>直连</v>
      </c>
    </row>
    <row r="8" s="4" customFormat="1" spans="1:9">
      <c r="A8" s="5">
        <v>999226015291583</v>
      </c>
      <c r="B8" s="6">
        <v>45152</v>
      </c>
      <c r="C8" s="6">
        <v>45154</v>
      </c>
      <c r="D8" s="4">
        <v>122.36</v>
      </c>
      <c r="E8" s="4" t="str">
        <f>VLOOKUP(A8,HOP!A:L,12,0)</f>
        <v>122.36</v>
      </c>
      <c r="F8" s="4" t="str">
        <f>VLOOKUP(A8,HOP!A:C,3,0)</f>
        <v>3774524</v>
      </c>
      <c r="G8" s="4">
        <f t="shared" si="0"/>
        <v>0</v>
      </c>
      <c r="H8" s="4" t="str">
        <f t="shared" si="1"/>
        <v>,3774524</v>
      </c>
      <c r="I8" s="4" t="str">
        <f>VLOOKUP(A8,HOP!A:U,21,0)</f>
        <v>直连</v>
      </c>
    </row>
    <row r="9" s="4" customFormat="1" spans="1:9">
      <c r="A9" s="5">
        <v>999226023338123</v>
      </c>
      <c r="B9" s="6">
        <v>45153</v>
      </c>
      <c r="C9" s="6">
        <v>45154</v>
      </c>
      <c r="D9" s="4">
        <v>31.49</v>
      </c>
      <c r="E9" s="4" t="str">
        <f>VLOOKUP(A9,HOP!A:L,12,0)</f>
        <v>31.49</v>
      </c>
      <c r="F9" s="4" t="str">
        <f>VLOOKUP(A9,HOP!A:C,3,0)</f>
        <v>3776524</v>
      </c>
      <c r="G9" s="4">
        <f t="shared" si="0"/>
        <v>0</v>
      </c>
      <c r="H9" s="4" t="str">
        <f t="shared" si="1"/>
        <v>,3776524</v>
      </c>
      <c r="I9" s="4" t="str">
        <f>VLOOKUP(A9,HOP!A:U,21,0)</f>
        <v>直连</v>
      </c>
    </row>
    <row r="10" s="4" customFormat="1" spans="1:9">
      <c r="A10" s="5">
        <v>999226028505246</v>
      </c>
      <c r="B10" s="6">
        <v>45153</v>
      </c>
      <c r="C10" s="6">
        <v>45154</v>
      </c>
      <c r="D10" s="4">
        <v>99.95</v>
      </c>
      <c r="E10" s="4" t="str">
        <f>VLOOKUP(A10,HOP!A:L,12,0)</f>
        <v>99.95</v>
      </c>
      <c r="F10" s="4" t="str">
        <f>VLOOKUP(A10,HOP!A:C,3,0)</f>
        <v>3777358</v>
      </c>
      <c r="G10" s="4">
        <f t="shared" si="0"/>
        <v>0</v>
      </c>
      <c r="H10" s="4" t="str">
        <f t="shared" si="1"/>
        <v>,3777358</v>
      </c>
      <c r="I10" s="4" t="str">
        <f>VLOOKUP(A10,HOP!A:U,21,0)</f>
        <v>直连</v>
      </c>
    </row>
    <row r="11" s="4" customFormat="1" spans="1:9">
      <c r="A11" s="5">
        <v>999226038435512</v>
      </c>
      <c r="B11" s="6">
        <v>45152</v>
      </c>
      <c r="C11" s="6">
        <v>45154</v>
      </c>
      <c r="D11" s="4">
        <v>548.98</v>
      </c>
      <c r="E11" s="4" t="str">
        <f>VLOOKUP(A11,HOP!A:L,12,0)</f>
        <v>548.98</v>
      </c>
      <c r="F11" s="4" t="str">
        <f>VLOOKUP(A11,HOP!A:C,3,0)</f>
        <v>3780264</v>
      </c>
      <c r="G11" s="4">
        <f t="shared" si="0"/>
        <v>0</v>
      </c>
      <c r="H11" s="4" t="str">
        <f t="shared" si="1"/>
        <v>,3780264</v>
      </c>
      <c r="I11" s="4" t="str">
        <f>VLOOKUP(A11,HOP!A:U,21,0)</f>
        <v>直连</v>
      </c>
    </row>
    <row r="12" s="4" customFormat="1" spans="1:9">
      <c r="A12" s="5">
        <v>999226039352011</v>
      </c>
      <c r="B12" s="6">
        <v>45152</v>
      </c>
      <c r="C12" s="6">
        <v>45154</v>
      </c>
      <c r="D12" s="4">
        <v>199.23</v>
      </c>
      <c r="E12" s="4" t="str">
        <f>VLOOKUP(A12,HOP!A:L,12,0)</f>
        <v>199.23</v>
      </c>
      <c r="F12" s="4" t="str">
        <f>VLOOKUP(A12,HOP!A:C,3,0)</f>
        <v>3780560</v>
      </c>
      <c r="G12" s="4">
        <f t="shared" si="0"/>
        <v>0</v>
      </c>
      <c r="H12" s="4" t="str">
        <f t="shared" si="1"/>
        <v>,3780560</v>
      </c>
      <c r="I12" s="4" t="str">
        <f>VLOOKUP(A12,HOP!A:U,21,0)</f>
        <v>直连</v>
      </c>
    </row>
    <row r="13" s="4" customFormat="1" spans="1:9">
      <c r="A13" s="5">
        <v>999226041528035</v>
      </c>
      <c r="B13" s="6">
        <v>45153</v>
      </c>
      <c r="C13" s="6">
        <v>45154</v>
      </c>
      <c r="D13" s="4">
        <v>24.43</v>
      </c>
      <c r="E13" s="4" t="str">
        <f>VLOOKUP(A13,HOP!A:L,12,0)</f>
        <v>24.43</v>
      </c>
      <c r="F13" s="4" t="str">
        <f>VLOOKUP(A13,HOP!A:C,3,0)</f>
        <v>3781381</v>
      </c>
      <c r="G13" s="4">
        <f t="shared" si="0"/>
        <v>0</v>
      </c>
      <c r="H13" s="4" t="str">
        <f t="shared" si="1"/>
        <v>,3781381</v>
      </c>
      <c r="I13" s="4" t="str">
        <f>VLOOKUP(A13,HOP!A:U,21,0)</f>
        <v>直连</v>
      </c>
    </row>
    <row r="14" s="4" customFormat="1" spans="1:9">
      <c r="A14" s="5">
        <v>999226041542780</v>
      </c>
      <c r="B14" s="6">
        <v>45152</v>
      </c>
      <c r="C14" s="6">
        <v>45154</v>
      </c>
      <c r="D14" s="4">
        <v>135.08</v>
      </c>
      <c r="E14" s="4" t="str">
        <f>VLOOKUP(A14,HOP!A:L,12,0)</f>
        <v>135.08</v>
      </c>
      <c r="F14" s="4" t="str">
        <f>VLOOKUP(A14,HOP!A:C,3,0)</f>
        <v>3781388</v>
      </c>
      <c r="G14" s="4">
        <f t="shared" si="0"/>
        <v>0</v>
      </c>
      <c r="H14" s="4" t="str">
        <f t="shared" si="1"/>
        <v>,3781388</v>
      </c>
      <c r="I14" s="4" t="str">
        <f>VLOOKUP(A14,HOP!A:U,21,0)</f>
        <v>直连</v>
      </c>
    </row>
    <row r="15" s="4" customFormat="1" spans="1:9">
      <c r="A15" s="5">
        <v>26048554497</v>
      </c>
      <c r="B15" s="6">
        <v>45153</v>
      </c>
      <c r="C15" s="6">
        <v>45154</v>
      </c>
      <c r="D15" s="4">
        <v>62.89</v>
      </c>
      <c r="E15" s="4" t="str">
        <f>VLOOKUP(A15,HOP!A:L,12,0)</f>
        <v>62.89</v>
      </c>
      <c r="F15" s="4" t="str">
        <f>VLOOKUP(A15,HOP!A:C,3,0)</f>
        <v>3782313</v>
      </c>
      <c r="G15" s="4">
        <f t="shared" si="0"/>
        <v>0</v>
      </c>
      <c r="H15" s="4" t="str">
        <f t="shared" si="1"/>
        <v>,3782313</v>
      </c>
      <c r="I15" s="4" t="str">
        <f>VLOOKUP(A15,HOP!A:U,21,0)</f>
        <v>直连</v>
      </c>
    </row>
    <row r="16" s="4" customFormat="1" spans="1:9">
      <c r="A16" s="5">
        <v>999226055554932</v>
      </c>
      <c r="B16" s="6">
        <v>45153</v>
      </c>
      <c r="C16" s="6">
        <v>45154</v>
      </c>
      <c r="D16" s="4">
        <v>21.81</v>
      </c>
      <c r="E16" s="4" t="str">
        <f>VLOOKUP(A16,HOP!A:L,12,0)</f>
        <v>21.81</v>
      </c>
      <c r="F16" s="4" t="str">
        <f>VLOOKUP(A16,HOP!A:C,3,0)</f>
        <v>3783661</v>
      </c>
      <c r="G16" s="4">
        <f t="shared" si="0"/>
        <v>0</v>
      </c>
      <c r="H16" s="4" t="str">
        <f t="shared" si="1"/>
        <v>,3783661</v>
      </c>
      <c r="I16" s="4" t="str">
        <f>VLOOKUP(A16,HOP!A:U,21,0)</f>
        <v>直连</v>
      </c>
    </row>
    <row r="17" s="4" customFormat="1" spans="1:9">
      <c r="A17" s="5">
        <v>999226055617686</v>
      </c>
      <c r="B17" s="6">
        <v>45153</v>
      </c>
      <c r="C17" s="6">
        <v>45154</v>
      </c>
      <c r="D17" s="4">
        <v>30.37</v>
      </c>
      <c r="E17" s="4" t="str">
        <f>VLOOKUP(A17,HOP!A:L,12,0)</f>
        <v>30.37</v>
      </c>
      <c r="F17" s="4" t="str">
        <f>VLOOKUP(A17,HOP!A:C,3,0)</f>
        <v>3783680</v>
      </c>
      <c r="G17" s="4">
        <f t="shared" si="0"/>
        <v>0</v>
      </c>
      <c r="H17" s="4" t="str">
        <f t="shared" si="1"/>
        <v>,3783680</v>
      </c>
      <c r="I17" s="4" t="str">
        <f>VLOOKUP(A17,HOP!A:U,21,0)</f>
        <v>直连</v>
      </c>
    </row>
    <row r="18" s="4" customFormat="1" spans="1:9">
      <c r="A18" s="5">
        <v>999226055626070</v>
      </c>
      <c r="B18" s="6">
        <v>45153</v>
      </c>
      <c r="C18" s="6">
        <v>45154</v>
      </c>
      <c r="D18" s="4">
        <v>57.43</v>
      </c>
      <c r="E18" s="4" t="str">
        <f>VLOOKUP(A18,HOP!A:L,12,0)</f>
        <v>57.43</v>
      </c>
      <c r="F18" s="4" t="str">
        <f>VLOOKUP(A18,HOP!A:C,3,0)</f>
        <v>3783682</v>
      </c>
      <c r="G18" s="4">
        <f t="shared" si="0"/>
        <v>0</v>
      </c>
      <c r="H18" s="4" t="str">
        <f t="shared" si="1"/>
        <v>,3783682</v>
      </c>
      <c r="I18" s="4" t="str">
        <f>VLOOKUP(A18,HOP!A:U,21,0)</f>
        <v>直连</v>
      </c>
    </row>
    <row r="19" s="4" customFormat="1" spans="1:9">
      <c r="A19" s="5">
        <v>999226055946635</v>
      </c>
      <c r="B19" s="6">
        <v>45153</v>
      </c>
      <c r="C19" s="6">
        <v>45154</v>
      </c>
      <c r="D19" s="4">
        <v>69.28</v>
      </c>
      <c r="E19" s="4" t="str">
        <f>VLOOKUP(A19,HOP!A:L,12,0)</f>
        <v>69.28</v>
      </c>
      <c r="F19" s="4" t="str">
        <f>VLOOKUP(A19,HOP!A:C,3,0)</f>
        <v>3783794</v>
      </c>
      <c r="G19" s="4">
        <f t="shared" si="0"/>
        <v>0</v>
      </c>
      <c r="H19" s="4" t="str">
        <f t="shared" si="1"/>
        <v>,3783794</v>
      </c>
      <c r="I19" s="4" t="str">
        <f>VLOOKUP(A19,HOP!A:U,21,0)</f>
        <v>直连</v>
      </c>
    </row>
    <row r="20" s="4" customFormat="1" spans="1:9">
      <c r="A20" s="5">
        <v>999226057237669</v>
      </c>
      <c r="B20" s="6">
        <v>45153</v>
      </c>
      <c r="C20" s="6">
        <v>45154</v>
      </c>
      <c r="D20" s="4">
        <v>33.81</v>
      </c>
      <c r="E20" s="4" t="str">
        <f>VLOOKUP(A20,HOP!A:L,12,0)</f>
        <v>33.81</v>
      </c>
      <c r="F20" s="4" t="str">
        <f>VLOOKUP(A20,HOP!A:C,3,0)</f>
        <v>3784072</v>
      </c>
      <c r="G20" s="4">
        <f t="shared" si="0"/>
        <v>0</v>
      </c>
      <c r="H20" s="4" t="str">
        <f t="shared" si="1"/>
        <v>,3784072</v>
      </c>
      <c r="I20" s="4" t="str">
        <f>VLOOKUP(A20,HOP!A:U,21,0)</f>
        <v>直连</v>
      </c>
    </row>
    <row r="21" s="4" customFormat="1" spans="1:9">
      <c r="A21" s="5">
        <v>999226057711143</v>
      </c>
      <c r="B21" s="6">
        <v>45153</v>
      </c>
      <c r="C21" s="6">
        <v>45154</v>
      </c>
      <c r="D21" s="4">
        <v>102.98</v>
      </c>
      <c r="E21" s="4" t="str">
        <f>VLOOKUP(A21,HOP!A:L,12,0)</f>
        <v>102.98</v>
      </c>
      <c r="F21" s="4" t="str">
        <f>VLOOKUP(A21,HOP!A:C,3,0)</f>
        <v>3784261</v>
      </c>
      <c r="G21" s="4">
        <f t="shared" si="0"/>
        <v>0</v>
      </c>
      <c r="H21" s="4" t="str">
        <f t="shared" si="1"/>
        <v>,3784261</v>
      </c>
      <c r="I21" s="4" t="str">
        <f>VLOOKUP(A21,HOP!A:U,21,0)</f>
        <v>直连</v>
      </c>
    </row>
    <row r="22" s="4" customFormat="1" spans="1:9">
      <c r="A22" s="5">
        <v>999226058878837</v>
      </c>
      <c r="B22" s="6">
        <v>45153</v>
      </c>
      <c r="C22" s="6">
        <v>45154</v>
      </c>
      <c r="D22" s="4">
        <v>22.95</v>
      </c>
      <c r="E22" s="4" t="str">
        <f>VLOOKUP(A22,HOP!A:L,12,0)</f>
        <v>22.95</v>
      </c>
      <c r="F22" s="4" t="str">
        <f>VLOOKUP(A22,HOP!A:C,3,0)</f>
        <v>3784601</v>
      </c>
      <c r="G22" s="4">
        <f t="shared" si="0"/>
        <v>0</v>
      </c>
      <c r="H22" s="4" t="str">
        <f t="shared" si="1"/>
        <v>,3784601</v>
      </c>
      <c r="I22" s="4" t="str">
        <f>VLOOKUP(A22,HOP!A:U,21,0)</f>
        <v>直连</v>
      </c>
    </row>
    <row r="23" s="4" customFormat="1" spans="1:9">
      <c r="A23" s="5">
        <v>999226059319296</v>
      </c>
      <c r="B23" s="6">
        <v>45153</v>
      </c>
      <c r="C23" s="6">
        <v>45154</v>
      </c>
      <c r="D23" s="4">
        <v>101.68</v>
      </c>
      <c r="E23" s="4" t="str">
        <f>VLOOKUP(A23,HOP!A:L,12,0)</f>
        <v>101.68</v>
      </c>
      <c r="F23" s="4" t="str">
        <f>VLOOKUP(A23,HOP!A:C,3,0)</f>
        <v>3784675</v>
      </c>
      <c r="G23" s="4">
        <f t="shared" si="0"/>
        <v>0</v>
      </c>
      <c r="H23" s="4" t="str">
        <f t="shared" si="1"/>
        <v>,3784675</v>
      </c>
      <c r="I23" s="4" t="str">
        <f>VLOOKUP(A23,HOP!A:U,21,0)</f>
        <v>直连</v>
      </c>
    </row>
    <row r="24" s="4" customFormat="1" spans="1:9">
      <c r="A24" s="5">
        <v>999226059786939</v>
      </c>
      <c r="B24" s="6">
        <v>45153</v>
      </c>
      <c r="C24" s="6">
        <v>45154</v>
      </c>
      <c r="D24" s="4">
        <v>29.64</v>
      </c>
      <c r="E24" s="4" t="str">
        <f>VLOOKUP(A24,HOP!A:L,12,0)</f>
        <v>29.64</v>
      </c>
      <c r="F24" s="4" t="str">
        <f>VLOOKUP(A24,HOP!A:C,3,0)</f>
        <v>3784882</v>
      </c>
      <c r="G24" s="4">
        <f t="shared" si="0"/>
        <v>0</v>
      </c>
      <c r="H24" s="4" t="str">
        <f t="shared" si="1"/>
        <v>,3784882</v>
      </c>
      <c r="I24" s="4" t="str">
        <f>VLOOKUP(A24,HOP!A:U,21,0)</f>
        <v>直连</v>
      </c>
    </row>
    <row r="25" s="4" customFormat="1" spans="1:9">
      <c r="A25" s="5">
        <v>999226060571084</v>
      </c>
      <c r="B25" s="6">
        <v>45153</v>
      </c>
      <c r="C25" s="6">
        <v>45154</v>
      </c>
      <c r="D25" s="4">
        <v>16.61</v>
      </c>
      <c r="E25" s="4" t="str">
        <f>VLOOKUP(A25,HOP!A:L,12,0)</f>
        <v>16.61</v>
      </c>
      <c r="F25" s="4" t="str">
        <f>VLOOKUP(A25,HOP!A:C,3,0)</f>
        <v>3785151</v>
      </c>
      <c r="G25" s="4">
        <f t="shared" si="0"/>
        <v>0</v>
      </c>
      <c r="H25" s="4" t="str">
        <f t="shared" si="1"/>
        <v>,3785151</v>
      </c>
      <c r="I25" s="4" t="str">
        <f>VLOOKUP(A25,HOP!A:U,21,0)</f>
        <v>直连</v>
      </c>
    </row>
    <row r="26" s="4" customFormat="1" spans="1:9">
      <c r="A26" s="5">
        <v>999226061763112</v>
      </c>
      <c r="B26" s="6">
        <v>45153</v>
      </c>
      <c r="C26" s="6">
        <v>45154</v>
      </c>
      <c r="D26" s="4">
        <v>37.83</v>
      </c>
      <c r="E26" s="4" t="str">
        <f>VLOOKUP(A26,HOP!A:L,12,0)</f>
        <v>37.83</v>
      </c>
      <c r="F26" s="4" t="str">
        <f>VLOOKUP(A26,HOP!A:C,3,0)</f>
        <v>3785501</v>
      </c>
      <c r="G26" s="4">
        <f t="shared" si="0"/>
        <v>0</v>
      </c>
      <c r="H26" s="4" t="str">
        <f t="shared" si="1"/>
        <v>,3785501</v>
      </c>
      <c r="I26" s="4" t="str">
        <f>VLOOKUP(A26,HOP!A:U,21,0)</f>
        <v>直连</v>
      </c>
    </row>
    <row r="27" s="4" customFormat="1" spans="1:9">
      <c r="A27" s="5">
        <v>999226062681916</v>
      </c>
      <c r="B27" s="6">
        <v>45153</v>
      </c>
      <c r="C27" s="6">
        <v>45154</v>
      </c>
      <c r="D27" s="4">
        <v>54.42</v>
      </c>
      <c r="E27" s="4" t="str">
        <f>VLOOKUP(A27,HOP!A:L,12,0)</f>
        <v>54.42</v>
      </c>
      <c r="F27" s="4" t="str">
        <f>VLOOKUP(A27,HOP!A:C,3,0)</f>
        <v>3785756</v>
      </c>
      <c r="G27" s="4">
        <f t="shared" si="0"/>
        <v>0</v>
      </c>
      <c r="H27" s="4" t="str">
        <f t="shared" si="1"/>
        <v>,3785756</v>
      </c>
      <c r="I27" s="4" t="str">
        <f>VLOOKUP(A27,HOP!A:U,21,0)</f>
        <v>直连</v>
      </c>
    </row>
    <row r="28" s="4" customFormat="1" spans="1:9">
      <c r="A28" s="5">
        <v>999226063732936</v>
      </c>
      <c r="B28" s="6">
        <v>45153</v>
      </c>
      <c r="C28" s="6">
        <v>45154</v>
      </c>
      <c r="D28" s="4">
        <v>15.91</v>
      </c>
      <c r="E28" s="4" t="str">
        <f>VLOOKUP(A28,HOP!A:L,12,0)</f>
        <v>15.91</v>
      </c>
      <c r="F28" s="4" t="str">
        <f>VLOOKUP(A28,HOP!A:C,3,0)</f>
        <v>3785980</v>
      </c>
      <c r="G28" s="4">
        <f t="shared" si="0"/>
        <v>0</v>
      </c>
      <c r="H28" s="4" t="str">
        <f t="shared" si="1"/>
        <v>,3785980</v>
      </c>
      <c r="I28" s="4" t="str">
        <f>VLOOKUP(A28,HOP!A:U,21,0)</f>
        <v>直连</v>
      </c>
    </row>
    <row r="29" s="4" customFormat="1" spans="1:9">
      <c r="A29" s="5">
        <v>999226064395974</v>
      </c>
      <c r="B29" s="6">
        <v>45153</v>
      </c>
      <c r="C29" s="6">
        <v>45154</v>
      </c>
      <c r="D29" s="4">
        <v>48.63</v>
      </c>
      <c r="E29" s="4" t="str">
        <f>VLOOKUP(A29,HOP!A:L,12,0)</f>
        <v>48.63</v>
      </c>
      <c r="F29" s="4" t="str">
        <f>VLOOKUP(A29,HOP!A:C,3,0)</f>
        <v>3786211</v>
      </c>
      <c r="G29" s="4">
        <f t="shared" si="0"/>
        <v>0</v>
      </c>
      <c r="H29" s="4" t="str">
        <f t="shared" si="1"/>
        <v>,3786211</v>
      </c>
      <c r="I29" s="4" t="str">
        <f>VLOOKUP(A29,HOP!A:U,21,0)</f>
        <v>直连</v>
      </c>
    </row>
    <row r="30" s="4" customFormat="1" spans="1:9">
      <c r="A30" s="5">
        <v>999226065290207</v>
      </c>
      <c r="B30" s="6">
        <v>45153</v>
      </c>
      <c r="C30" s="6">
        <v>45154</v>
      </c>
      <c r="D30" s="4">
        <v>82</v>
      </c>
      <c r="E30" s="4" t="str">
        <f>VLOOKUP(A30,HOP!A:L,12,0)</f>
        <v>82.00</v>
      </c>
      <c r="F30" s="4" t="str">
        <f>VLOOKUP(A30,HOP!A:C,3,0)</f>
        <v>3786632</v>
      </c>
      <c r="G30" s="4">
        <f t="shared" si="0"/>
        <v>0</v>
      </c>
      <c r="H30" s="4" t="str">
        <f t="shared" si="1"/>
        <v>,3786632</v>
      </c>
      <c r="I30" s="4" t="str">
        <f>VLOOKUP(A30,HOP!A:U,21,0)</f>
        <v>直连</v>
      </c>
    </row>
    <row r="31" s="4" customFormat="1" spans="1:9">
      <c r="A31" s="5">
        <v>999226065641110</v>
      </c>
      <c r="B31" s="6">
        <v>45153</v>
      </c>
      <c r="C31" s="6">
        <v>45154</v>
      </c>
      <c r="D31" s="4">
        <v>17.47</v>
      </c>
      <c r="E31" s="4" t="str">
        <f>VLOOKUP(A31,HOP!A:L,12,0)</f>
        <v>17.47</v>
      </c>
      <c r="F31" s="4" t="str">
        <f>VLOOKUP(A31,HOP!A:C,3,0)</f>
        <v>3786879</v>
      </c>
      <c r="G31" s="4">
        <f t="shared" si="0"/>
        <v>0</v>
      </c>
      <c r="H31" s="4" t="str">
        <f t="shared" si="1"/>
        <v>,3786879</v>
      </c>
      <c r="I31" s="4" t="str">
        <f>VLOOKUP(A31,HOP!A:U,21,0)</f>
        <v>直连</v>
      </c>
    </row>
    <row r="32" s="4" customFormat="1" spans="1:9">
      <c r="A32" s="5">
        <v>999226067454892</v>
      </c>
      <c r="B32" s="6">
        <v>45153</v>
      </c>
      <c r="C32" s="6">
        <v>45154</v>
      </c>
      <c r="D32" s="4">
        <v>102.77</v>
      </c>
      <c r="E32" s="4" t="str">
        <f>VLOOKUP(A32,HOP!A:L,12,0)</f>
        <v>102.77</v>
      </c>
      <c r="F32" s="4" t="str">
        <f>VLOOKUP(A32,HOP!A:C,3,0)</f>
        <v>3787686</v>
      </c>
      <c r="G32" s="4">
        <f t="shared" si="0"/>
        <v>0</v>
      </c>
      <c r="H32" s="4" t="str">
        <f t="shared" si="1"/>
        <v>,3787686</v>
      </c>
      <c r="I32" s="4" t="str">
        <f>VLOOKUP(A32,HOP!A:U,21,0)</f>
        <v>直连</v>
      </c>
    </row>
    <row r="34" spans="4:4">
      <c r="D34" s="4">
        <f>SUM(D2:D33)</f>
        <v>3186.34</v>
      </c>
    </row>
    <row r="35" spans="4:4">
      <c r="D35" s="4" t="s">
        <v>192</v>
      </c>
    </row>
    <row r="37" spans="1:3">
      <c r="A37" s="4" t="s">
        <v>193</v>
      </c>
      <c r="B37" s="4">
        <v>3186.34</v>
      </c>
      <c r="C37" s="4">
        <v>24959.88</v>
      </c>
    </row>
    <row r="38" spans="1:1">
      <c r="A38" s="4" t="s">
        <v>194</v>
      </c>
    </row>
    <row r="39" spans="1:1">
      <c r="A39" s="4" t="s">
        <v>195</v>
      </c>
    </row>
  </sheetData>
  <autoFilter ref="A1:W32">
    <extLst/>
  </autoFilter>
  <conditionalFormatting sqref="A1:A39 A41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196</v>
      </c>
      <c r="B1" s="2" t="s">
        <v>197</v>
      </c>
      <c r="C1" s="2" t="s">
        <v>198</v>
      </c>
      <c r="D1" s="2" t="s">
        <v>199</v>
      </c>
      <c r="E1" s="2" t="s">
        <v>13</v>
      </c>
      <c r="F1" s="2" t="s">
        <v>5</v>
      </c>
      <c r="G1" s="2" t="s">
        <v>6</v>
      </c>
      <c r="H1" s="2" t="s">
        <v>200</v>
      </c>
      <c r="I1" s="2" t="s">
        <v>201</v>
      </c>
      <c r="J1" s="2" t="s">
        <v>202</v>
      </c>
      <c r="K1" s="2" t="s">
        <v>203</v>
      </c>
      <c r="L1" s="2" t="s">
        <v>204</v>
      </c>
      <c r="M1" s="2" t="s">
        <v>205</v>
      </c>
      <c r="N1" s="2" t="s">
        <v>206</v>
      </c>
      <c r="O1" s="2" t="s">
        <v>207</v>
      </c>
      <c r="P1" s="2" t="s">
        <v>208</v>
      </c>
      <c r="Q1" s="2" t="s">
        <v>209</v>
      </c>
      <c r="R1" s="2" t="s">
        <v>210</v>
      </c>
      <c r="S1" s="2" t="s">
        <v>211</v>
      </c>
      <c r="T1" s="2" t="s">
        <v>212</v>
      </c>
      <c r="U1" s="2" t="s">
        <v>213</v>
      </c>
      <c r="V1" s="2" t="s">
        <v>214</v>
      </c>
    </row>
    <row r="2" s="1" customFormat="1" spans="1:22">
      <c r="A2" s="3">
        <v>999226067454892</v>
      </c>
      <c r="B2" s="1" t="s">
        <v>215</v>
      </c>
      <c r="C2" s="1" t="s">
        <v>216</v>
      </c>
      <c r="D2" s="1" t="s">
        <v>217</v>
      </c>
      <c r="E2" s="1" t="s">
        <v>218</v>
      </c>
      <c r="F2" s="1" t="s">
        <v>215</v>
      </c>
      <c r="G2" s="1" t="s">
        <v>219</v>
      </c>
      <c r="H2" s="1" t="s">
        <v>220</v>
      </c>
      <c r="I2" s="1" t="s">
        <v>221</v>
      </c>
      <c r="J2" s="1" t="s">
        <v>30</v>
      </c>
      <c r="K2" s="1" t="s">
        <v>222</v>
      </c>
      <c r="L2" s="1" t="s">
        <v>222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  <c r="U2" s="1" t="s">
        <v>230</v>
      </c>
      <c r="V2" s="1" t="s">
        <v>231</v>
      </c>
    </row>
    <row r="3" s="1" customFormat="1" spans="1:22">
      <c r="A3" s="3">
        <v>999226065641110</v>
      </c>
      <c r="B3" s="1" t="s">
        <v>215</v>
      </c>
      <c r="C3" s="1" t="s">
        <v>232</v>
      </c>
      <c r="D3" s="1" t="s">
        <v>233</v>
      </c>
      <c r="E3" s="1" t="s">
        <v>234</v>
      </c>
      <c r="F3" s="1" t="s">
        <v>215</v>
      </c>
      <c r="G3" s="1" t="s">
        <v>219</v>
      </c>
      <c r="H3" s="1" t="s">
        <v>220</v>
      </c>
      <c r="I3" s="1" t="s">
        <v>235</v>
      </c>
      <c r="J3" s="1" t="s">
        <v>30</v>
      </c>
      <c r="K3" s="1" t="s">
        <v>236</v>
      </c>
      <c r="L3" s="1" t="s">
        <v>236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237</v>
      </c>
      <c r="S3" s="1" t="s">
        <v>228</v>
      </c>
      <c r="T3" s="1" t="s">
        <v>229</v>
      </c>
      <c r="U3" s="1" t="s">
        <v>230</v>
      </c>
      <c r="V3" s="1" t="s">
        <v>231</v>
      </c>
    </row>
    <row r="4" s="1" customFormat="1" spans="1:22">
      <c r="A4" s="3">
        <v>999226065290207</v>
      </c>
      <c r="B4" s="1" t="s">
        <v>215</v>
      </c>
      <c r="C4" s="1" t="s">
        <v>238</v>
      </c>
      <c r="D4" s="1" t="s">
        <v>239</v>
      </c>
      <c r="E4" s="1" t="s">
        <v>240</v>
      </c>
      <c r="F4" s="1" t="s">
        <v>215</v>
      </c>
      <c r="G4" s="1" t="s">
        <v>219</v>
      </c>
      <c r="H4" s="1" t="s">
        <v>220</v>
      </c>
      <c r="I4" s="1" t="s">
        <v>241</v>
      </c>
      <c r="J4" s="1" t="s">
        <v>30</v>
      </c>
      <c r="K4" s="1" t="s">
        <v>242</v>
      </c>
      <c r="L4" s="1" t="s">
        <v>242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226</v>
      </c>
      <c r="R4" s="1" t="s">
        <v>243</v>
      </c>
      <c r="S4" s="1" t="s">
        <v>228</v>
      </c>
      <c r="T4" s="1" t="s">
        <v>229</v>
      </c>
      <c r="U4" s="1" t="s">
        <v>230</v>
      </c>
      <c r="V4" s="1" t="s">
        <v>244</v>
      </c>
    </row>
    <row r="5" s="1" customFormat="1" spans="1:22">
      <c r="A5" s="3">
        <v>999226064395974</v>
      </c>
      <c r="B5" s="1" t="s">
        <v>215</v>
      </c>
      <c r="C5" s="1" t="s">
        <v>245</v>
      </c>
      <c r="D5" s="1" t="s">
        <v>246</v>
      </c>
      <c r="E5" s="1" t="s">
        <v>247</v>
      </c>
      <c r="F5" s="1" t="s">
        <v>215</v>
      </c>
      <c r="G5" s="1" t="s">
        <v>219</v>
      </c>
      <c r="H5" s="1" t="s">
        <v>220</v>
      </c>
      <c r="I5" s="1" t="s">
        <v>248</v>
      </c>
      <c r="J5" s="1" t="s">
        <v>30</v>
      </c>
      <c r="K5" s="1" t="s">
        <v>249</v>
      </c>
      <c r="L5" s="1" t="s">
        <v>249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226</v>
      </c>
      <c r="R5" s="1" t="s">
        <v>250</v>
      </c>
      <c r="S5" s="1" t="s">
        <v>228</v>
      </c>
      <c r="T5" s="1" t="s">
        <v>229</v>
      </c>
      <c r="U5" s="1" t="s">
        <v>230</v>
      </c>
      <c r="V5" s="1" t="s">
        <v>251</v>
      </c>
    </row>
    <row r="6" s="1" customFormat="1" spans="1:22">
      <c r="A6" s="3">
        <v>999226063732936</v>
      </c>
      <c r="B6" s="1" t="s">
        <v>215</v>
      </c>
      <c r="C6" s="1" t="s">
        <v>252</v>
      </c>
      <c r="D6" s="1" t="s">
        <v>253</v>
      </c>
      <c r="E6" s="1" t="s">
        <v>254</v>
      </c>
      <c r="F6" s="1" t="s">
        <v>215</v>
      </c>
      <c r="G6" s="1" t="s">
        <v>219</v>
      </c>
      <c r="H6" s="1" t="s">
        <v>220</v>
      </c>
      <c r="I6" s="1" t="s">
        <v>255</v>
      </c>
      <c r="J6" s="1" t="s">
        <v>30</v>
      </c>
      <c r="K6" s="1" t="s">
        <v>256</v>
      </c>
      <c r="L6" s="1" t="s">
        <v>256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257</v>
      </c>
      <c r="S6" s="1" t="s">
        <v>228</v>
      </c>
      <c r="T6" s="1" t="s">
        <v>229</v>
      </c>
      <c r="U6" s="1" t="s">
        <v>230</v>
      </c>
      <c r="V6" s="1" t="s">
        <v>244</v>
      </c>
    </row>
    <row r="7" s="1" customFormat="1" spans="1:22">
      <c r="A7" s="3">
        <v>999226062681916</v>
      </c>
      <c r="B7" s="1" t="s">
        <v>215</v>
      </c>
      <c r="C7" s="1" t="s">
        <v>258</v>
      </c>
      <c r="D7" s="1" t="s">
        <v>259</v>
      </c>
      <c r="E7" s="1" t="s">
        <v>260</v>
      </c>
      <c r="F7" s="1" t="s">
        <v>215</v>
      </c>
      <c r="G7" s="1" t="s">
        <v>219</v>
      </c>
      <c r="H7" s="1" t="s">
        <v>220</v>
      </c>
      <c r="I7" s="1" t="s">
        <v>261</v>
      </c>
      <c r="J7" s="1" t="s">
        <v>30</v>
      </c>
      <c r="K7" s="1" t="s">
        <v>262</v>
      </c>
      <c r="L7" s="1" t="s">
        <v>262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226</v>
      </c>
      <c r="R7" s="1" t="s">
        <v>263</v>
      </c>
      <c r="S7" s="1" t="s">
        <v>228</v>
      </c>
      <c r="T7" s="1" t="s">
        <v>229</v>
      </c>
      <c r="U7" s="1" t="s">
        <v>230</v>
      </c>
      <c r="V7" s="1" t="s">
        <v>264</v>
      </c>
    </row>
    <row r="8" s="1" customFormat="1" spans="1:22">
      <c r="A8" s="3">
        <v>999226061763112</v>
      </c>
      <c r="B8" s="1" t="s">
        <v>215</v>
      </c>
      <c r="C8" s="1" t="s">
        <v>265</v>
      </c>
      <c r="D8" s="1" t="s">
        <v>266</v>
      </c>
      <c r="E8" s="1" t="s">
        <v>267</v>
      </c>
      <c r="F8" s="1" t="s">
        <v>215</v>
      </c>
      <c r="G8" s="1" t="s">
        <v>219</v>
      </c>
      <c r="H8" s="1" t="s">
        <v>220</v>
      </c>
      <c r="I8" s="1" t="s">
        <v>268</v>
      </c>
      <c r="J8" s="1" t="s">
        <v>30</v>
      </c>
      <c r="K8" s="1" t="s">
        <v>269</v>
      </c>
      <c r="L8" s="1" t="s">
        <v>269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270</v>
      </c>
      <c r="S8" s="1" t="s">
        <v>228</v>
      </c>
      <c r="T8" s="1" t="s">
        <v>229</v>
      </c>
      <c r="U8" s="1" t="s">
        <v>230</v>
      </c>
      <c r="V8" s="1" t="s">
        <v>231</v>
      </c>
    </row>
    <row r="9" s="1" customFormat="1" spans="1:22">
      <c r="A9" s="3">
        <v>999226059786939</v>
      </c>
      <c r="B9" s="1" t="s">
        <v>215</v>
      </c>
      <c r="C9" s="1" t="s">
        <v>271</v>
      </c>
      <c r="D9" s="1" t="s">
        <v>272</v>
      </c>
      <c r="E9" s="1" t="s">
        <v>273</v>
      </c>
      <c r="F9" s="1" t="s">
        <v>215</v>
      </c>
      <c r="G9" s="1" t="s">
        <v>219</v>
      </c>
      <c r="H9" s="1" t="s">
        <v>220</v>
      </c>
      <c r="I9" s="1" t="s">
        <v>274</v>
      </c>
      <c r="J9" s="1" t="s">
        <v>30</v>
      </c>
      <c r="K9" s="1" t="s">
        <v>275</v>
      </c>
      <c r="L9" s="1" t="s">
        <v>275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226</v>
      </c>
      <c r="R9" s="1" t="s">
        <v>276</v>
      </c>
      <c r="S9" s="1" t="s">
        <v>228</v>
      </c>
      <c r="T9" s="1" t="s">
        <v>229</v>
      </c>
      <c r="U9" s="1" t="s">
        <v>230</v>
      </c>
      <c r="V9" s="1" t="s">
        <v>244</v>
      </c>
    </row>
    <row r="10" s="1" customFormat="1" spans="1:22">
      <c r="A10" s="3">
        <v>999226058878837</v>
      </c>
      <c r="B10" s="1" t="s">
        <v>215</v>
      </c>
      <c r="C10" s="1" t="s">
        <v>277</v>
      </c>
      <c r="D10" s="1" t="s">
        <v>278</v>
      </c>
      <c r="E10" s="1" t="s">
        <v>279</v>
      </c>
      <c r="F10" s="1" t="s">
        <v>215</v>
      </c>
      <c r="G10" s="1" t="s">
        <v>219</v>
      </c>
      <c r="H10" s="1" t="s">
        <v>220</v>
      </c>
      <c r="I10" s="1" t="s">
        <v>280</v>
      </c>
      <c r="J10" s="1" t="s">
        <v>30</v>
      </c>
      <c r="K10" s="1" t="s">
        <v>281</v>
      </c>
      <c r="L10" s="1" t="s">
        <v>281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226</v>
      </c>
      <c r="R10" s="1" t="s">
        <v>282</v>
      </c>
      <c r="S10" s="1" t="s">
        <v>228</v>
      </c>
      <c r="T10" s="1" t="s">
        <v>229</v>
      </c>
      <c r="U10" s="1" t="s">
        <v>230</v>
      </c>
      <c r="V10" s="1" t="s">
        <v>231</v>
      </c>
    </row>
    <row r="11" s="1" customFormat="1" spans="1:22">
      <c r="A11" s="3">
        <v>999226057711143</v>
      </c>
      <c r="B11" s="1" t="s">
        <v>215</v>
      </c>
      <c r="C11" s="1" t="s">
        <v>283</v>
      </c>
      <c r="D11" s="1" t="s">
        <v>284</v>
      </c>
      <c r="E11" s="1" t="s">
        <v>285</v>
      </c>
      <c r="F11" s="1" t="s">
        <v>215</v>
      </c>
      <c r="G11" s="1" t="s">
        <v>219</v>
      </c>
      <c r="H11" s="1" t="s">
        <v>220</v>
      </c>
      <c r="I11" s="1" t="s">
        <v>286</v>
      </c>
      <c r="J11" s="1" t="s">
        <v>30</v>
      </c>
      <c r="K11" s="1" t="s">
        <v>287</v>
      </c>
      <c r="L11" s="1" t="s">
        <v>287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226</v>
      </c>
      <c r="R11" s="1" t="s">
        <v>288</v>
      </c>
      <c r="S11" s="1" t="s">
        <v>228</v>
      </c>
      <c r="T11" s="1" t="s">
        <v>229</v>
      </c>
      <c r="U11" s="1" t="s">
        <v>230</v>
      </c>
      <c r="V11" s="1" t="s">
        <v>231</v>
      </c>
    </row>
    <row r="12" s="1" customFormat="1" spans="1:22">
      <c r="A12" s="3">
        <v>999226057237669</v>
      </c>
      <c r="B12" s="1" t="s">
        <v>215</v>
      </c>
      <c r="C12" s="1" t="s">
        <v>289</v>
      </c>
      <c r="D12" s="1" t="s">
        <v>290</v>
      </c>
      <c r="E12" s="1" t="s">
        <v>291</v>
      </c>
      <c r="F12" s="1" t="s">
        <v>215</v>
      </c>
      <c r="G12" s="1" t="s">
        <v>219</v>
      </c>
      <c r="H12" s="1" t="s">
        <v>220</v>
      </c>
      <c r="I12" s="1" t="s">
        <v>292</v>
      </c>
      <c r="J12" s="1" t="s">
        <v>30</v>
      </c>
      <c r="K12" s="1" t="s">
        <v>293</v>
      </c>
      <c r="L12" s="1" t="s">
        <v>293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226</v>
      </c>
      <c r="R12" s="1" t="s">
        <v>294</v>
      </c>
      <c r="S12" s="1" t="s">
        <v>228</v>
      </c>
      <c r="T12" s="1" t="s">
        <v>229</v>
      </c>
      <c r="U12" s="1" t="s">
        <v>230</v>
      </c>
      <c r="V12" s="1" t="s">
        <v>264</v>
      </c>
    </row>
    <row r="13" s="1" customFormat="1" spans="1:22">
      <c r="A13" s="3">
        <v>999226055946635</v>
      </c>
      <c r="B13" s="1" t="s">
        <v>215</v>
      </c>
      <c r="C13" s="1" t="s">
        <v>295</v>
      </c>
      <c r="D13" s="1" t="s">
        <v>296</v>
      </c>
      <c r="E13" s="1" t="s">
        <v>297</v>
      </c>
      <c r="F13" s="1" t="s">
        <v>215</v>
      </c>
      <c r="G13" s="1" t="s">
        <v>219</v>
      </c>
      <c r="H13" s="1" t="s">
        <v>220</v>
      </c>
      <c r="I13" s="1" t="s">
        <v>298</v>
      </c>
      <c r="J13" s="1" t="s">
        <v>30</v>
      </c>
      <c r="K13" s="1" t="s">
        <v>299</v>
      </c>
      <c r="L13" s="1" t="s">
        <v>299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226</v>
      </c>
      <c r="R13" s="1" t="s">
        <v>300</v>
      </c>
      <c r="S13" s="1" t="s">
        <v>228</v>
      </c>
      <c r="T13" s="1" t="s">
        <v>229</v>
      </c>
      <c r="U13" s="1" t="s">
        <v>230</v>
      </c>
      <c r="V13" s="1" t="s">
        <v>301</v>
      </c>
    </row>
    <row r="14" s="1" customFormat="1" spans="1:22">
      <c r="A14" s="3">
        <v>999226055626070</v>
      </c>
      <c r="B14" s="1" t="s">
        <v>215</v>
      </c>
      <c r="C14" s="1" t="s">
        <v>302</v>
      </c>
      <c r="D14" s="1" t="s">
        <v>303</v>
      </c>
      <c r="E14" s="1" t="s">
        <v>304</v>
      </c>
      <c r="F14" s="1" t="s">
        <v>215</v>
      </c>
      <c r="G14" s="1" t="s">
        <v>219</v>
      </c>
      <c r="H14" s="1" t="s">
        <v>220</v>
      </c>
      <c r="I14" s="1" t="s">
        <v>305</v>
      </c>
      <c r="J14" s="1" t="s">
        <v>30</v>
      </c>
      <c r="K14" s="1" t="s">
        <v>306</v>
      </c>
      <c r="L14" s="1" t="s">
        <v>306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226</v>
      </c>
      <c r="R14" s="1" t="s">
        <v>307</v>
      </c>
      <c r="S14" s="1" t="s">
        <v>228</v>
      </c>
      <c r="T14" s="1" t="s">
        <v>229</v>
      </c>
      <c r="U14" s="1" t="s">
        <v>230</v>
      </c>
      <c r="V14" s="1" t="s">
        <v>301</v>
      </c>
    </row>
    <row r="15" s="1" customFormat="1" spans="1:22">
      <c r="A15" s="3">
        <v>999226055554932</v>
      </c>
      <c r="B15" s="1" t="s">
        <v>215</v>
      </c>
      <c r="C15" s="1" t="s">
        <v>308</v>
      </c>
      <c r="D15" s="1" t="s">
        <v>309</v>
      </c>
      <c r="E15" s="1" t="s">
        <v>310</v>
      </c>
      <c r="F15" s="1" t="s">
        <v>215</v>
      </c>
      <c r="G15" s="1" t="s">
        <v>219</v>
      </c>
      <c r="H15" s="1" t="s">
        <v>220</v>
      </c>
      <c r="I15" s="1" t="s">
        <v>311</v>
      </c>
      <c r="J15" s="1" t="s">
        <v>30</v>
      </c>
      <c r="K15" s="1" t="s">
        <v>312</v>
      </c>
      <c r="L15" s="1" t="s">
        <v>312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226</v>
      </c>
      <c r="R15" s="1" t="s">
        <v>313</v>
      </c>
      <c r="S15" s="1" t="s">
        <v>228</v>
      </c>
      <c r="T15" s="1" t="s">
        <v>229</v>
      </c>
      <c r="U15" s="1" t="s">
        <v>230</v>
      </c>
      <c r="V15" s="1" t="s">
        <v>244</v>
      </c>
    </row>
    <row r="16" s="1" customFormat="1" spans="1:22">
      <c r="A16" s="3">
        <v>26048554497</v>
      </c>
      <c r="B16" s="1" t="s">
        <v>314</v>
      </c>
      <c r="C16" s="1" t="s">
        <v>315</v>
      </c>
      <c r="D16" s="1" t="s">
        <v>303</v>
      </c>
      <c r="E16" s="1" t="s">
        <v>316</v>
      </c>
      <c r="F16" s="1" t="s">
        <v>215</v>
      </c>
      <c r="G16" s="1" t="s">
        <v>219</v>
      </c>
      <c r="H16" s="1" t="s">
        <v>220</v>
      </c>
      <c r="I16" s="1" t="s">
        <v>317</v>
      </c>
      <c r="J16" s="1" t="s">
        <v>30</v>
      </c>
      <c r="K16" s="1" t="s">
        <v>318</v>
      </c>
      <c r="L16" s="1" t="s">
        <v>318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226</v>
      </c>
      <c r="R16" s="1" t="s">
        <v>319</v>
      </c>
      <c r="S16" s="1" t="s">
        <v>228</v>
      </c>
      <c r="T16" s="1" t="s">
        <v>229</v>
      </c>
      <c r="U16" s="1" t="s">
        <v>230</v>
      </c>
      <c r="V16" s="1" t="s">
        <v>301</v>
      </c>
    </row>
    <row r="17" s="1" customFormat="1" spans="1:22">
      <c r="A17" s="3">
        <v>999226041542780</v>
      </c>
      <c r="B17" s="1" t="s">
        <v>314</v>
      </c>
      <c r="C17" s="1" t="s">
        <v>320</v>
      </c>
      <c r="D17" s="1" t="s">
        <v>321</v>
      </c>
      <c r="E17" s="1" t="s">
        <v>322</v>
      </c>
      <c r="F17" s="1" t="s">
        <v>314</v>
      </c>
      <c r="G17" s="1" t="s">
        <v>219</v>
      </c>
      <c r="H17" s="1" t="s">
        <v>220</v>
      </c>
      <c r="I17" s="1" t="s">
        <v>323</v>
      </c>
      <c r="J17" s="1" t="s">
        <v>30</v>
      </c>
      <c r="K17" s="1" t="s">
        <v>324</v>
      </c>
      <c r="L17" s="1" t="s">
        <v>324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226</v>
      </c>
      <c r="R17" s="1" t="s">
        <v>325</v>
      </c>
      <c r="S17" s="1" t="s">
        <v>228</v>
      </c>
      <c r="T17" s="1" t="s">
        <v>229</v>
      </c>
      <c r="U17" s="1" t="s">
        <v>230</v>
      </c>
      <c r="V17" s="1" t="s">
        <v>264</v>
      </c>
    </row>
    <row r="18" s="1" customFormat="1" spans="1:22">
      <c r="A18" s="3">
        <v>999226041528035</v>
      </c>
      <c r="B18" s="1" t="s">
        <v>314</v>
      </c>
      <c r="C18" s="1" t="s">
        <v>326</v>
      </c>
      <c r="D18" s="1" t="s">
        <v>327</v>
      </c>
      <c r="E18" s="1" t="s">
        <v>328</v>
      </c>
      <c r="F18" s="1" t="s">
        <v>215</v>
      </c>
      <c r="G18" s="1" t="s">
        <v>219</v>
      </c>
      <c r="H18" s="1" t="s">
        <v>220</v>
      </c>
      <c r="I18" s="1" t="s">
        <v>329</v>
      </c>
      <c r="J18" s="1" t="s">
        <v>30</v>
      </c>
      <c r="K18" s="1" t="s">
        <v>330</v>
      </c>
      <c r="L18" s="1" t="s">
        <v>330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226</v>
      </c>
      <c r="R18" s="1" t="s">
        <v>331</v>
      </c>
      <c r="S18" s="1" t="s">
        <v>228</v>
      </c>
      <c r="T18" s="1" t="s">
        <v>229</v>
      </c>
      <c r="U18" s="1" t="s">
        <v>230</v>
      </c>
      <c r="V18" s="1" t="s">
        <v>231</v>
      </c>
    </row>
    <row r="19" s="1" customFormat="1" spans="1:22">
      <c r="A19" s="3">
        <v>999226039352011</v>
      </c>
      <c r="B19" s="1" t="s">
        <v>314</v>
      </c>
      <c r="C19" s="1" t="s">
        <v>332</v>
      </c>
      <c r="D19" s="1" t="s">
        <v>333</v>
      </c>
      <c r="E19" s="1" t="s">
        <v>334</v>
      </c>
      <c r="F19" s="1" t="s">
        <v>314</v>
      </c>
      <c r="G19" s="1" t="s">
        <v>219</v>
      </c>
      <c r="H19" s="1" t="s">
        <v>220</v>
      </c>
      <c r="I19" s="1" t="s">
        <v>335</v>
      </c>
      <c r="J19" s="1" t="s">
        <v>30</v>
      </c>
      <c r="K19" s="1" t="s">
        <v>336</v>
      </c>
      <c r="L19" s="1" t="s">
        <v>336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226</v>
      </c>
      <c r="R19" s="1" t="s">
        <v>337</v>
      </c>
      <c r="S19" s="1" t="s">
        <v>228</v>
      </c>
      <c r="T19" s="1" t="s">
        <v>229</v>
      </c>
      <c r="U19" s="1" t="s">
        <v>230</v>
      </c>
      <c r="V19" s="1" t="s">
        <v>231</v>
      </c>
    </row>
    <row r="20" s="1" customFormat="1" spans="1:22">
      <c r="A20" s="3">
        <v>999226038435512</v>
      </c>
      <c r="B20" s="1" t="s">
        <v>314</v>
      </c>
      <c r="C20" s="1" t="s">
        <v>338</v>
      </c>
      <c r="D20" s="1" t="s">
        <v>339</v>
      </c>
      <c r="E20" s="1" t="s">
        <v>340</v>
      </c>
      <c r="F20" s="1" t="s">
        <v>314</v>
      </c>
      <c r="G20" s="1" t="s">
        <v>219</v>
      </c>
      <c r="H20" s="1" t="s">
        <v>220</v>
      </c>
      <c r="I20" s="1" t="s">
        <v>341</v>
      </c>
      <c r="J20" s="1" t="s">
        <v>30</v>
      </c>
      <c r="K20" s="1" t="s">
        <v>342</v>
      </c>
      <c r="L20" s="1" t="s">
        <v>342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226</v>
      </c>
      <c r="R20" s="1" t="s">
        <v>343</v>
      </c>
      <c r="S20" s="1" t="s">
        <v>228</v>
      </c>
      <c r="T20" s="1" t="s">
        <v>229</v>
      </c>
      <c r="U20" s="1" t="s">
        <v>230</v>
      </c>
      <c r="V20" s="1" t="s">
        <v>244</v>
      </c>
    </row>
    <row r="21" s="1" customFormat="1" spans="1:22">
      <c r="A21" s="3">
        <v>999226028505246</v>
      </c>
      <c r="B21" s="1" t="s">
        <v>344</v>
      </c>
      <c r="C21" s="1" t="s">
        <v>345</v>
      </c>
      <c r="D21" s="1" t="s">
        <v>346</v>
      </c>
      <c r="E21" s="1" t="s">
        <v>347</v>
      </c>
      <c r="F21" s="1" t="s">
        <v>215</v>
      </c>
      <c r="G21" s="1" t="s">
        <v>219</v>
      </c>
      <c r="H21" s="1" t="s">
        <v>220</v>
      </c>
      <c r="I21" s="1" t="s">
        <v>348</v>
      </c>
      <c r="J21" s="1" t="s">
        <v>30</v>
      </c>
      <c r="K21" s="1" t="s">
        <v>349</v>
      </c>
      <c r="L21" s="1" t="s">
        <v>349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226</v>
      </c>
      <c r="R21" s="1" t="s">
        <v>350</v>
      </c>
      <c r="S21" s="1" t="s">
        <v>228</v>
      </c>
      <c r="T21" s="1" t="s">
        <v>229</v>
      </c>
      <c r="U21" s="1" t="s">
        <v>230</v>
      </c>
      <c r="V21" s="1" t="s">
        <v>301</v>
      </c>
    </row>
    <row r="22" s="1" customFormat="1" spans="1:22">
      <c r="A22" s="3">
        <v>999226023338123</v>
      </c>
      <c r="B22" s="1" t="s">
        <v>344</v>
      </c>
      <c r="C22" s="1" t="s">
        <v>351</v>
      </c>
      <c r="D22" s="1" t="s">
        <v>352</v>
      </c>
      <c r="E22" s="1" t="s">
        <v>353</v>
      </c>
      <c r="F22" s="1" t="s">
        <v>215</v>
      </c>
      <c r="G22" s="1" t="s">
        <v>219</v>
      </c>
      <c r="H22" s="1" t="s">
        <v>220</v>
      </c>
      <c r="I22" s="1" t="s">
        <v>354</v>
      </c>
      <c r="J22" s="1" t="s">
        <v>30</v>
      </c>
      <c r="K22" s="1" t="s">
        <v>355</v>
      </c>
      <c r="L22" s="1" t="s">
        <v>355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226</v>
      </c>
      <c r="R22" s="1" t="s">
        <v>356</v>
      </c>
      <c r="S22" s="1" t="s">
        <v>228</v>
      </c>
      <c r="T22" s="1" t="s">
        <v>229</v>
      </c>
      <c r="U22" s="1" t="s">
        <v>230</v>
      </c>
      <c r="V22" s="1" t="s">
        <v>264</v>
      </c>
    </row>
    <row r="23" s="1" customFormat="1" spans="1:22">
      <c r="A23" s="3">
        <v>999226015291583</v>
      </c>
      <c r="B23" s="1" t="s">
        <v>344</v>
      </c>
      <c r="C23" s="1" t="s">
        <v>357</v>
      </c>
      <c r="D23" s="1" t="s">
        <v>358</v>
      </c>
      <c r="E23" s="1" t="s">
        <v>359</v>
      </c>
      <c r="F23" s="1" t="s">
        <v>314</v>
      </c>
      <c r="G23" s="1" t="s">
        <v>219</v>
      </c>
      <c r="H23" s="1" t="s">
        <v>220</v>
      </c>
      <c r="I23" s="1" t="s">
        <v>360</v>
      </c>
      <c r="J23" s="1" t="s">
        <v>30</v>
      </c>
      <c r="K23" s="1" t="s">
        <v>361</v>
      </c>
      <c r="L23" s="1" t="s">
        <v>361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226</v>
      </c>
      <c r="R23" s="1" t="s">
        <v>362</v>
      </c>
      <c r="S23" s="1" t="s">
        <v>228</v>
      </c>
      <c r="T23" s="1" t="s">
        <v>229</v>
      </c>
      <c r="U23" s="1" t="s">
        <v>230</v>
      </c>
      <c r="V23" s="1" t="s">
        <v>231</v>
      </c>
    </row>
    <row r="24" s="1" customFormat="1" spans="1:22">
      <c r="A24" s="3">
        <v>999226007428543</v>
      </c>
      <c r="B24" s="1" t="s">
        <v>363</v>
      </c>
      <c r="C24" s="1" t="s">
        <v>364</v>
      </c>
      <c r="D24" s="1" t="s">
        <v>365</v>
      </c>
      <c r="E24" s="1" t="s">
        <v>366</v>
      </c>
      <c r="F24" s="1" t="s">
        <v>314</v>
      </c>
      <c r="G24" s="1" t="s">
        <v>219</v>
      </c>
      <c r="H24" s="1" t="s">
        <v>220</v>
      </c>
      <c r="I24" s="1" t="s">
        <v>367</v>
      </c>
      <c r="J24" s="1" t="s">
        <v>30</v>
      </c>
      <c r="K24" s="1" t="s">
        <v>368</v>
      </c>
      <c r="L24" s="1" t="s">
        <v>368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226</v>
      </c>
      <c r="R24" s="1" t="s">
        <v>369</v>
      </c>
      <c r="S24" s="1" t="s">
        <v>228</v>
      </c>
      <c r="T24" s="1" t="s">
        <v>229</v>
      </c>
      <c r="U24" s="1" t="s">
        <v>230</v>
      </c>
      <c r="V24" s="1" t="s">
        <v>264</v>
      </c>
    </row>
    <row r="25" s="1" customFormat="1" spans="1:22">
      <c r="A25" s="3">
        <v>999225999634458</v>
      </c>
      <c r="B25" s="1" t="s">
        <v>363</v>
      </c>
      <c r="C25" s="1" t="s">
        <v>370</v>
      </c>
      <c r="D25" s="1" t="s">
        <v>371</v>
      </c>
      <c r="E25" s="1" t="s">
        <v>372</v>
      </c>
      <c r="F25" s="1" t="s">
        <v>314</v>
      </c>
      <c r="G25" s="1" t="s">
        <v>219</v>
      </c>
      <c r="H25" s="1" t="s">
        <v>220</v>
      </c>
      <c r="I25" s="1" t="s">
        <v>373</v>
      </c>
      <c r="J25" s="1" t="s">
        <v>30</v>
      </c>
      <c r="K25" s="1" t="s">
        <v>374</v>
      </c>
      <c r="L25" s="1" t="s">
        <v>374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226</v>
      </c>
      <c r="R25" s="1" t="s">
        <v>375</v>
      </c>
      <c r="S25" s="1" t="s">
        <v>228</v>
      </c>
      <c r="T25" s="1" t="s">
        <v>229</v>
      </c>
      <c r="U25" s="1" t="s">
        <v>230</v>
      </c>
      <c r="V25" s="1" t="s">
        <v>264</v>
      </c>
    </row>
    <row r="26" s="1" customFormat="1" spans="1:22">
      <c r="A26" s="3">
        <v>999225993795464</v>
      </c>
      <c r="B26" s="1" t="s">
        <v>363</v>
      </c>
      <c r="C26" s="1" t="s">
        <v>376</v>
      </c>
      <c r="D26" s="1" t="s">
        <v>346</v>
      </c>
      <c r="E26" s="1" t="s">
        <v>377</v>
      </c>
      <c r="F26" s="1" t="s">
        <v>314</v>
      </c>
      <c r="G26" s="1" t="s">
        <v>219</v>
      </c>
      <c r="H26" s="1" t="s">
        <v>220</v>
      </c>
      <c r="I26" s="1" t="s">
        <v>378</v>
      </c>
      <c r="J26" s="1" t="s">
        <v>30</v>
      </c>
      <c r="K26" s="1" t="s">
        <v>379</v>
      </c>
      <c r="L26" s="1" t="s">
        <v>379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226</v>
      </c>
      <c r="R26" s="1" t="s">
        <v>380</v>
      </c>
      <c r="S26" s="1" t="s">
        <v>228</v>
      </c>
      <c r="T26" s="1" t="s">
        <v>229</v>
      </c>
      <c r="U26" s="1" t="s">
        <v>230</v>
      </c>
      <c r="V26" s="1" t="s">
        <v>301</v>
      </c>
    </row>
    <row r="27" s="1" customFormat="1" spans="1:22">
      <c r="A27" s="3">
        <v>999225987077104</v>
      </c>
      <c r="B27" s="1" t="s">
        <v>381</v>
      </c>
      <c r="C27" s="1" t="s">
        <v>382</v>
      </c>
      <c r="D27" s="1" t="s">
        <v>383</v>
      </c>
      <c r="E27" s="1" t="s">
        <v>384</v>
      </c>
      <c r="F27" s="1" t="s">
        <v>215</v>
      </c>
      <c r="G27" s="1" t="s">
        <v>219</v>
      </c>
      <c r="H27" s="1" t="s">
        <v>220</v>
      </c>
      <c r="I27" s="1" t="s">
        <v>385</v>
      </c>
      <c r="J27" s="1" t="s">
        <v>30</v>
      </c>
      <c r="K27" s="1" t="s">
        <v>386</v>
      </c>
      <c r="L27" s="1" t="s">
        <v>386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226</v>
      </c>
      <c r="R27" s="1" t="s">
        <v>387</v>
      </c>
      <c r="S27" s="1" t="s">
        <v>228</v>
      </c>
      <c r="T27" s="1" t="s">
        <v>229</v>
      </c>
      <c r="U27" s="1" t="s">
        <v>230</v>
      </c>
      <c r="V27" s="1" t="s">
        <v>301</v>
      </c>
    </row>
    <row r="28" s="1" customFormat="1" spans="1:22">
      <c r="A28" s="3">
        <v>999225957254055</v>
      </c>
      <c r="B28" s="1" t="s">
        <v>388</v>
      </c>
      <c r="C28" s="1" t="s">
        <v>389</v>
      </c>
      <c r="D28" s="1" t="s">
        <v>390</v>
      </c>
      <c r="E28" s="1" t="s">
        <v>391</v>
      </c>
      <c r="F28" s="1" t="s">
        <v>215</v>
      </c>
      <c r="G28" s="1" t="s">
        <v>219</v>
      </c>
      <c r="H28" s="1" t="s">
        <v>220</v>
      </c>
      <c r="I28" s="1" t="s">
        <v>392</v>
      </c>
      <c r="J28" s="1" t="s">
        <v>30</v>
      </c>
      <c r="K28" s="1" t="s">
        <v>393</v>
      </c>
      <c r="L28" s="1" t="s">
        <v>393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226</v>
      </c>
      <c r="R28" s="1" t="s">
        <v>394</v>
      </c>
      <c r="S28" s="1" t="s">
        <v>228</v>
      </c>
      <c r="T28" s="1" t="s">
        <v>229</v>
      </c>
      <c r="U28" s="1" t="s">
        <v>230</v>
      </c>
      <c r="V28" s="1" t="s">
        <v>231</v>
      </c>
    </row>
    <row r="29" s="1" customFormat="1" spans="1:22">
      <c r="A29" s="3">
        <v>999225954073894</v>
      </c>
      <c r="B29" s="1" t="s">
        <v>388</v>
      </c>
      <c r="C29" s="1" t="s">
        <v>395</v>
      </c>
      <c r="D29" s="1" t="s">
        <v>396</v>
      </c>
      <c r="E29" s="1" t="s">
        <v>397</v>
      </c>
      <c r="F29" s="1" t="s">
        <v>215</v>
      </c>
      <c r="G29" s="1" t="s">
        <v>219</v>
      </c>
      <c r="H29" s="1" t="s">
        <v>220</v>
      </c>
      <c r="I29" s="1" t="s">
        <v>398</v>
      </c>
      <c r="J29" s="1" t="s">
        <v>30</v>
      </c>
      <c r="K29" s="1" t="s">
        <v>399</v>
      </c>
      <c r="L29" s="1" t="s">
        <v>399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226</v>
      </c>
      <c r="R29" s="1" t="s">
        <v>400</v>
      </c>
      <c r="S29" s="1" t="s">
        <v>228</v>
      </c>
      <c r="T29" s="1" t="s">
        <v>229</v>
      </c>
      <c r="U29" s="1" t="s">
        <v>230</v>
      </c>
      <c r="V29" s="1" t="s">
        <v>264</v>
      </c>
    </row>
    <row r="30" s="1" customFormat="1" spans="1:22">
      <c r="A30" s="3">
        <v>999226055617686</v>
      </c>
      <c r="B30" s="1" t="s">
        <v>215</v>
      </c>
      <c r="C30" s="1" t="s">
        <v>401</v>
      </c>
      <c r="D30" s="1" t="s">
        <v>402</v>
      </c>
      <c r="E30" s="1" t="s">
        <v>403</v>
      </c>
      <c r="F30" s="1" t="s">
        <v>215</v>
      </c>
      <c r="G30" s="1" t="s">
        <v>219</v>
      </c>
      <c r="H30" s="1" t="s">
        <v>220</v>
      </c>
      <c r="I30" s="1" t="s">
        <v>404</v>
      </c>
      <c r="J30" s="1" t="s">
        <v>30</v>
      </c>
      <c r="K30" s="1" t="s">
        <v>405</v>
      </c>
      <c r="L30" s="1" t="s">
        <v>405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226</v>
      </c>
      <c r="R30" s="1" t="s">
        <v>406</v>
      </c>
      <c r="S30" s="1" t="s">
        <v>228</v>
      </c>
      <c r="T30" s="1" t="s">
        <v>229</v>
      </c>
      <c r="U30" s="1" t="s">
        <v>230</v>
      </c>
      <c r="V30" s="1" t="s">
        <v>264</v>
      </c>
    </row>
    <row r="31" s="1" customFormat="1" spans="1:22">
      <c r="A31" s="3">
        <v>999226059319296</v>
      </c>
      <c r="B31" s="1" t="s">
        <v>215</v>
      </c>
      <c r="C31" s="1" t="s">
        <v>407</v>
      </c>
      <c r="D31" s="1" t="s">
        <v>408</v>
      </c>
      <c r="E31" s="1" t="s">
        <v>409</v>
      </c>
      <c r="F31" s="1" t="s">
        <v>215</v>
      </c>
      <c r="G31" s="1" t="s">
        <v>219</v>
      </c>
      <c r="H31" s="1" t="s">
        <v>220</v>
      </c>
      <c r="I31" s="1" t="s">
        <v>410</v>
      </c>
      <c r="J31" s="1" t="s">
        <v>30</v>
      </c>
      <c r="K31" s="1" t="s">
        <v>411</v>
      </c>
      <c r="L31" s="1" t="s">
        <v>411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226</v>
      </c>
      <c r="R31" s="1" t="s">
        <v>412</v>
      </c>
      <c r="S31" s="1" t="s">
        <v>228</v>
      </c>
      <c r="T31" s="1" t="s">
        <v>229</v>
      </c>
      <c r="U31" s="1" t="s">
        <v>230</v>
      </c>
      <c r="V31" s="1" t="s">
        <v>231</v>
      </c>
    </row>
    <row r="32" s="1" customFormat="1" spans="1:22">
      <c r="A32" s="3">
        <v>999226060571084</v>
      </c>
      <c r="B32" s="1" t="s">
        <v>215</v>
      </c>
      <c r="C32" s="1" t="s">
        <v>413</v>
      </c>
      <c r="D32" s="1" t="s">
        <v>414</v>
      </c>
      <c r="E32" s="1" t="s">
        <v>415</v>
      </c>
      <c r="F32" s="1" t="s">
        <v>215</v>
      </c>
      <c r="G32" s="1" t="s">
        <v>219</v>
      </c>
      <c r="H32" s="1" t="s">
        <v>220</v>
      </c>
      <c r="I32" s="1" t="s">
        <v>416</v>
      </c>
      <c r="J32" s="1" t="s">
        <v>30</v>
      </c>
      <c r="K32" s="1" t="s">
        <v>417</v>
      </c>
      <c r="L32" s="1" t="s">
        <v>417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226</v>
      </c>
      <c r="R32" s="1" t="s">
        <v>418</v>
      </c>
      <c r="S32" s="1" t="s">
        <v>228</v>
      </c>
      <c r="T32" s="1" t="s">
        <v>229</v>
      </c>
      <c r="U32" s="1" t="s">
        <v>230</v>
      </c>
      <c r="V32" s="1" t="s">
        <v>264</v>
      </c>
    </row>
    <row r="3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2023-08-19T01:50:14Z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