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对账!$A$1:$W$86</definedName>
  </definedNames>
  <calcPr calcId="144525"/>
</workbook>
</file>

<file path=xl/sharedStrings.xml><?xml version="1.0" encoding="utf-8"?>
<sst xmlns="http://schemas.openxmlformats.org/spreadsheetml/2006/main" count="2836" uniqueCount="952">
  <si>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</si>
  <si>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</si>
  <si>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</si>
  <si>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</si>
  <si>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</si>
  <si>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</si>
  <si>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</si>
  <si>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</si>
  <si>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</si>
  <si>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</si>
  <si>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</si>
  <si>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</si>
  <si>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</si>
  <si>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</si>
  <si>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</si>
  <si>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</si>
  <si>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</si>
  <si>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</si>
  <si>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</si>
  <si>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</si>
  <si>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</si>
  <si>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</si>
  <si>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</si>
  <si>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</si>
  <si>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</si>
  <si>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999225807707211	</t>
  </si>
  <si>
    <t>Ctrip</t>
  </si>
  <si>
    <t>正常</t>
  </si>
  <si>
    <t>[雪邦]国际机场 KLIA-KLIA2途恩酒店(Tune Hotel KLIA-KLIA2)(37196075)</t>
  </si>
  <si>
    <t>花园双床房&lt;2人入住&gt;&lt;不退款&gt;</t>
  </si>
  <si>
    <t>USD</t>
  </si>
  <si>
    <t>YUAN/JIAMAN,ZHOU/MENG,SONG/SUEYAN,JIN/CHENGJIE</t>
  </si>
  <si>
    <t>CA5326230820USD</t>
  </si>
  <si>
    <t>未提现</t>
  </si>
  <si>
    <t>携程开票</t>
  </si>
  <si>
    <t xml:space="preserve">3731833	</t>
  </si>
  <si>
    <t xml:space="preserve">275637971	</t>
  </si>
  <si>
    <t xml:space="preserve">999225983034663	</t>
  </si>
  <si>
    <t>双床房&lt;2人入住&gt;&lt;不退款&gt;&lt;早餐&gt;</t>
  </si>
  <si>
    <t>HAN/CHENGYONG</t>
  </si>
  <si>
    <t xml:space="preserve">3766615	</t>
  </si>
  <si>
    <t xml:space="preserve">276486965	</t>
  </si>
  <si>
    <t xml:space="preserve">999225990166217	</t>
  </si>
  <si>
    <t>[曼谷]珊兰广场酒店(Samran Place Hotel)(37214827)</t>
  </si>
  <si>
    <t>标准双床房&lt;2人入住&gt;&lt;不退款&gt;</t>
  </si>
  <si>
    <t>QUAN/RONG,ZHAO/JIALE</t>
  </si>
  <si>
    <t xml:space="preserve">3768381	</t>
  </si>
  <si>
    <t xml:space="preserve">	</t>
  </si>
  <si>
    <t xml:space="preserve">999225994060075	</t>
  </si>
  <si>
    <t>[大阪]大阪日航酒店(Hotel Nikko Osaka)(37197347)</t>
  </si>
  <si>
    <t>高级双床房&lt;1&gt;&lt;2人入住&gt;&lt;不适用日本客人&gt;&lt;不退款&gt;</t>
  </si>
  <si>
    <t>CHEN/YUEHANG,ZHAO/TONG</t>
  </si>
  <si>
    <t xml:space="preserve">3769494	</t>
  </si>
  <si>
    <t xml:space="preserve">999225994420848	</t>
  </si>
  <si>
    <t>[土龙木]新城市贝卡麦克斯酒店(Becamex Hotel New City)(37211248)</t>
  </si>
  <si>
    <t>豪华双床房&lt;2人入住&gt;&lt;不退款&gt;</t>
  </si>
  <si>
    <t>HU/JIANHUA</t>
  </si>
  <si>
    <t xml:space="preserve">3769535	</t>
  </si>
  <si>
    <t xml:space="preserve">999226012654326	</t>
  </si>
  <si>
    <t>[芭堤雅]阳光花园度假酒店(Sunshine Garden Resort)(37202610)</t>
  </si>
  <si>
    <t>高级房&lt;2人入住&gt;&lt;不退款&gt;</t>
  </si>
  <si>
    <t>CHAWEERAM/KESORN</t>
  </si>
  <si>
    <t xml:space="preserve">3773848	</t>
  </si>
  <si>
    <t xml:space="preserve">999226016790360	</t>
  </si>
  <si>
    <t>[吉隆坡]科穆勒生活酒店(Komune Living)(70666538)</t>
  </si>
  <si>
    <t>梦想家单间&lt;2人入住&gt;&lt;不退款&gt;</t>
  </si>
  <si>
    <t>HO/KIM HOCK STEPHEN,SEOW/GAIK MEI</t>
  </si>
  <si>
    <t xml:space="preserve">3775018	</t>
  </si>
  <si>
    <t xml:space="preserve">78843836-1	</t>
  </si>
  <si>
    <t xml:space="preserve">26019547643	</t>
  </si>
  <si>
    <t>[皮皮岛]皮皮岛安妮塔度假村(Phi Phi Anita Resort)(46879758)</t>
  </si>
  <si>
    <t>豪华双人房&lt;2人入住&gt;&lt;不退款&gt;</t>
  </si>
  <si>
    <t>YANG/SHIYIN</t>
  </si>
  <si>
    <t xml:space="preserve">3776113	</t>
  </si>
  <si>
    <t xml:space="preserve">999226027629233	</t>
  </si>
  <si>
    <t>[西雅加达]普里维兰达服务式住宅酒店(Veranda Serviced Residence Puri)(39586498)</t>
  </si>
  <si>
    <t>豪华客房1张大床&lt;2人入住&gt;&lt;不退款&gt;</t>
  </si>
  <si>
    <t>SMITH/PAULA FANNING</t>
  </si>
  <si>
    <t xml:space="preserve">3777152	</t>
  </si>
  <si>
    <t xml:space="preserve">999226028408139	</t>
  </si>
  <si>
    <t>[济州市]济州航空城酒店(Hotel Air City Jeju)(37206258)</t>
  </si>
  <si>
    <t>SIM/SIMEUNCHAN</t>
  </si>
  <si>
    <t xml:space="preserve">3777287	</t>
  </si>
  <si>
    <t xml:space="preserve">999226033500083	</t>
  </si>
  <si>
    <t>[兰卡威]HIG酒店(HIG Hotel)(48410858)</t>
  </si>
  <si>
    <t>高级山景房&lt;2人入住&gt;&lt;不退款&gt;</t>
  </si>
  <si>
    <t>TAIB/AMALINA</t>
  </si>
  <si>
    <t xml:space="preserve">3778730	</t>
  </si>
  <si>
    <t xml:space="preserve">999226037070901	</t>
  </si>
  <si>
    <t>[Salaya]洛夫特萨拉亚酒店(Loft Salaya)(39586415)</t>
  </si>
  <si>
    <t>豪华间&lt;2人入住&gt;&lt;不退款&gt;</t>
  </si>
  <si>
    <t>CHEN /TINGTING,CHEN/TINGTING</t>
  </si>
  <si>
    <t xml:space="preserve">3779917	</t>
  </si>
  <si>
    <t xml:space="preserve">999226049024116	</t>
  </si>
  <si>
    <t>[大阪]大阪格兰比亚大酒店(Hotel Granvia Osaka-Jr Hotel Group)(37201155)</t>
  </si>
  <si>
    <t>工作室双床房&lt;2人入住&gt;&lt;不适用日本客人&gt;&lt;不退款&gt;</t>
  </si>
  <si>
    <t>ZHAO/NINI</t>
  </si>
  <si>
    <t xml:space="preserve">3782376	</t>
  </si>
  <si>
    <t xml:space="preserve">999226055330300	</t>
  </si>
  <si>
    <t>[芭堤雅]石黛酒店(The Stay Hotel)(44795334)</t>
  </si>
  <si>
    <t>双人套房&lt;2人入住&gt;&lt;不退款&gt;</t>
  </si>
  <si>
    <t>WANG/SHILEI</t>
  </si>
  <si>
    <t xml:space="preserve">3783631	</t>
  </si>
  <si>
    <t xml:space="preserve">79167	</t>
  </si>
  <si>
    <t xml:space="preserve">999226057337441	</t>
  </si>
  <si>
    <t>[南雅加达]雅加达克里斯塔尔酒店(Kristal Hotel Jakarta)(44788937)</t>
  </si>
  <si>
    <t>一室套房&lt;2人入住&gt;&lt;不退款&gt;</t>
  </si>
  <si>
    <t>HARTLEY/SABARATI</t>
  </si>
  <si>
    <t xml:space="preserve">3784094	</t>
  </si>
  <si>
    <t xml:space="preserve">CF-2301RDH08505	</t>
  </si>
  <si>
    <t xml:space="preserve">999226061367501	</t>
  </si>
  <si>
    <t>一卧室特大床套房&lt;2人入住&gt;&lt;不退款&gt;&lt;早餐&gt;</t>
  </si>
  <si>
    <t>LUO/ZIYI</t>
  </si>
  <si>
    <t xml:space="preserve">3785413	</t>
  </si>
  <si>
    <t xml:space="preserve">999226066348574	</t>
  </si>
  <si>
    <t>[马格朗]马格朗阿特里亚酒店(Atria Hotel Magelang)(39049263)</t>
  </si>
  <si>
    <t>高级双人间&lt;2人入住&gt;&lt;不退款&gt;</t>
  </si>
  <si>
    <t>SUN/JUAN</t>
  </si>
  <si>
    <t xml:space="preserve">3787230	</t>
  </si>
  <si>
    <t xml:space="preserve">999226067810551	</t>
  </si>
  <si>
    <t>[北干巴鲁]北干巴鲁加特拉大酒店(Grand Jatra Hotel Pekanbaru)(37244962)</t>
  </si>
  <si>
    <t>至尊高级房&lt;2人入住&gt;&lt;不退款&gt;&lt;早餐&gt;</t>
  </si>
  <si>
    <t>INDRAINI/RINA</t>
  </si>
  <si>
    <t xml:space="preserve">3787827	</t>
  </si>
  <si>
    <t xml:space="preserve">999226068393809	</t>
  </si>
  <si>
    <t>[西归浦市]港口景观酷普市酒店(Co-op City Hotel Harborview)(70662137)</t>
  </si>
  <si>
    <t>山景客房(双床)&lt;2人入住&gt;&lt;不退款&gt;&lt;早餐&gt;</t>
  </si>
  <si>
    <t>KIM/SUHYUN</t>
  </si>
  <si>
    <t xml:space="preserve">3788017	</t>
  </si>
  <si>
    <t xml:space="preserve">999226068739893	</t>
  </si>
  <si>
    <t>[首尔]豪门酒店(Noble Hotel)(39617844)</t>
  </si>
  <si>
    <t>双床房&lt;2人入住&gt;&lt;不退款&gt;</t>
  </si>
  <si>
    <t>WEI/YUEMEI,ZHAO/ANJIE</t>
  </si>
  <si>
    <t xml:space="preserve">3788136	</t>
  </si>
  <si>
    <t xml:space="preserve">999226068751563	</t>
  </si>
  <si>
    <t>思想家工作室房2&lt;2人入住&gt;&lt;不退款&gt;</t>
  </si>
  <si>
    <t>LOH/CHEE SENG</t>
  </si>
  <si>
    <t xml:space="preserve">3788142	</t>
  </si>
  <si>
    <t xml:space="preserve">11695816-1	</t>
  </si>
  <si>
    <t xml:space="preserve">999226068914986	</t>
  </si>
  <si>
    <t>[合艾]合艾里瓦讷酒店(Leevana Hotel Hat Yai)(70665538)</t>
  </si>
  <si>
    <t>标准大床房&lt;2人入住&gt;&lt;不退款&gt;</t>
  </si>
  <si>
    <t>PHATTHANAPONG/WAJCHA</t>
  </si>
  <si>
    <t xml:space="preserve">3788352	</t>
  </si>
  <si>
    <t xml:space="preserve">999226068923832	</t>
  </si>
  <si>
    <t>[芭堤雅]就在海洋住宅酒店(At Sea Residence)(39589575)</t>
  </si>
  <si>
    <t>标准双人间&lt;2人入住&gt;&lt;不退款&gt;</t>
  </si>
  <si>
    <t>HUANG/JUNGFU</t>
  </si>
  <si>
    <t xml:space="preserve">3788369	</t>
  </si>
  <si>
    <t xml:space="preserve">999226069347136	</t>
  </si>
  <si>
    <t>标准双人房&lt;2人入住&gt;&lt;不退款&gt;</t>
  </si>
  <si>
    <t>FU/SIROU</t>
  </si>
  <si>
    <t xml:space="preserve">3788790	</t>
  </si>
  <si>
    <t xml:space="preserve">999226069413940	</t>
  </si>
  <si>
    <t>[曼谷]曼谷素坤逸航站 21 中心酒店(Grande Centre Point Hotel Terminal 21)(37197363)</t>
  </si>
  <si>
    <t>豪华尊贵房&lt;1&gt;&lt;2人入住&gt;&lt;不退款&gt;</t>
  </si>
  <si>
    <t>KIM/HYUNMIN,PARK/JIYOUNG</t>
  </si>
  <si>
    <t xml:space="preserve">3788823	</t>
  </si>
  <si>
    <t xml:space="preserve">999226069480996	</t>
  </si>
  <si>
    <t>[清迈]步行街酒店(Walking Street Residence)(46875439)</t>
  </si>
  <si>
    <t>Hong/Eunkyoung</t>
  </si>
  <si>
    <t xml:space="preserve">3788920	</t>
  </si>
  <si>
    <t xml:space="preserve">999226069545705	</t>
  </si>
  <si>
    <t>[中雅加达]雅加达千禧大酒店(Millennium Hotel Sirih Jakarta)(37217233)</t>
  </si>
  <si>
    <t>IHSAN/SAID IHSAN</t>
  </si>
  <si>
    <t xml:space="preserve">3788945	</t>
  </si>
  <si>
    <t>4T86M07Y9</t>
  </si>
  <si>
    <t xml:space="preserve">4T86M07YW	</t>
  </si>
  <si>
    <t xml:space="preserve">999226069618875	</t>
  </si>
  <si>
    <t>[清迈]艾丽邦精品酒店(Elliebum Boutique Hotel)(46912511)</t>
  </si>
  <si>
    <t>高级双床房&lt;2人入住&gt;&lt;不退款&gt;&lt;早餐&gt;</t>
  </si>
  <si>
    <t>WANG/MAOFANG</t>
  </si>
  <si>
    <t xml:space="preserve">3788987	</t>
  </si>
  <si>
    <t xml:space="preserve">999226069741298	</t>
  </si>
  <si>
    <t>HUANG/AIHUA</t>
  </si>
  <si>
    <t xml:space="preserve">3789058	</t>
  </si>
  <si>
    <t xml:space="preserve">999226070203417	</t>
  </si>
  <si>
    <t>[Dul]三提卡邦加酒店(Hotel Santika Bangka)(39049324)</t>
  </si>
  <si>
    <t>高级房(特大床)&lt;2人入住&gt;&lt;不退款&gt;</t>
  </si>
  <si>
    <t>KURNIAWAN/DENY AGUSTIAN</t>
  </si>
  <si>
    <t xml:space="preserve">3789566	</t>
  </si>
  <si>
    <t xml:space="preserve">999226070328546	</t>
  </si>
  <si>
    <t>[格兰岛]蜜蜂兰花泳池别墅(Bee Orchid Pool Villa)(46883058)</t>
  </si>
  <si>
    <t>高级双床房间&lt;2人入住&gt;&lt;不退款&gt;&lt;早餐&gt;</t>
  </si>
  <si>
    <t>CLARO DE CASTRO/CAMILA</t>
  </si>
  <si>
    <t xml:space="preserve">3789624	</t>
  </si>
  <si>
    <t xml:space="preserve">999226070463464	</t>
  </si>
  <si>
    <t>[蒲种]普崇公主城99酒店(Hotel 99 Bandar Puteri Puchong)(44690182)</t>
  </si>
  <si>
    <t>高级大床房&lt;2人入住&gt;&lt;不退款&gt;</t>
  </si>
  <si>
    <t>WEE/KWOK PHENG</t>
  </si>
  <si>
    <t xml:space="preserve">3789801	</t>
  </si>
  <si>
    <t xml:space="preserve">9108	</t>
  </si>
  <si>
    <t xml:space="preserve">999226070470220	</t>
  </si>
  <si>
    <t>[曼谷]THA城市酒店 - TH区(THA City Loft Hotel by TH District)(37206898)</t>
  </si>
  <si>
    <t>LIN/WEIQI</t>
  </si>
  <si>
    <t xml:space="preserve">3789804	</t>
  </si>
  <si>
    <t xml:space="preserve">999226071462908	</t>
  </si>
  <si>
    <t>[七岩]七岩海滩公寓酒店(The Beach Cha am Residence)(70737946)</t>
  </si>
  <si>
    <t>高级双人床房带阳台&lt;2人入住&gt;&lt;不退款&gt;&lt;早餐&gt;</t>
  </si>
  <si>
    <t>LIAMTRAIRAT/KANYAPHAT</t>
  </si>
  <si>
    <t xml:space="preserve">3789847	</t>
  </si>
  <si>
    <t xml:space="preserve">999226074643320	</t>
  </si>
  <si>
    <t>[釜山]斯坦福酒店釜山(Stanford Hotel Busan)(37237621)</t>
  </si>
  <si>
    <t>KO/YOUNGIK</t>
  </si>
  <si>
    <t xml:space="preserve">3790160	</t>
  </si>
  <si>
    <t xml:space="preserve">999226075844095	</t>
  </si>
  <si>
    <t>[巴厘巴板]巴厘巴板阿斯塔拉酒店(Astara Hotel Balikpapan)(37201090)</t>
  </si>
  <si>
    <t>高级双人房/双床房, 城市景观&lt;2人入住&gt;&lt;不退款&gt;&lt;早餐&gt;</t>
  </si>
  <si>
    <t>SALMAN/IKHSAN</t>
  </si>
  <si>
    <t xml:space="preserve">3790364	</t>
  </si>
  <si>
    <t xml:space="preserve">999226077885700	</t>
  </si>
  <si>
    <t>HUANG/FEI</t>
  </si>
  <si>
    <t xml:space="preserve">3790647	</t>
  </si>
  <si>
    <t xml:space="preserve">999226079124403	</t>
  </si>
  <si>
    <t>[曼谷]钻石城酒店(Diamond City Hotel)(44793409)</t>
  </si>
  <si>
    <t>双人或双床高级间&lt;2人入住&gt;&lt;不退款&gt;</t>
  </si>
  <si>
    <t>NITIPONG/AEKKACHAN,TANESPIPAT/CHAYAPAPHAR</t>
  </si>
  <si>
    <t xml:space="preserve">3790751	</t>
  </si>
  <si>
    <t xml:space="preserve">Acknowledged	</t>
  </si>
  <si>
    <t xml:space="preserve">999226101442732	</t>
  </si>
  <si>
    <t>[龟尾市]龟尾经济酒店(Ekonomy Hotel)(39624461)</t>
  </si>
  <si>
    <t>双人间&lt;2人入住&gt;&lt;不退款&gt;&lt;早餐&gt;</t>
  </si>
  <si>
    <t>PARK/DEOKYONG</t>
  </si>
  <si>
    <t xml:space="preserve">3791320	</t>
  </si>
  <si>
    <t>取消</t>
  </si>
  <si>
    <t xml:space="preserve">999226102847695	</t>
  </si>
  <si>
    <t>PEI/SHUILIANG</t>
  </si>
  <si>
    <t xml:space="preserve">3791576	</t>
  </si>
  <si>
    <t xml:space="preserve">999226103182933	</t>
  </si>
  <si>
    <t>高级房&lt;1&gt;&lt;2人入住&gt;&lt;不退款&gt;</t>
  </si>
  <si>
    <t>LI/SIYAO</t>
  </si>
  <si>
    <t xml:space="preserve">3791604	</t>
  </si>
  <si>
    <t xml:space="preserve">999226104323228	</t>
  </si>
  <si>
    <t>[曼谷]拉玛二世公园村酒店(Park Village Rama II)(48436398)</t>
  </si>
  <si>
    <t>行政一室公寓&lt;2人入住&gt;&lt;不退款&gt;</t>
  </si>
  <si>
    <t>THONGJIT/POJAMARN</t>
  </si>
  <si>
    <t xml:space="preserve">3791896	</t>
  </si>
  <si>
    <t xml:space="preserve">999226106141533	</t>
  </si>
  <si>
    <t>[吉隆坡]吉隆坡哈达马斯帝盛酒店(Dorsett Hartamas Kuala Lumpur)(38635731)</t>
  </si>
  <si>
    <t>多塞特房&lt;2人入住&gt;&lt;不退款&gt;</t>
  </si>
  <si>
    <t>Parker/Michael</t>
  </si>
  <si>
    <t xml:space="preserve">3792272	</t>
  </si>
  <si>
    <t xml:space="preserve">998097464	</t>
  </si>
  <si>
    <t xml:space="preserve">999226107994885	</t>
  </si>
  <si>
    <t>YI/YONG HUA</t>
  </si>
  <si>
    <t xml:space="preserve">3792655	</t>
  </si>
  <si>
    <t xml:space="preserve">999224491428180	</t>
  </si>
  <si>
    <t>[曼谷]阿德菲大素坤逸酒店(Adelphi Grande Sukhumvit)(39051654)</t>
  </si>
  <si>
    <t>豪华套房&lt;2人入住&gt;&lt;不退款&gt;</t>
  </si>
  <si>
    <t>GOTO/TOSHIKATSU</t>
  </si>
  <si>
    <t>CA5326230821USD</t>
  </si>
  <si>
    <t xml:space="preserve">3438108	</t>
  </si>
  <si>
    <t xml:space="preserve">10010200028	</t>
  </si>
  <si>
    <t xml:space="preserve">999224913961617	</t>
  </si>
  <si>
    <t>[曼谷]曼谷野餐酒店 - 兰南(Picnic Hotel Bangkok - Rang Nam)(37226714)</t>
  </si>
  <si>
    <t>标准房&lt;1&gt;&lt;2人入住&gt;&lt;不退款&gt;</t>
  </si>
  <si>
    <t>mon/su,mon/su</t>
  </si>
  <si>
    <t xml:space="preserve">3539724	</t>
  </si>
  <si>
    <t xml:space="preserve">235421	</t>
  </si>
  <si>
    <t xml:space="preserve">999225807423254	</t>
  </si>
  <si>
    <t>[釜山]瓦尔瑟酒店(Lavalse Hotel)(44791845)</t>
  </si>
  <si>
    <t>标准海景双床房&lt;2人入住&gt;&lt;不退款&gt;</t>
  </si>
  <si>
    <t>BAE/SEONGHO</t>
  </si>
  <si>
    <t xml:space="preserve">3731793	</t>
  </si>
  <si>
    <t xml:space="preserve">23273518	</t>
  </si>
  <si>
    <t xml:space="preserve">999225945461360	</t>
  </si>
  <si>
    <t>[水原]水原安巴萨多尔酒店(Novotel Ambassador Suwon)(37205308)</t>
  </si>
  <si>
    <t>高级双床房&lt;2人入住&gt;&lt;不退款&gt;</t>
  </si>
  <si>
    <t>CHOI/JI WON,JEONG/WOOJIN</t>
  </si>
  <si>
    <t xml:space="preserve">3759804	</t>
  </si>
  <si>
    <t xml:space="preserve">2308170524	</t>
  </si>
  <si>
    <t xml:space="preserve">999225953458145	</t>
  </si>
  <si>
    <t>[曼谷]中央政府大楼酒店暨会议中心(Centra Government Complex Hotel &amp; Convention Centre)(44793466)</t>
  </si>
  <si>
    <t>高级特大床房&lt;2人入住&gt;&lt;不退款&gt;</t>
  </si>
  <si>
    <t>GUI/YANG</t>
  </si>
  <si>
    <t xml:space="preserve">3761693	</t>
  </si>
  <si>
    <t xml:space="preserve">34992SE052606	</t>
  </si>
  <si>
    <t xml:space="preserve">999225958426000	</t>
  </si>
  <si>
    <t>YANG/BIN</t>
  </si>
  <si>
    <t xml:space="preserve">3763289	</t>
  </si>
  <si>
    <t xml:space="preserve">999225984652513	</t>
  </si>
  <si>
    <t>[普吉岛]超越芭东酒店(Beyond Patong)(37224775)</t>
  </si>
  <si>
    <t>豪华房&lt;2人入住&gt;&lt;不退款&gt;</t>
  </si>
  <si>
    <t>LI/JIA</t>
  </si>
  <si>
    <t xml:space="preserve">3767382	</t>
  </si>
  <si>
    <t xml:space="preserve">999225990295727	</t>
  </si>
  <si>
    <t>[曼谷]穰南帝景酒店(Royal View Resort - Rang Nam)(37197437)</t>
  </si>
  <si>
    <t>高级双人床房&lt;2人入住&gt;&lt;不退款&gt;</t>
  </si>
  <si>
    <t>LAI/JIANMING</t>
  </si>
  <si>
    <t xml:space="preserve">3768397	</t>
  </si>
  <si>
    <t xml:space="preserve">999225991218654	</t>
  </si>
  <si>
    <t>[象岛]哢嚓象温泉度假村(Kacha Resort &amp; Spa, Koh Chang)(48311884)</t>
  </si>
  <si>
    <t>海滨豪华房&lt;2人入住&gt;&lt;不退款&gt;&lt;早餐&gt;</t>
  </si>
  <si>
    <t>Sun/Jiayao,Qin/Hao</t>
  </si>
  <si>
    <t xml:space="preserve">3768864	</t>
  </si>
  <si>
    <t xml:space="preserve">999225994771307	</t>
  </si>
  <si>
    <t>[邦美蜀]邦美蜀木荷泰奢华酒店(Muong Thanh Luxury Buon Ma Thuot Hotel)(37213628)</t>
  </si>
  <si>
    <t>豪华客房&lt;2人入住&gt;&lt;不退款&gt;</t>
  </si>
  <si>
    <t>CHEN/GUANGHUI</t>
  </si>
  <si>
    <t xml:space="preserve">999225998265703	</t>
  </si>
  <si>
    <t>[首尔]首尔城市酒店(Seoul City Hotel)(37212447)</t>
  </si>
  <si>
    <t>双人床房&lt;2人入住&gt;&lt;不退款&gt;</t>
  </si>
  <si>
    <t>SHI/WANER</t>
  </si>
  <si>
    <t xml:space="preserve">3770338	</t>
  </si>
  <si>
    <t xml:space="preserve">ok	</t>
  </si>
  <si>
    <t xml:space="preserve">999226011313405	</t>
  </si>
  <si>
    <t>[象岛]象岛四面佛酒店(The Erawan Koh Chang -Sha Extra Plus)(39651206)</t>
  </si>
  <si>
    <t>豪华山景特大床房&lt;2人入住&gt;&lt;不退款&gt;&lt;早餐&gt;</t>
  </si>
  <si>
    <t>Peanpho/Udon</t>
  </si>
  <si>
    <t xml:space="preserve">3773523	</t>
  </si>
  <si>
    <t xml:space="preserve">999226013418057	</t>
  </si>
  <si>
    <t>[北宁]中印酒店(Le Indochina Hotel)(37208343)</t>
  </si>
  <si>
    <t>行政大床房/双床房&lt;2人入住&gt;&lt;不退款&gt;&lt;早餐&gt;</t>
  </si>
  <si>
    <t>GUO/XU</t>
  </si>
  <si>
    <t xml:space="preserve">3774025	</t>
  </si>
  <si>
    <t xml:space="preserve">999226015395622	</t>
  </si>
  <si>
    <t>[巴厘岛]桑提卡斯利塔努沙杜阿酒店(Hotel Santika Siligita Nusa Dua)(37197266)</t>
  </si>
  <si>
    <t>高级房（特大床）&lt;2人入住&gt;&lt;不退款&gt;</t>
  </si>
  <si>
    <t>THOMAS/JASMINE,TAMBINGON/PATTY,AMELIA/MARIANE</t>
  </si>
  <si>
    <t xml:space="preserve">3774650	</t>
  </si>
  <si>
    <t xml:space="preserve">999226019905043	</t>
  </si>
  <si>
    <t>[曼谷]UHG阿索克素坤逸酒店(Asoke Residence Sukhumvit by UHG)(37220065)</t>
  </si>
  <si>
    <t>豪华一室房&lt;2人入住&gt;&lt;不退款&gt;</t>
  </si>
  <si>
    <t>WANG/XIA</t>
  </si>
  <si>
    <t xml:space="preserve">3776335	</t>
  </si>
  <si>
    <t xml:space="preserve">999226027151943	</t>
  </si>
  <si>
    <t>LOO/CHUN KHEONG</t>
  </si>
  <si>
    <t xml:space="preserve">3776952	</t>
  </si>
  <si>
    <t xml:space="preserve">33547656-1	</t>
  </si>
  <si>
    <t xml:space="preserve">999226030206888	</t>
  </si>
  <si>
    <t>[梳邦再也]同城e.城市酒店(E.City Hotel@OneCity)(39037246)</t>
  </si>
  <si>
    <t>MA/WENGANG</t>
  </si>
  <si>
    <t xml:space="preserve">3777716	</t>
  </si>
  <si>
    <t xml:space="preserve">999226057061983	</t>
  </si>
  <si>
    <t>[曼谷]中庭精品酒店(Atrium Boutique Hotel)(39053437)</t>
  </si>
  <si>
    <t>一室大床房&lt;2人入住&gt;&lt;不退款&gt;&lt;早餐&gt;</t>
  </si>
  <si>
    <t>WANG/KUO AN</t>
  </si>
  <si>
    <t xml:space="preserve">3784037	</t>
  </si>
  <si>
    <t xml:space="preserve">999226057473157	</t>
  </si>
  <si>
    <t>[曼谷]萨拉拉坦纳可心曼谷酒店(Sala Rattanakosin Bangkok)(46737431)</t>
  </si>
  <si>
    <t>Wat Po Deluxe&lt;2人入住&gt;&lt;不退款&gt;</t>
  </si>
  <si>
    <t>RUNTHIYA/CHERMIN</t>
  </si>
  <si>
    <t xml:space="preserve">3784126	</t>
  </si>
  <si>
    <t xml:space="preserve">999226068924255	</t>
  </si>
  <si>
    <t xml:space="preserve">3788370	</t>
  </si>
  <si>
    <t xml:space="preserve">999226068957951	</t>
  </si>
  <si>
    <t>[济州市]戴恩度假村(Dyne Resort)(37198382)</t>
  </si>
  <si>
    <t>皇家双人套房&lt;2人入住&gt;&lt;不退款&gt;</t>
  </si>
  <si>
    <t>Li/Jun</t>
  </si>
  <si>
    <t xml:space="preserve">3788415	</t>
  </si>
  <si>
    <t xml:space="preserve">999226070411151	</t>
  </si>
  <si>
    <t>[曼谷]曼谷查察特套房酒店(The Bangkok Cha Cha Suite)(39680710)</t>
  </si>
  <si>
    <t>标准间&lt;2人入住&gt;&lt;不退款&gt;</t>
  </si>
  <si>
    <t>BREITSCHMID/PATRICK,CHONGSUNG/RATTANA</t>
  </si>
  <si>
    <t xml:space="preserve">3789658	</t>
  </si>
  <si>
    <t xml:space="preserve">999226104971204	</t>
  </si>
  <si>
    <t>[Kuala Kuantan]关丹青杨酒店(Cathayana Hotel Kuantan)(48041898)</t>
  </si>
  <si>
    <t>高级房(双床)&lt;2人入住&gt;&lt;不退款&gt;&lt;早餐&gt;</t>
  </si>
  <si>
    <t>WAN NIK/WAN HAZAHARI</t>
  </si>
  <si>
    <t xml:space="preserve">3791965	</t>
  </si>
  <si>
    <t xml:space="preserve">999226111597585	</t>
  </si>
  <si>
    <t>FU/BIN,ZHOu/PENG</t>
  </si>
  <si>
    <t xml:space="preserve">3793589	</t>
  </si>
  <si>
    <t xml:space="preserve">999226111845371	</t>
  </si>
  <si>
    <t>[Pasirsari]西卡朗高级商务酒店(PrimeBiz Cikarang)(39672549)</t>
  </si>
  <si>
    <t>高级房间&lt;2人入住&gt;&lt;不退款&gt;</t>
  </si>
  <si>
    <t>RATNA ANGELA/ARLIN TIARA</t>
  </si>
  <si>
    <t xml:space="preserve">3793666	</t>
  </si>
  <si>
    <t xml:space="preserve">999226112444503	</t>
  </si>
  <si>
    <t>[吉隆坡]我的中央酒店(My Hotel @ Sentral)(37201075)</t>
  </si>
  <si>
    <t>大床房&lt;2人入住&gt;&lt;不退款&gt;</t>
  </si>
  <si>
    <t>SAKIMIN/IZQA</t>
  </si>
  <si>
    <t xml:space="preserve">3793842	</t>
  </si>
  <si>
    <t xml:space="preserve">999226112621653	</t>
  </si>
  <si>
    <t xml:space="preserve">3793874	</t>
  </si>
  <si>
    <t xml:space="preserve">26113547212	</t>
  </si>
  <si>
    <t xml:space="preserve">3794125	</t>
  </si>
  <si>
    <t xml:space="preserve">999226114230814	</t>
  </si>
  <si>
    <t>[甲米]拗喃布里度假村(Aonang Buri Resort)(37208812)</t>
  </si>
  <si>
    <t>高级双人或双床房&lt;2人入住&gt;&lt;不退款&gt;</t>
  </si>
  <si>
    <t>HEIN/THURA</t>
  </si>
  <si>
    <t xml:space="preserve">3794372	</t>
  </si>
  <si>
    <t xml:space="preserve">999226115245864	</t>
  </si>
  <si>
    <t>[曼谷]维瓦居家酒店(Viva Residence)(48436482)</t>
  </si>
  <si>
    <t>LOOKBUA/NITTAYA,MOUNSAMLOUATH/CHIOU</t>
  </si>
  <si>
    <t xml:space="preserve">3794675	</t>
  </si>
  <si>
    <t xml:space="preserve">999226115405237	</t>
  </si>
  <si>
    <t>DUAN/HONGYU,HOU/HUIXIN</t>
  </si>
  <si>
    <t xml:space="preserve">3794695	</t>
  </si>
  <si>
    <t xml:space="preserve">999226116012011	</t>
  </si>
  <si>
    <t>[莎阿南]超级 OYO 258 SMC 阿拉姆大道酒店(Super OYO 258 Hotel SMC Alam Avenue)(39684355)</t>
  </si>
  <si>
    <t>HUSIN/MUHAMAD QAMARUUL</t>
  </si>
  <si>
    <t xml:space="preserve">3794786	</t>
  </si>
  <si>
    <t xml:space="preserve">999226117191380	</t>
  </si>
  <si>
    <t>[日惹]尼欧玛里波萝酒店 - 阿斯顿酒店(Hotel Neo Malioboro by Aston)(37223303)</t>
  </si>
  <si>
    <t>欧力嗯房&lt;2人入住&gt;&lt;不退款&gt;&lt;早餐&gt;</t>
  </si>
  <si>
    <t>Febriani/Meri</t>
  </si>
  <si>
    <t xml:space="preserve">3795332	</t>
  </si>
  <si>
    <t xml:space="preserve">RZ-69700024	</t>
  </si>
  <si>
    <t xml:space="preserve">999226119039197	</t>
  </si>
  <si>
    <t>[曼谷]汤姆逊别墅酒店(Thomson Residence Hotel)(44803583)</t>
  </si>
  <si>
    <t>标准双人房&lt;2人入住&gt;&lt;不退款&gt;&lt;早餐&gt;</t>
  </si>
  <si>
    <t>Pan/Yong,Qian/Haijun,Zhang/Guoqiang</t>
  </si>
  <si>
    <t xml:space="preserve">3796027	</t>
  </si>
  <si>
    <t xml:space="preserve">2308/0191	</t>
  </si>
  <si>
    <t xml:space="preserve">999226119461435	</t>
  </si>
  <si>
    <t>[新山]超级 OYO 246 林克旅馆(Super OYO 246 Link Inn)(39682125)</t>
  </si>
  <si>
    <t>YIT/ELAINE</t>
  </si>
  <si>
    <t xml:space="preserve">3796368	</t>
  </si>
  <si>
    <t xml:space="preserve">999226119768208	</t>
  </si>
  <si>
    <t>[河内]帝国 Spa 酒店(Imperial Hotel &amp; Spa)(40367748)</t>
  </si>
  <si>
    <t>SOK/JOSEPH JIMIN</t>
  </si>
  <si>
    <t xml:space="preserve">3796672	</t>
  </si>
  <si>
    <t xml:space="preserve">999226120172080	</t>
  </si>
  <si>
    <t>Kusuma/Mr fahri</t>
  </si>
  <si>
    <t xml:space="preserve">3797028	</t>
  </si>
  <si>
    <t xml:space="preserve">999226120348533	</t>
  </si>
  <si>
    <t>[童颂]微笑同松度假酒店(Smile Resort Thungsong)(39649039)</t>
  </si>
  <si>
    <t>贵宾房&lt;2人入住&gt;&lt;不退款&gt;</t>
  </si>
  <si>
    <t>DAREHMOSOOR/ABDULROHMAN</t>
  </si>
  <si>
    <t xml:space="preserve">3797259	</t>
  </si>
  <si>
    <t xml:space="preserve">999226120361333	</t>
  </si>
  <si>
    <t>[曼谷]隆披尼艾塔斯酒店(Aetas Lumpini)(37204201)</t>
  </si>
  <si>
    <t>Trairongvijit/Pornthep</t>
  </si>
  <si>
    <t xml:space="preserve">3797271	</t>
  </si>
  <si>
    <t xml:space="preserve">999226120384922	</t>
  </si>
  <si>
    <t>[芭堤雅]LK总统酒店(LK President)(37197939)</t>
  </si>
  <si>
    <t>豪华房（双床）&lt;2人入住&gt;&lt;不退款&gt;</t>
  </si>
  <si>
    <t>SAE CHANG/LAKSANAPORN</t>
  </si>
  <si>
    <t xml:space="preserve">3797292	</t>
  </si>
  <si>
    <t xml:space="preserve">999226120610503	</t>
  </si>
  <si>
    <t>[纽约]蒙德里安公园大道酒店(Mondrian Park Avenue)(70751934)</t>
  </si>
  <si>
    <t>奢华客房, 1 张特大床&lt;2人入住&gt;&lt;不退款&gt;&lt;早餐&gt;</t>
  </si>
  <si>
    <t>CAI/YUEDONG</t>
  </si>
  <si>
    <t xml:space="preserve">3797413	</t>
  </si>
  <si>
    <t xml:space="preserve">2308172256472125004	</t>
  </si>
  <si>
    <t>,</t>
  </si>
  <si>
    <t>USD 7218.14</t>
  </si>
  <si>
    <t>A230821094924911</t>
  </si>
  <si>
    <t>A230821095025911</t>
  </si>
  <si>
    <t>USD / HKD 当前参考汇率: 7.8322</t>
  </si>
  <si>
    <t>总计：7218.14 USD/
56533.92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</si>
  <si>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</si>
  <si>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</si>
  <si>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</si>
  <si>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</si>
  <si>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</si>
  <si>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</si>
  <si>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</si>
  <si>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</si>
  <si>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</si>
  <si>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</si>
  <si>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</si>
  <si>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</si>
  <si>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</si>
  <si>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</si>
  <si>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</si>
  <si>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</si>
  <si>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</si>
  <si>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</si>
  <si>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</si>
  <si>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2023-05-30</t>
  </si>
  <si>
    <t>3438108</t>
  </si>
  <si>
    <t>曼谷阿德菲大酒店</t>
  </si>
  <si>
    <t>GOTO TOSHIKATSU</t>
  </si>
  <si>
    <t>2023-08-11</t>
  </si>
  <si>
    <t>2023-08-18</t>
  </si>
  <si>
    <t>退房日周结</t>
  </si>
  <si>
    <t>2779.52</t>
  </si>
  <si>
    <t>392.00</t>
  </si>
  <si>
    <t>0</t>
  </si>
  <si>
    <t>0.00</t>
  </si>
  <si>
    <t>携程盛景国际直连</t>
  </si>
  <si>
    <t>01.010677</t>
  </si>
  <si>
    <t>2023-05-30 19:33:09</t>
  </si>
  <si>
    <t>否</t>
  </si>
  <si>
    <t>汇智国际旅游发展有限公司</t>
  </si>
  <si>
    <t>直采</t>
  </si>
  <si>
    <t>泰国</t>
  </si>
  <si>
    <t>2023-06-22</t>
  </si>
  <si>
    <t>3539724</t>
  </si>
  <si>
    <t>曼谷野餐酒店曼谷</t>
  </si>
  <si>
    <t>mon su,mon su</t>
  </si>
  <si>
    <t>2023-08-16</t>
  </si>
  <si>
    <t>489.96</t>
  </si>
  <si>
    <t>68.08</t>
  </si>
  <si>
    <t>2023-06-23 10:50:36</t>
  </si>
  <si>
    <t>2023-08-04</t>
  </si>
  <si>
    <t>3731793</t>
  </si>
  <si>
    <t>拉瓦尔斯酒店</t>
  </si>
  <si>
    <t>BAE SEONGHO</t>
  </si>
  <si>
    <t>2023-08-17</t>
  </si>
  <si>
    <t>601.03</t>
  </si>
  <si>
    <t>83.65</t>
  </si>
  <si>
    <t>2023-08-04 13:20:55</t>
  </si>
  <si>
    <t>韩国</t>
  </si>
  <si>
    <t>3731833</t>
  </si>
  <si>
    <t>国际机场 KLIA-KLIA2途恩酒店</t>
  </si>
  <si>
    <t>YUAN JIAMAN,ZHOU MENG,SONG SUEYAN,JIN CHENGJIE</t>
  </si>
  <si>
    <t>1100.04</t>
  </si>
  <si>
    <t>153.10</t>
  </si>
  <si>
    <t>2023-08-04 12:56:41</t>
  </si>
  <si>
    <t>马来西亚</t>
  </si>
  <si>
    <t>2023-08-10</t>
  </si>
  <si>
    <t>3759804</t>
  </si>
  <si>
    <t>水原安巴萨多尔酒店</t>
  </si>
  <si>
    <t>CHOI JI WON,JEONG WOOJIN</t>
  </si>
  <si>
    <t>1073.15</t>
  </si>
  <si>
    <t>148.50</t>
  </si>
  <si>
    <t>2023-08-10 10:51:49</t>
  </si>
  <si>
    <t>直连</t>
  </si>
  <si>
    <t>3761693</t>
  </si>
  <si>
    <t>查翁瓦塔娜中央政府大楼盛泰酒店暨会议中心</t>
  </si>
  <si>
    <t>GUI YANG</t>
  </si>
  <si>
    <t>799.62</t>
  </si>
  <si>
    <t>110.65</t>
  </si>
  <si>
    <t>2023-08-10 17:27:04</t>
  </si>
  <si>
    <t>3763289</t>
  </si>
  <si>
    <t>土龙木新城贝卡梅克斯酒店</t>
  </si>
  <si>
    <t>YANG BIN</t>
  </si>
  <si>
    <t>2023-08-15</t>
  </si>
  <si>
    <t>1389.02</t>
  </si>
  <si>
    <t>192.21</t>
  </si>
  <si>
    <t>2023-08-10 22:23:21</t>
  </si>
  <si>
    <t>越南</t>
  </si>
  <si>
    <t>3766615</t>
  </si>
  <si>
    <t>HAN CHENGYONG</t>
  </si>
  <si>
    <t>484.97</t>
  </si>
  <si>
    <t>67.02</t>
  </si>
  <si>
    <t>2023-08-11 16:52:26</t>
  </si>
  <si>
    <t>3767382</t>
  </si>
  <si>
    <t>超越芭东酒店</t>
  </si>
  <si>
    <t>LI JIA</t>
  </si>
  <si>
    <t>227.36</t>
  </si>
  <si>
    <t>31.42</t>
  </si>
  <si>
    <t>2023-08-11 19:18:46</t>
  </si>
  <si>
    <t>3768381</t>
  </si>
  <si>
    <t>曼谷善兰酒店</t>
  </si>
  <si>
    <t>QUAN RONG,ZHAO JIALE</t>
  </si>
  <si>
    <t>2023-08-14</t>
  </si>
  <si>
    <t>735.92</t>
  </si>
  <si>
    <t>101.70</t>
  </si>
  <si>
    <t>2023-08-11 23:32:42</t>
  </si>
  <si>
    <t>3768397</t>
  </si>
  <si>
    <t>穰南帝景酒店</t>
  </si>
  <si>
    <t>LAI JIANMING</t>
  </si>
  <si>
    <t>545.46</t>
  </si>
  <si>
    <t>75.38</t>
  </si>
  <si>
    <t>2023-08-11 23:39:26</t>
  </si>
  <si>
    <t>2023-08-12</t>
  </si>
  <si>
    <t>3768864</t>
  </si>
  <si>
    <t>哢嚓象温泉度假村</t>
  </si>
  <si>
    <t>Sun Jiayao,Qin Hao</t>
  </si>
  <si>
    <t>296.32</t>
  </si>
  <si>
    <t>40.95</t>
  </si>
  <si>
    <t>2023-08-12 00:37:19</t>
  </si>
  <si>
    <t>3769494</t>
  </si>
  <si>
    <t>大阪日航酒店</t>
  </si>
  <si>
    <t>CHEN YUEHANG,ZHAO TONG</t>
  </si>
  <si>
    <t>2023-08-13</t>
  </si>
  <si>
    <t>5568.55</t>
  </si>
  <si>
    <t>767.42</t>
  </si>
  <si>
    <t>2023-08-12 09:22:24</t>
  </si>
  <si>
    <t>日本</t>
  </si>
  <si>
    <t>3769535</t>
  </si>
  <si>
    <t>HU JIANHUA</t>
  </si>
  <si>
    <t>1392.32</t>
  </si>
  <si>
    <t>191.88</t>
  </si>
  <si>
    <t>2023-08-12 09:46:00</t>
  </si>
  <si>
    <t>3769650</t>
  </si>
  <si>
    <t>邦美蜀木荷泰奢华酒店</t>
  </si>
  <si>
    <t>CHEN GUANGHUI</t>
  </si>
  <si>
    <t>1752.66</t>
  </si>
  <si>
    <t>241.54</t>
  </si>
  <si>
    <t>2023-08-12 10:07:06</t>
  </si>
  <si>
    <t>3773523</t>
  </si>
  <si>
    <t>象岛四面佛酒店</t>
  </si>
  <si>
    <t>Peanpho Udon</t>
  </si>
  <si>
    <t>321.45</t>
  </si>
  <si>
    <t>44.30</t>
  </si>
  <si>
    <t>2023-08-13 01:02:09</t>
  </si>
  <si>
    <t>3773848</t>
  </si>
  <si>
    <t>阳光花园度假酒店</t>
  </si>
  <si>
    <t>CHAWEERAM KESORN</t>
  </si>
  <si>
    <t>1906.67</t>
  </si>
  <si>
    <t>262.71</t>
  </si>
  <si>
    <t>2023-08-13 07:40:43</t>
  </si>
  <si>
    <t>3774025</t>
  </si>
  <si>
    <t>印度支那酒店</t>
  </si>
  <si>
    <t>GUO XU</t>
  </si>
  <si>
    <t>2058.65</t>
  </si>
  <si>
    <t>283.65</t>
  </si>
  <si>
    <t>2023-08-13 09:26:51</t>
  </si>
  <si>
    <t>3775018</t>
  </si>
  <si>
    <t>克幕居家酒店</t>
  </si>
  <si>
    <t>HO KIM HOCK STEPHEN,SEOW GAIK MEI</t>
  </si>
  <si>
    <t>213.45</t>
  </si>
  <si>
    <t>29.41</t>
  </si>
  <si>
    <t>2023-08-13 13:43:55</t>
  </si>
  <si>
    <t>3776113</t>
  </si>
  <si>
    <t>皮皮岛安妮塔度假村</t>
  </si>
  <si>
    <t>YANG SHIYIN</t>
  </si>
  <si>
    <t>1171.83</t>
  </si>
  <si>
    <t>161.46</t>
  </si>
  <si>
    <t>2023-08-13 17:51:53</t>
  </si>
  <si>
    <t>3776335</t>
  </si>
  <si>
    <t>UHG阿索克素坤逸酒店</t>
  </si>
  <si>
    <t>WANG XIA</t>
  </si>
  <si>
    <t>968.25</t>
  </si>
  <si>
    <t>133.41</t>
  </si>
  <si>
    <t>2023-08-13 18:29:49</t>
  </si>
  <si>
    <t>3776952</t>
  </si>
  <si>
    <t>LOO CHUN KHEONG</t>
  </si>
  <si>
    <t>416.30</t>
  </si>
  <si>
    <t>57.36</t>
  </si>
  <si>
    <t>2023-08-13 21:00:04</t>
  </si>
  <si>
    <t>3777152</t>
  </si>
  <si>
    <t>普里维兰达服务式住宅酒店</t>
  </si>
  <si>
    <t>SMITH PAULA FANNING</t>
  </si>
  <si>
    <t>831.51</t>
  </si>
  <si>
    <t>114.57</t>
  </si>
  <si>
    <t>2023-08-13 21:22:51</t>
  </si>
  <si>
    <t>印度尼西亚</t>
  </si>
  <si>
    <t>3777287</t>
  </si>
  <si>
    <t>济州航空城酒店</t>
  </si>
  <si>
    <t>SIM SIMEUNCHAN</t>
  </si>
  <si>
    <t>895.75</t>
  </si>
  <si>
    <t>123.42</t>
  </si>
  <si>
    <t>2023-08-13 22:00:55</t>
  </si>
  <si>
    <t>3777716</t>
  </si>
  <si>
    <t>同城e.城市酒店</t>
  </si>
  <si>
    <t>MA WENGANG</t>
  </si>
  <si>
    <t>868.31</t>
  </si>
  <si>
    <t>119.64</t>
  </si>
  <si>
    <t>2023-08-13 23:34:35</t>
  </si>
  <si>
    <t>3778730</t>
  </si>
  <si>
    <t>兰卡威希格酒店</t>
  </si>
  <si>
    <t>TAIB AMALINA</t>
  </si>
  <si>
    <t>197.77</t>
  </si>
  <si>
    <t>27.25</t>
  </si>
  <si>
    <t>2023-08-14 09:24:27</t>
  </si>
  <si>
    <t>3779917</t>
  </si>
  <si>
    <t>洛夫特萨拉亚酒店</t>
  </si>
  <si>
    <t>CHEN TINGTING,CHEN TINGTING</t>
  </si>
  <si>
    <t>202.34</t>
  </si>
  <si>
    <t>27.88</t>
  </si>
  <si>
    <t>2023-08-14 13:18:07</t>
  </si>
  <si>
    <t>3782376</t>
  </si>
  <si>
    <t>大阪格兰比亚大酒店</t>
  </si>
  <si>
    <t>ZHAO NINI</t>
  </si>
  <si>
    <t>1528.91</t>
  </si>
  <si>
    <t>210.66</t>
  </si>
  <si>
    <t>2023-08-14 21:21:35</t>
  </si>
  <si>
    <t>3783631</t>
  </si>
  <si>
    <t>石黛酒店</t>
  </si>
  <si>
    <t>WANG SHILEI</t>
  </si>
  <si>
    <t>1128.73</t>
  </si>
  <si>
    <t>155.18</t>
  </si>
  <si>
    <t>2023-08-15 08:43:02</t>
  </si>
  <si>
    <t>3784037</t>
  </si>
  <si>
    <t>中庭精品酒店</t>
  </si>
  <si>
    <t>WANG KUO AN</t>
  </si>
  <si>
    <t>490.68</t>
  </si>
  <si>
    <t>67.46</t>
  </si>
  <si>
    <t>2023-08-15 10:28:26</t>
  </si>
  <si>
    <t>3784094</t>
  </si>
  <si>
    <t>雅加达克里斯塔尔酒店</t>
  </si>
  <si>
    <t>HARTLEY SABARATI</t>
  </si>
  <si>
    <t>557.02</t>
  </si>
  <si>
    <t>76.58</t>
  </si>
  <si>
    <t>2023-08-15 10:48:25</t>
  </si>
  <si>
    <t>3784126</t>
  </si>
  <si>
    <t>萨拉拉坦纳可心曼谷酒店</t>
  </si>
  <si>
    <t>RUNTHIYA CHERMIN</t>
  </si>
  <si>
    <t>963.26</t>
  </si>
  <si>
    <t>132.43</t>
  </si>
  <si>
    <t>2023-08-15 10:57:50</t>
  </si>
  <si>
    <t>3785413</t>
  </si>
  <si>
    <t>LUO ZIYI</t>
  </si>
  <si>
    <t>453.73</t>
  </si>
  <si>
    <t>62.38</t>
  </si>
  <si>
    <t>2023-08-15 15:03:05</t>
  </si>
  <si>
    <t>3787827</t>
  </si>
  <si>
    <t>北干巴鲁加特拉大酒店</t>
  </si>
  <si>
    <t>INDRAINI RINA</t>
  </si>
  <si>
    <t>307.68</t>
  </si>
  <si>
    <t>42.30</t>
  </si>
  <si>
    <t>2023-08-15 23:12:03</t>
  </si>
  <si>
    <t>3788017</t>
  </si>
  <si>
    <t>港景合作城市酒店</t>
  </si>
  <si>
    <t>KIM SUHYUN</t>
  </si>
  <si>
    <t>446.53</t>
  </si>
  <si>
    <t>61.39</t>
  </si>
  <si>
    <t>2023-08-16 00:17:39</t>
  </si>
  <si>
    <t>3788136</t>
  </si>
  <si>
    <t>豪门大酒店</t>
  </si>
  <si>
    <t>WEI YUEMEI,ZHAO ANJIE</t>
  </si>
  <si>
    <t>398.89</t>
  </si>
  <si>
    <t>54.61</t>
  </si>
  <si>
    <t>2023-08-16 01:25:50</t>
  </si>
  <si>
    <t>3788142</t>
  </si>
  <si>
    <t>LOH CHEE SENG</t>
  </si>
  <si>
    <t>263.90</t>
  </si>
  <si>
    <t>36.13</t>
  </si>
  <si>
    <t>2023-08-16 01:29:15</t>
  </si>
  <si>
    <t>3788352</t>
  </si>
  <si>
    <t>合艾里瓦讷酒店</t>
  </si>
  <si>
    <t>PHATTHANAPONG WAJCHA</t>
  </si>
  <si>
    <t>147.18</t>
  </si>
  <si>
    <t>20.15</t>
  </si>
  <si>
    <t>2023-08-16 05:01:49</t>
  </si>
  <si>
    <t>3788369</t>
  </si>
  <si>
    <t>就在海洋住宅酒店</t>
  </si>
  <si>
    <t>HUANG JUNGFU</t>
  </si>
  <si>
    <t>160.33</t>
  </si>
  <si>
    <t>21.95</t>
  </si>
  <si>
    <t>2023-08-16 05:27:54</t>
  </si>
  <si>
    <t>3788370</t>
  </si>
  <si>
    <t>164.05</t>
  </si>
  <si>
    <t>22.46</t>
  </si>
  <si>
    <t>2023-08-16 05:29:03</t>
  </si>
  <si>
    <t>3788415</t>
  </si>
  <si>
    <t>戴恩度假村</t>
  </si>
  <si>
    <t>Li Jun</t>
  </si>
  <si>
    <t>887.03</t>
  </si>
  <si>
    <t>121.44</t>
  </si>
  <si>
    <t>2023-08-16 06:31:12</t>
  </si>
  <si>
    <t>3788790</t>
  </si>
  <si>
    <t>FU SIROU</t>
  </si>
  <si>
    <t>235.34</t>
  </si>
  <si>
    <t>32.22</t>
  </si>
  <si>
    <t>2023-08-16 09:28:37</t>
  </si>
  <si>
    <t>3788823</t>
  </si>
  <si>
    <t>曼谷素坤逸航站 21 中心酒店 (政府卫生认证)</t>
  </si>
  <si>
    <t>KIM HYUNMIN,PARK JIYOUNG</t>
  </si>
  <si>
    <t>1201.63</t>
  </si>
  <si>
    <t>164.51</t>
  </si>
  <si>
    <t>2023-08-16 09:46:42</t>
  </si>
  <si>
    <t>3788920</t>
  </si>
  <si>
    <t>步行街酒店</t>
  </si>
  <si>
    <t>Hong Eunkyoung</t>
  </si>
  <si>
    <t>98.68</t>
  </si>
  <si>
    <t>13.51</t>
  </si>
  <si>
    <t>2023-08-16 10:01:45</t>
  </si>
  <si>
    <t>3788945</t>
  </si>
  <si>
    <t>雅加达千禧大酒店</t>
  </si>
  <si>
    <t>IHSAN SAID IHSAN</t>
  </si>
  <si>
    <t>486.61</t>
  </si>
  <si>
    <t>66.62</t>
  </si>
  <si>
    <t>2023-08-16 10:16:14</t>
  </si>
  <si>
    <t>3788987</t>
  </si>
  <si>
    <t>艾莉邦精品酒店</t>
  </si>
  <si>
    <t>WANG MAOFANG</t>
  </si>
  <si>
    <t>470.62</t>
  </si>
  <si>
    <t>64.43</t>
  </si>
  <si>
    <t>2023-08-16 10:32:02</t>
  </si>
  <si>
    <t>3789058</t>
  </si>
  <si>
    <t>HUANG AIHUA</t>
  </si>
  <si>
    <t>2023-08-16 10:57:24</t>
  </si>
  <si>
    <t>3789566</t>
  </si>
  <si>
    <t>三提卡邦加酒店</t>
  </si>
  <si>
    <t>KURNIAWAN DENY AGUSTIAN</t>
  </si>
  <si>
    <t>236.81</t>
  </si>
  <si>
    <t>32.42</t>
  </si>
  <si>
    <t>2023-08-16 12:22:36</t>
  </si>
  <si>
    <t>3789624</t>
  </si>
  <si>
    <t>蜜蜂兰花泳池别墅</t>
  </si>
  <si>
    <t>CLARO DE CASTRO CAMILA</t>
  </si>
  <si>
    <t>237.17</t>
  </si>
  <si>
    <t>32.47</t>
  </si>
  <si>
    <t>2023-08-16 12:44:41</t>
  </si>
  <si>
    <t>3789658</t>
  </si>
  <si>
    <t>曼谷查察特套房酒店</t>
  </si>
  <si>
    <t>BREITSCHMID PATRICK,CHONGSUNG RATTANA</t>
  </si>
  <si>
    <t>266.61</t>
  </si>
  <si>
    <t>36.50</t>
  </si>
  <si>
    <t>2023-08-16 13:00:58</t>
  </si>
  <si>
    <t>3789801</t>
  </si>
  <si>
    <t>蒲种公主城99酒店</t>
  </si>
  <si>
    <t>WEE KWOK PHENG</t>
  </si>
  <si>
    <t>151.56</t>
  </si>
  <si>
    <t>20.75</t>
  </si>
  <si>
    <t>2023-08-16 13:08:19</t>
  </si>
  <si>
    <t>3789804</t>
  </si>
  <si>
    <t>THA城市酒店 - TH区</t>
  </si>
  <si>
    <t>LIN WEIQI</t>
  </si>
  <si>
    <t>255.21</t>
  </si>
  <si>
    <t>34.94</t>
  </si>
  <si>
    <t>2023-08-16 13:09:30</t>
  </si>
  <si>
    <t>3789847</t>
  </si>
  <si>
    <t>七岩海滩公寓酒店</t>
  </si>
  <si>
    <t>LIAMTRAIRAT KANYAPHAT</t>
  </si>
  <si>
    <t>129.87</t>
  </si>
  <si>
    <t>17.78</t>
  </si>
  <si>
    <t>2023-08-16 13:25:39</t>
  </si>
  <si>
    <t>3790160</t>
  </si>
  <si>
    <t>釜山斯坦福酒店</t>
  </si>
  <si>
    <t>KO YOUNGIK</t>
  </si>
  <si>
    <t>448.78</t>
  </si>
  <si>
    <t>61.44</t>
  </si>
  <si>
    <t>2023-08-16 14:38:39</t>
  </si>
  <si>
    <t>3790364</t>
  </si>
  <si>
    <t>巴厘巴板阿斯塔拉酒店</t>
  </si>
  <si>
    <t>SALMAN IKHSAN</t>
  </si>
  <si>
    <t>349.22</t>
  </si>
  <si>
    <t>47.81</t>
  </si>
  <si>
    <t>2023-08-16 15:12:14</t>
  </si>
  <si>
    <t>3790647</t>
  </si>
  <si>
    <t>HUANG FEI</t>
  </si>
  <si>
    <t>202.26</t>
  </si>
  <si>
    <t>27.69</t>
  </si>
  <si>
    <t>2023-08-16 16:09:58</t>
  </si>
  <si>
    <t>3790751</t>
  </si>
  <si>
    <t>钻石城酒店</t>
  </si>
  <si>
    <t>NITIPONG AEKKACHAN,TANESPIPAT CHAYAPAPHAR</t>
  </si>
  <si>
    <t>202.48</t>
  </si>
  <si>
    <t>27.72</t>
  </si>
  <si>
    <t>2023-08-16 16:47:59</t>
  </si>
  <si>
    <t>3791320</t>
  </si>
  <si>
    <t>龟尾经济酒店</t>
  </si>
  <si>
    <t>PARK DEOKYONG</t>
  </si>
  <si>
    <t>224.17</t>
  </si>
  <si>
    <t>30.69</t>
  </si>
  <si>
    <t>2023-08-16 18:30:13</t>
  </si>
  <si>
    <t>3791576</t>
  </si>
  <si>
    <t>PEI SHUILIANG</t>
  </si>
  <si>
    <t>455.64</t>
  </si>
  <si>
    <t>2023-08-16 19:15:05</t>
  </si>
  <si>
    <t>3791604</t>
  </si>
  <si>
    <t>LI SIYAO</t>
  </si>
  <si>
    <t>2023-08-16 19:27:15</t>
  </si>
  <si>
    <t>3791896</t>
  </si>
  <si>
    <t>拉玛二世公园村酒店</t>
  </si>
  <si>
    <t>THONGJIT POJAMARN</t>
  </si>
  <si>
    <t>302.40</t>
  </si>
  <si>
    <t>41.40</t>
  </si>
  <si>
    <t>2023-08-16 20:17:21</t>
  </si>
  <si>
    <t>3791965</t>
  </si>
  <si>
    <t>关丹青杨酒店</t>
  </si>
  <si>
    <t>WAN NIK WAN HAZAHARI</t>
  </si>
  <si>
    <t>230.60</t>
  </si>
  <si>
    <t>31.57</t>
  </si>
  <si>
    <t>2023-08-16 20:45:42</t>
  </si>
  <si>
    <t>3792272</t>
  </si>
  <si>
    <t>吉隆坡哈达马斯帝盛酒店</t>
  </si>
  <si>
    <t>Parker Michael</t>
  </si>
  <si>
    <t>344.76</t>
  </si>
  <si>
    <t>47.20</t>
  </si>
  <si>
    <t>2023-08-16 21:35:48</t>
  </si>
  <si>
    <t>3792655</t>
  </si>
  <si>
    <t>YI YONG HUA</t>
  </si>
  <si>
    <t>2023-08-16 22:55:11</t>
  </si>
  <si>
    <t>3793589</t>
  </si>
  <si>
    <t>FU BIN,ZHOu PENG</t>
  </si>
  <si>
    <t>929.84</t>
  </si>
  <si>
    <t>127.10</t>
  </si>
  <si>
    <t>2023-08-17 08:54:53</t>
  </si>
  <si>
    <t>3793666</t>
  </si>
  <si>
    <t>西卡朗高级商务酒店</t>
  </si>
  <si>
    <t>RATNA ANGELA ARLIN TIARA</t>
  </si>
  <si>
    <t>116.61</t>
  </si>
  <si>
    <t>15.94</t>
  </si>
  <si>
    <t>2023-08-17 09:18:40</t>
  </si>
  <si>
    <t>3793842</t>
  </si>
  <si>
    <t>我的中央酒店</t>
  </si>
  <si>
    <t>SAKIMIN IZQA</t>
  </si>
  <si>
    <t>134.76</t>
  </si>
  <si>
    <t>18.42</t>
  </si>
  <si>
    <t>2023-08-17 10:08:40</t>
  </si>
  <si>
    <t>3793874</t>
  </si>
  <si>
    <t>232.72</t>
  </si>
  <si>
    <t>31.81</t>
  </si>
  <si>
    <t>2023-08-17 10:21:47</t>
  </si>
  <si>
    <t>3794125</t>
  </si>
  <si>
    <t>277.12</t>
  </si>
  <si>
    <t>37.88</t>
  </si>
  <si>
    <t>2023-08-17 11:24:46</t>
  </si>
  <si>
    <t>3794372</t>
  </si>
  <si>
    <t>拗喃布里度假村</t>
  </si>
  <si>
    <t>HEIN THURA</t>
  </si>
  <si>
    <t>174.19</t>
  </si>
  <si>
    <t>23.81</t>
  </si>
  <si>
    <t>2023-08-17 12:06:46</t>
  </si>
  <si>
    <t>3794675</t>
  </si>
  <si>
    <t>维瓦公寓</t>
  </si>
  <si>
    <t>LOOKBUA NITTAYA,MOUNSAMLOUATH CHIOU</t>
  </si>
  <si>
    <t>136.22</t>
  </si>
  <si>
    <t>18.62</t>
  </si>
  <si>
    <t>2023-08-17 13:07:56</t>
  </si>
  <si>
    <t>3794695</t>
  </si>
  <si>
    <t>DUAN HONGYU,HOU HUIXIN</t>
  </si>
  <si>
    <t>2023-08-17 13:37:29</t>
  </si>
  <si>
    <t>3794786</t>
  </si>
  <si>
    <t xml:space="preserve"> 258 SMC 阿拉姆大道酒店</t>
  </si>
  <si>
    <t>HUSIN MUHAMAD QAMARUUL</t>
  </si>
  <si>
    <t>140.83</t>
  </si>
  <si>
    <t>19.25</t>
  </si>
  <si>
    <t>2023-08-17 13:54:36</t>
  </si>
  <si>
    <t>3795332</t>
  </si>
  <si>
    <t>尼欧玛里波萝酒店 - 阿斯顿酒店</t>
  </si>
  <si>
    <t>Febriani Meri</t>
  </si>
  <si>
    <t>580.73</t>
  </si>
  <si>
    <t>79.38</t>
  </si>
  <si>
    <t>2023-08-17 15:47:01</t>
  </si>
  <si>
    <t>3796027</t>
  </si>
  <si>
    <t>汤姆逊别墅酒店</t>
  </si>
  <si>
    <t>Pan Yong,Qian Haijun,Zhang Guoqiang</t>
  </si>
  <si>
    <t>1001.68</t>
  </si>
  <si>
    <t>136.92</t>
  </si>
  <si>
    <t>2023-08-17 18:27:33</t>
  </si>
  <si>
    <t>3796368</t>
  </si>
  <si>
    <t>超级  246 林克旅馆</t>
  </si>
  <si>
    <t>YIT ELAINE</t>
  </si>
  <si>
    <t>112.96</t>
  </si>
  <si>
    <t>15.44</t>
  </si>
  <si>
    <t>2023-08-17 19:35:41</t>
  </si>
  <si>
    <t>3796672</t>
  </si>
  <si>
    <t>河内帝国酒店</t>
  </si>
  <si>
    <t>SOK JOSEPH JIMIN</t>
  </si>
  <si>
    <t>449.78</t>
  </si>
  <si>
    <t>61.48</t>
  </si>
  <si>
    <t>2023-08-17 20:30:47</t>
  </si>
  <si>
    <t>3797028</t>
  </si>
  <si>
    <t>Kusuma Mr fahri</t>
  </si>
  <si>
    <t>109.74</t>
  </si>
  <si>
    <t>15.00</t>
  </si>
  <si>
    <t>2023-08-17 21:40:34</t>
  </si>
  <si>
    <t>3797259</t>
  </si>
  <si>
    <t>童颂微笑度假村</t>
  </si>
  <si>
    <t>DAREHMOSOOR ABDULROHMAN</t>
  </si>
  <si>
    <t>240.62</t>
  </si>
  <si>
    <t>32.89</t>
  </si>
  <si>
    <t>2023-08-17 22:10:44</t>
  </si>
  <si>
    <t>3797271</t>
  </si>
  <si>
    <t>曼谷艾塔斯隆披尼酒店</t>
  </si>
  <si>
    <t>Trairongvijit Pornthep</t>
  </si>
  <si>
    <t>763.99</t>
  </si>
  <si>
    <t>104.43</t>
  </si>
  <si>
    <t>2023-08-17 22:12:56</t>
  </si>
  <si>
    <t>3797292</t>
  </si>
  <si>
    <t>LK总统酒店</t>
  </si>
  <si>
    <t>SAE CHANG LAKSANAPORN</t>
  </si>
  <si>
    <t>276.10</t>
  </si>
  <si>
    <t>37.74</t>
  </si>
  <si>
    <t>2023-08-17 22:16:58</t>
  </si>
  <si>
    <t>3797413</t>
  </si>
  <si>
    <t>蒙德里安公园大道酒店</t>
  </si>
  <si>
    <t>CAI YUEDONG</t>
  </si>
  <si>
    <t>2010.31</t>
  </si>
  <si>
    <t>274.79</t>
  </si>
  <si>
    <t>2023-08-17 22:57:30</t>
  </si>
  <si>
    <t>美国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</si>
</sst>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88</xdr:row>
      <xdr:rowOff>0</xdr:rowOff>
    </xdr:from>
    <xdr:to>
      <xdr:col>18</xdr:col>
      <xdr:colOff>464820</xdr:colOff>
      <xdr:row>115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15544800"/>
          <a:ext cx="938022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45154</v>
      </c>
      <c r="G2" s="6">
        <v>45155</v>
      </c>
      <c r="H2" s="4">
        <v>2</v>
      </c>
      <c r="I2" s="4">
        <v>1</v>
      </c>
      <c r="J2" s="4">
        <v>2</v>
      </c>
      <c r="K2" s="4" t="s">
        <v>30</v>
      </c>
      <c r="L2" s="4">
        <v>153.1</v>
      </c>
      <c r="M2" s="4">
        <v>153.1</v>
      </c>
      <c r="N2" s="4" t="s">
        <v>31</v>
      </c>
      <c r="O2" s="4" t="s">
        <v>32</v>
      </c>
      <c r="P2" s="4" t="s">
        <v>33</v>
      </c>
      <c r="Q2" s="4">
        <v>0</v>
      </c>
      <c r="R2" s="7">
        <v>45142.0000115741</v>
      </c>
      <c r="S2" s="6">
        <v>45158</v>
      </c>
      <c r="T2" s="4" t="s">
        <v>34</v>
      </c>
      <c r="U2" s="4">
        <v>153.1</v>
      </c>
      <c r="V2" s="4">
        <v>0</v>
      </c>
      <c r="W2" s="4">
        <v>0</v>
      </c>
      <c r="X2" s="4" t="s">
        <v>35</v>
      </c>
      <c r="Y2" s="4">
        <v>275637772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45154</v>
      </c>
      <c r="G3" s="6">
        <v>45155</v>
      </c>
      <c r="H3" s="4">
        <v>1</v>
      </c>
      <c r="I3" s="4">
        <v>1</v>
      </c>
      <c r="J3" s="4">
        <v>1</v>
      </c>
      <c r="K3" s="4" t="s">
        <v>30</v>
      </c>
      <c r="L3" s="4">
        <v>67.02</v>
      </c>
      <c r="M3" s="4">
        <v>67.02</v>
      </c>
      <c r="N3" s="4" t="s">
        <v>39</v>
      </c>
      <c r="O3" s="4" t="s">
        <v>32</v>
      </c>
      <c r="P3" s="4" t="s">
        <v>33</v>
      </c>
      <c r="Q3" s="4">
        <v>0</v>
      </c>
      <c r="R3" s="7">
        <v>45149.0000115741</v>
      </c>
      <c r="S3" s="6">
        <v>45158</v>
      </c>
      <c r="T3" s="4" t="s">
        <v>34</v>
      </c>
      <c r="U3" s="4">
        <v>67.02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45152</v>
      </c>
      <c r="G4" s="6">
        <v>45155</v>
      </c>
      <c r="H4" s="4">
        <v>1</v>
      </c>
      <c r="I4" s="4">
        <v>3</v>
      </c>
      <c r="J4" s="4">
        <v>3</v>
      </c>
      <c r="K4" s="4" t="s">
        <v>30</v>
      </c>
      <c r="L4" s="4">
        <v>101.7</v>
      </c>
      <c r="M4" s="4">
        <v>101.7</v>
      </c>
      <c r="N4" s="4" t="s">
        <v>45</v>
      </c>
      <c r="O4" s="4" t="s">
        <v>32</v>
      </c>
      <c r="P4" s="4" t="s">
        <v>33</v>
      </c>
      <c r="Q4" s="4">
        <v>0</v>
      </c>
      <c r="R4" s="7">
        <v>45149.0000115741</v>
      </c>
      <c r="S4" s="6">
        <v>45158</v>
      </c>
      <c r="T4" s="4" t="s">
        <v>34</v>
      </c>
      <c r="U4" s="4">
        <v>101.7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45151</v>
      </c>
      <c r="G5" s="6">
        <v>45155</v>
      </c>
      <c r="H5" s="4">
        <v>1</v>
      </c>
      <c r="I5" s="4">
        <v>4</v>
      </c>
      <c r="J5" s="4">
        <v>4</v>
      </c>
      <c r="K5" s="4" t="s">
        <v>30</v>
      </c>
      <c r="L5" s="4">
        <v>767.42</v>
      </c>
      <c r="M5" s="4">
        <v>767.42</v>
      </c>
      <c r="N5" s="4" t="s">
        <v>51</v>
      </c>
      <c r="O5" s="4" t="s">
        <v>32</v>
      </c>
      <c r="P5" s="4" t="s">
        <v>33</v>
      </c>
      <c r="Q5" s="4">
        <v>0</v>
      </c>
      <c r="R5" s="7">
        <v>45150</v>
      </c>
      <c r="S5" s="6">
        <v>45158</v>
      </c>
      <c r="T5" s="4" t="s">
        <v>34</v>
      </c>
      <c r="U5" s="4">
        <v>767.42</v>
      </c>
      <c r="V5" s="4">
        <v>0</v>
      </c>
      <c r="W5" s="4">
        <v>0</v>
      </c>
      <c r="X5" s="4" t="s">
        <v>52</v>
      </c>
      <c r="Y5" s="4" t="s">
        <v>47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45152</v>
      </c>
      <c r="G6" s="6">
        <v>45155</v>
      </c>
      <c r="H6" s="4">
        <v>1</v>
      </c>
      <c r="I6" s="4">
        <v>3</v>
      </c>
      <c r="J6" s="4">
        <v>3</v>
      </c>
      <c r="K6" s="4" t="s">
        <v>30</v>
      </c>
      <c r="L6" s="4">
        <v>191.88</v>
      </c>
      <c r="M6" s="4">
        <v>191.88</v>
      </c>
      <c r="N6" s="4" t="s">
        <v>56</v>
      </c>
      <c r="O6" s="4" t="s">
        <v>32</v>
      </c>
      <c r="P6" s="4" t="s">
        <v>33</v>
      </c>
      <c r="Q6" s="4">
        <v>0</v>
      </c>
      <c r="R6" s="7">
        <v>45150.0000115741</v>
      </c>
      <c r="S6" s="6">
        <v>45158</v>
      </c>
      <c r="T6" s="4" t="s">
        <v>34</v>
      </c>
      <c r="U6" s="4">
        <v>191.88</v>
      </c>
      <c r="V6" s="4">
        <v>0</v>
      </c>
      <c r="W6" s="4">
        <v>0</v>
      </c>
      <c r="X6" s="4" t="s">
        <v>57</v>
      </c>
      <c r="Y6" s="4" t="s">
        <v>47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45152</v>
      </c>
      <c r="G7" s="6">
        <v>45155</v>
      </c>
      <c r="H7" s="4">
        <v>3</v>
      </c>
      <c r="I7" s="4">
        <v>3</v>
      </c>
      <c r="J7" s="4">
        <v>9</v>
      </c>
      <c r="K7" s="4" t="s">
        <v>30</v>
      </c>
      <c r="L7" s="4">
        <v>262.71</v>
      </c>
      <c r="M7" s="4">
        <v>262.71</v>
      </c>
      <c r="N7" s="4" t="s">
        <v>61</v>
      </c>
      <c r="O7" s="4" t="s">
        <v>32</v>
      </c>
      <c r="P7" s="4" t="s">
        <v>33</v>
      </c>
      <c r="Q7" s="4">
        <v>0</v>
      </c>
      <c r="R7" s="7">
        <v>45151.0000115741</v>
      </c>
      <c r="S7" s="6">
        <v>45158</v>
      </c>
      <c r="T7" s="4" t="s">
        <v>34</v>
      </c>
      <c r="U7" s="4">
        <v>262.71</v>
      </c>
      <c r="V7" s="4">
        <v>0</v>
      </c>
      <c r="W7" s="4">
        <v>0</v>
      </c>
      <c r="X7" s="4" t="s">
        <v>62</v>
      </c>
      <c r="Y7" s="4" t="s">
        <v>47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45154</v>
      </c>
      <c r="G8" s="6">
        <v>45155</v>
      </c>
      <c r="H8" s="4">
        <v>1</v>
      </c>
      <c r="I8" s="4">
        <v>1</v>
      </c>
      <c r="J8" s="4">
        <v>1</v>
      </c>
      <c r="K8" s="4" t="s">
        <v>30</v>
      </c>
      <c r="L8" s="4">
        <v>29.41</v>
      </c>
      <c r="M8" s="4">
        <v>29.41</v>
      </c>
      <c r="N8" s="4" t="s">
        <v>66</v>
      </c>
      <c r="O8" s="4" t="s">
        <v>32</v>
      </c>
      <c r="P8" s="4" t="s">
        <v>33</v>
      </c>
      <c r="Q8" s="4">
        <v>0</v>
      </c>
      <c r="R8" s="7">
        <v>45151</v>
      </c>
      <c r="S8" s="6">
        <v>45158</v>
      </c>
      <c r="T8" s="4" t="s">
        <v>34</v>
      </c>
      <c r="U8" s="4">
        <v>29.41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45152</v>
      </c>
      <c r="G9" s="6">
        <v>45155</v>
      </c>
      <c r="H9" s="4">
        <v>1</v>
      </c>
      <c r="I9" s="4">
        <v>3</v>
      </c>
      <c r="J9" s="4">
        <v>3</v>
      </c>
      <c r="K9" s="4" t="s">
        <v>30</v>
      </c>
      <c r="L9" s="4">
        <v>161.46</v>
      </c>
      <c r="M9" s="4">
        <v>161.46</v>
      </c>
      <c r="N9" s="4" t="s">
        <v>72</v>
      </c>
      <c r="O9" s="4" t="s">
        <v>32</v>
      </c>
      <c r="P9" s="4" t="s">
        <v>33</v>
      </c>
      <c r="Q9" s="4">
        <v>0</v>
      </c>
      <c r="R9" s="7">
        <v>45151</v>
      </c>
      <c r="S9" s="6">
        <v>45158</v>
      </c>
      <c r="T9" s="4" t="s">
        <v>34</v>
      </c>
      <c r="U9" s="4">
        <v>161.46</v>
      </c>
      <c r="V9" s="4">
        <v>0</v>
      </c>
      <c r="W9" s="4">
        <v>0</v>
      </c>
      <c r="X9" s="4" t="s">
        <v>73</v>
      </c>
      <c r="Y9" s="4" t="s">
        <v>47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45152</v>
      </c>
      <c r="G10" s="6">
        <v>45155</v>
      </c>
      <c r="H10" s="4">
        <v>1</v>
      </c>
      <c r="I10" s="4">
        <v>3</v>
      </c>
      <c r="J10" s="4">
        <v>3</v>
      </c>
      <c r="K10" s="4" t="s">
        <v>30</v>
      </c>
      <c r="L10" s="4">
        <v>114.57</v>
      </c>
      <c r="M10" s="4">
        <v>114.57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45151.0000115741</v>
      </c>
      <c r="S10" s="6">
        <v>45158</v>
      </c>
      <c r="T10" s="4" t="s">
        <v>34</v>
      </c>
      <c r="U10" s="4">
        <v>114.57</v>
      </c>
      <c r="V10" s="4">
        <v>0</v>
      </c>
      <c r="W10" s="4">
        <v>0</v>
      </c>
      <c r="X10" s="4" t="s">
        <v>78</v>
      </c>
      <c r="Y10" s="4" t="s">
        <v>47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55</v>
      </c>
      <c r="F11" s="6">
        <v>45152</v>
      </c>
      <c r="G11" s="6">
        <v>45155</v>
      </c>
      <c r="H11" s="4">
        <v>1</v>
      </c>
      <c r="I11" s="4">
        <v>3</v>
      </c>
      <c r="J11" s="4">
        <v>3</v>
      </c>
      <c r="K11" s="4" t="s">
        <v>30</v>
      </c>
      <c r="L11" s="4">
        <v>123.42</v>
      </c>
      <c r="M11" s="4">
        <v>123.42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45151.0000115741</v>
      </c>
      <c r="S11" s="6">
        <v>45158</v>
      </c>
      <c r="T11" s="4" t="s">
        <v>34</v>
      </c>
      <c r="U11" s="4">
        <v>123.42</v>
      </c>
      <c r="V11" s="4">
        <v>0</v>
      </c>
      <c r="W11" s="4">
        <v>0</v>
      </c>
      <c r="X11" s="4" t="s">
        <v>82</v>
      </c>
      <c r="Y11" s="4" t="s">
        <v>47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45154</v>
      </c>
      <c r="G12" s="6">
        <v>45155</v>
      </c>
      <c r="H12" s="4">
        <v>1</v>
      </c>
      <c r="I12" s="4">
        <v>1</v>
      </c>
      <c r="J12" s="4">
        <v>1</v>
      </c>
      <c r="K12" s="4" t="s">
        <v>30</v>
      </c>
      <c r="L12" s="4">
        <v>27.25</v>
      </c>
      <c r="M12" s="4">
        <v>27.25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45152.0000115741</v>
      </c>
      <c r="S12" s="6">
        <v>45158</v>
      </c>
      <c r="T12" s="4" t="s">
        <v>34</v>
      </c>
      <c r="U12" s="4">
        <v>27.25</v>
      </c>
      <c r="V12" s="4">
        <v>0</v>
      </c>
      <c r="W12" s="4">
        <v>0</v>
      </c>
      <c r="X12" s="4" t="s">
        <v>87</v>
      </c>
      <c r="Y12" s="4" t="s">
        <v>47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45154</v>
      </c>
      <c r="G13" s="6">
        <v>45155</v>
      </c>
      <c r="H13" s="4">
        <v>1</v>
      </c>
      <c r="I13" s="4">
        <v>1</v>
      </c>
      <c r="J13" s="4">
        <v>1</v>
      </c>
      <c r="K13" s="4" t="s">
        <v>30</v>
      </c>
      <c r="L13" s="4">
        <v>27.88</v>
      </c>
      <c r="M13" s="4">
        <v>27.88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45152.0000115741</v>
      </c>
      <c r="S13" s="6">
        <v>45158</v>
      </c>
      <c r="T13" s="4" t="s">
        <v>34</v>
      </c>
      <c r="U13" s="4">
        <v>27.88</v>
      </c>
      <c r="V13" s="4">
        <v>0</v>
      </c>
      <c r="W13" s="4">
        <v>0</v>
      </c>
      <c r="X13" s="4" t="s">
        <v>92</v>
      </c>
      <c r="Y13" s="4" t="s">
        <v>47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45153</v>
      </c>
      <c r="G14" s="6">
        <v>45155</v>
      </c>
      <c r="H14" s="4">
        <v>1</v>
      </c>
      <c r="I14" s="4">
        <v>2</v>
      </c>
      <c r="J14" s="4">
        <v>2</v>
      </c>
      <c r="K14" s="4" t="s">
        <v>30</v>
      </c>
      <c r="L14" s="4">
        <v>210.66</v>
      </c>
      <c r="M14" s="4">
        <v>210.66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45152.0000115741</v>
      </c>
      <c r="S14" s="6">
        <v>45158</v>
      </c>
      <c r="T14" s="4" t="s">
        <v>34</v>
      </c>
      <c r="U14" s="4">
        <v>210.66</v>
      </c>
      <c r="V14" s="4">
        <v>0</v>
      </c>
      <c r="W14" s="4">
        <v>0</v>
      </c>
      <c r="X14" s="4" t="s">
        <v>97</v>
      </c>
      <c r="Y14" s="4" t="s">
        <v>47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45153</v>
      </c>
      <c r="G15" s="6">
        <v>45155</v>
      </c>
      <c r="H15" s="4">
        <v>1</v>
      </c>
      <c r="I15" s="4">
        <v>2</v>
      </c>
      <c r="J15" s="4">
        <v>2</v>
      </c>
      <c r="K15" s="4" t="s">
        <v>30</v>
      </c>
      <c r="L15" s="4">
        <v>155.18</v>
      </c>
      <c r="M15" s="4">
        <v>155.18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45153.0000115741</v>
      </c>
      <c r="S15" s="6">
        <v>45158</v>
      </c>
      <c r="T15" s="4" t="s">
        <v>34</v>
      </c>
      <c r="U15" s="4">
        <v>155.18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45153</v>
      </c>
      <c r="G16" s="6">
        <v>45155</v>
      </c>
      <c r="H16" s="4">
        <v>1</v>
      </c>
      <c r="I16" s="4">
        <v>2</v>
      </c>
      <c r="J16" s="4">
        <v>2</v>
      </c>
      <c r="K16" s="4" t="s">
        <v>30</v>
      </c>
      <c r="L16" s="4">
        <v>76.58</v>
      </c>
      <c r="M16" s="4">
        <v>76.58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45153.0000115741</v>
      </c>
      <c r="S16" s="6">
        <v>45158</v>
      </c>
      <c r="T16" s="4" t="s">
        <v>34</v>
      </c>
      <c r="U16" s="4">
        <v>76.58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54</v>
      </c>
      <c r="E17" s="4" t="s">
        <v>111</v>
      </c>
      <c r="F17" s="6">
        <v>45154</v>
      </c>
      <c r="G17" s="6">
        <v>45155</v>
      </c>
      <c r="H17" s="4">
        <v>1</v>
      </c>
      <c r="I17" s="4">
        <v>1</v>
      </c>
      <c r="J17" s="4">
        <v>1</v>
      </c>
      <c r="K17" s="4" t="s">
        <v>30</v>
      </c>
      <c r="L17" s="4">
        <v>62.38</v>
      </c>
      <c r="M17" s="4">
        <v>62.38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45153.0000115741</v>
      </c>
      <c r="S17" s="6">
        <v>45158</v>
      </c>
      <c r="T17" s="4" t="s">
        <v>34</v>
      </c>
      <c r="U17" s="4">
        <v>62.38</v>
      </c>
      <c r="V17" s="4">
        <v>0</v>
      </c>
      <c r="W17" s="4">
        <v>0</v>
      </c>
      <c r="X17" s="4" t="s">
        <v>113</v>
      </c>
      <c r="Y17" s="4" t="s">
        <v>47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45154</v>
      </c>
      <c r="G18" s="6">
        <v>45155</v>
      </c>
      <c r="H18" s="4">
        <v>1</v>
      </c>
      <c r="I18" s="4">
        <v>1</v>
      </c>
      <c r="J18" s="4">
        <v>1</v>
      </c>
      <c r="K18" s="4" t="s">
        <v>30</v>
      </c>
      <c r="L18" s="4">
        <v>31.62</v>
      </c>
      <c r="M18" s="4">
        <v>31.62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45153</v>
      </c>
      <c r="S18" s="6">
        <v>45158</v>
      </c>
      <c r="T18" s="4" t="s">
        <v>34</v>
      </c>
      <c r="U18" s="4">
        <v>31.62</v>
      </c>
      <c r="V18" s="4">
        <v>0</v>
      </c>
      <c r="W18" s="4">
        <v>0</v>
      </c>
      <c r="X18" s="4" t="s">
        <v>118</v>
      </c>
      <c r="Y18" s="4" t="s">
        <v>47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45154</v>
      </c>
      <c r="G19" s="6">
        <v>45155</v>
      </c>
      <c r="H19" s="4">
        <v>1</v>
      </c>
      <c r="I19" s="4">
        <v>1</v>
      </c>
      <c r="J19" s="4">
        <v>1</v>
      </c>
      <c r="K19" s="4" t="s">
        <v>30</v>
      </c>
      <c r="L19" s="4">
        <v>42.3</v>
      </c>
      <c r="M19" s="4">
        <v>42.3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45153</v>
      </c>
      <c r="S19" s="6">
        <v>45158</v>
      </c>
      <c r="T19" s="4" t="s">
        <v>34</v>
      </c>
      <c r="U19" s="4">
        <v>42.3</v>
      </c>
      <c r="V19" s="4">
        <v>0</v>
      </c>
      <c r="W19" s="4">
        <v>0</v>
      </c>
      <c r="X19" s="4" t="s">
        <v>123</v>
      </c>
      <c r="Y19" s="4" t="s">
        <v>47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45154</v>
      </c>
      <c r="G20" s="6">
        <v>45155</v>
      </c>
      <c r="H20" s="4">
        <v>1</v>
      </c>
      <c r="I20" s="4">
        <v>1</v>
      </c>
      <c r="J20" s="4">
        <v>1</v>
      </c>
      <c r="K20" s="4" t="s">
        <v>30</v>
      </c>
      <c r="L20" s="4">
        <v>61.39</v>
      </c>
      <c r="M20" s="4">
        <v>61.39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45154.0000115741</v>
      </c>
      <c r="S20" s="6">
        <v>45158</v>
      </c>
      <c r="T20" s="4" t="s">
        <v>34</v>
      </c>
      <c r="U20" s="4">
        <v>61.39</v>
      </c>
      <c r="V20" s="4">
        <v>0</v>
      </c>
      <c r="W20" s="4">
        <v>0</v>
      </c>
      <c r="X20" s="4" t="s">
        <v>128</v>
      </c>
      <c r="Y20" s="4" t="s">
        <v>47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45154</v>
      </c>
      <c r="G21" s="6">
        <v>45155</v>
      </c>
      <c r="H21" s="4">
        <v>1</v>
      </c>
      <c r="I21" s="4">
        <v>1</v>
      </c>
      <c r="J21" s="4">
        <v>1</v>
      </c>
      <c r="K21" s="4" t="s">
        <v>30</v>
      </c>
      <c r="L21" s="4">
        <v>54.61</v>
      </c>
      <c r="M21" s="4">
        <v>54.61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45154.0000115741</v>
      </c>
      <c r="S21" s="6">
        <v>45158</v>
      </c>
      <c r="T21" s="4" t="s">
        <v>34</v>
      </c>
      <c r="U21" s="4">
        <v>54.61</v>
      </c>
      <c r="V21" s="4">
        <v>0</v>
      </c>
      <c r="W21" s="4">
        <v>0</v>
      </c>
      <c r="X21" s="4" t="s">
        <v>133</v>
      </c>
      <c r="Y21" s="4" t="s">
        <v>47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64</v>
      </c>
      <c r="E22" s="4" t="s">
        <v>135</v>
      </c>
      <c r="F22" s="6">
        <v>45154</v>
      </c>
      <c r="G22" s="6">
        <v>45155</v>
      </c>
      <c r="H22" s="4">
        <v>1</v>
      </c>
      <c r="I22" s="4">
        <v>1</v>
      </c>
      <c r="J22" s="4">
        <v>1</v>
      </c>
      <c r="K22" s="4" t="s">
        <v>30</v>
      </c>
      <c r="L22" s="4">
        <v>36.13</v>
      </c>
      <c r="M22" s="4">
        <v>36.13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45154</v>
      </c>
      <c r="S22" s="6">
        <v>45158</v>
      </c>
      <c r="T22" s="4" t="s">
        <v>34</v>
      </c>
      <c r="U22" s="4">
        <v>36.13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45154</v>
      </c>
      <c r="G23" s="6">
        <v>45155</v>
      </c>
      <c r="H23" s="4">
        <v>1</v>
      </c>
      <c r="I23" s="4">
        <v>1</v>
      </c>
      <c r="J23" s="4">
        <v>1</v>
      </c>
      <c r="K23" s="4" t="s">
        <v>30</v>
      </c>
      <c r="L23" s="4">
        <v>20.15</v>
      </c>
      <c r="M23" s="4">
        <v>20.15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45154.0000115741</v>
      </c>
      <c r="S23" s="6">
        <v>45158</v>
      </c>
      <c r="T23" s="4" t="s">
        <v>34</v>
      </c>
      <c r="U23" s="4">
        <v>20.15</v>
      </c>
      <c r="V23" s="4">
        <v>0</v>
      </c>
      <c r="W23" s="4">
        <v>0</v>
      </c>
      <c r="X23" s="4" t="s">
        <v>143</v>
      </c>
      <c r="Y23" s="4" t="s">
        <v>47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45154</v>
      </c>
      <c r="G24" s="6">
        <v>45155</v>
      </c>
      <c r="H24" s="4">
        <v>1</v>
      </c>
      <c r="I24" s="4">
        <v>1</v>
      </c>
      <c r="J24" s="4">
        <v>1</v>
      </c>
      <c r="K24" s="4" t="s">
        <v>30</v>
      </c>
      <c r="L24" s="4">
        <v>21.95</v>
      </c>
      <c r="M24" s="4">
        <v>21.95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45154</v>
      </c>
      <c r="S24" s="6">
        <v>45158</v>
      </c>
      <c r="T24" s="4" t="s">
        <v>34</v>
      </c>
      <c r="U24" s="4">
        <v>21.95</v>
      </c>
      <c r="V24" s="4">
        <v>0</v>
      </c>
      <c r="W24" s="4">
        <v>0</v>
      </c>
      <c r="X24" s="4" t="s">
        <v>148</v>
      </c>
      <c r="Y24" s="4" t="s">
        <v>47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43</v>
      </c>
      <c r="E25" s="4" t="s">
        <v>150</v>
      </c>
      <c r="F25" s="6">
        <v>45154</v>
      </c>
      <c r="G25" s="6">
        <v>45155</v>
      </c>
      <c r="H25" s="4">
        <v>1</v>
      </c>
      <c r="I25" s="4">
        <v>1</v>
      </c>
      <c r="J25" s="4">
        <v>1</v>
      </c>
      <c r="K25" s="4" t="s">
        <v>30</v>
      </c>
      <c r="L25" s="4">
        <v>32.22</v>
      </c>
      <c r="M25" s="4">
        <v>32.22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45154.0000115741</v>
      </c>
      <c r="S25" s="6">
        <v>45158</v>
      </c>
      <c r="T25" s="4" t="s">
        <v>34</v>
      </c>
      <c r="U25" s="4">
        <v>32.22</v>
      </c>
      <c r="V25" s="4">
        <v>0</v>
      </c>
      <c r="W25" s="4">
        <v>0</v>
      </c>
      <c r="X25" s="4" t="s">
        <v>152</v>
      </c>
      <c r="Y25" s="4" t="s">
        <v>47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45154</v>
      </c>
      <c r="G26" s="6">
        <v>45155</v>
      </c>
      <c r="H26" s="4">
        <v>1</v>
      </c>
      <c r="I26" s="4">
        <v>1</v>
      </c>
      <c r="J26" s="4">
        <v>1</v>
      </c>
      <c r="K26" s="4" t="s">
        <v>30</v>
      </c>
      <c r="L26" s="4">
        <v>164.51</v>
      </c>
      <c r="M26" s="4">
        <v>164.51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45154.0000115741</v>
      </c>
      <c r="S26" s="6">
        <v>45158</v>
      </c>
      <c r="T26" s="4" t="s">
        <v>34</v>
      </c>
      <c r="U26" s="4">
        <v>164.51</v>
      </c>
      <c r="V26" s="4">
        <v>0</v>
      </c>
      <c r="W26" s="4">
        <v>0</v>
      </c>
      <c r="X26" s="4" t="s">
        <v>157</v>
      </c>
      <c r="Y26" s="4" t="s">
        <v>47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60</v>
      </c>
      <c r="F27" s="6">
        <v>45154</v>
      </c>
      <c r="G27" s="6">
        <v>45155</v>
      </c>
      <c r="H27" s="4">
        <v>1</v>
      </c>
      <c r="I27" s="4">
        <v>1</v>
      </c>
      <c r="J27" s="4">
        <v>1</v>
      </c>
      <c r="K27" s="4" t="s">
        <v>30</v>
      </c>
      <c r="L27" s="4">
        <v>13.51</v>
      </c>
      <c r="M27" s="4">
        <v>13.51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45154</v>
      </c>
      <c r="S27" s="6">
        <v>45158</v>
      </c>
      <c r="T27" s="4" t="s">
        <v>34</v>
      </c>
      <c r="U27" s="4">
        <v>13.51</v>
      </c>
      <c r="V27" s="4">
        <v>0</v>
      </c>
      <c r="W27" s="4">
        <v>0</v>
      </c>
      <c r="X27" s="4" t="s">
        <v>161</v>
      </c>
      <c r="Y27" s="4" t="s">
        <v>47</v>
      </c>
    </row>
    <row r="28" s="4" customFormat="1" spans="1:26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55</v>
      </c>
      <c r="F28" s="6">
        <v>45154</v>
      </c>
      <c r="G28" s="6">
        <v>45155</v>
      </c>
      <c r="H28" s="4">
        <v>2</v>
      </c>
      <c r="I28" s="4">
        <v>1</v>
      </c>
      <c r="J28" s="4">
        <v>2</v>
      </c>
      <c r="K28" s="4" t="s">
        <v>30</v>
      </c>
      <c r="L28" s="4">
        <v>66.62</v>
      </c>
      <c r="M28" s="4">
        <v>66.62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45154.0000115741</v>
      </c>
      <c r="S28" s="6">
        <v>45158</v>
      </c>
      <c r="T28" s="4" t="s">
        <v>34</v>
      </c>
      <c r="U28" s="4">
        <v>66.62</v>
      </c>
      <c r="V28" s="4">
        <v>0</v>
      </c>
      <c r="W28" s="4">
        <v>0</v>
      </c>
      <c r="X28" s="4" t="s">
        <v>165</v>
      </c>
      <c r="Y28" s="4" t="s">
        <v>166</v>
      </c>
      <c r="Z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45154</v>
      </c>
      <c r="G29" s="6">
        <v>45155</v>
      </c>
      <c r="H29" s="4">
        <v>1</v>
      </c>
      <c r="I29" s="4">
        <v>1</v>
      </c>
      <c r="J29" s="4">
        <v>1</v>
      </c>
      <c r="K29" s="4" t="s">
        <v>30</v>
      </c>
      <c r="L29" s="4">
        <v>64.43</v>
      </c>
      <c r="M29" s="4">
        <v>64.43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45154</v>
      </c>
      <c r="S29" s="6">
        <v>45158</v>
      </c>
      <c r="T29" s="4" t="s">
        <v>34</v>
      </c>
      <c r="U29" s="4">
        <v>64.43</v>
      </c>
      <c r="V29" s="4">
        <v>0</v>
      </c>
      <c r="W29" s="4">
        <v>0</v>
      </c>
      <c r="X29" s="4" t="s">
        <v>172</v>
      </c>
      <c r="Y29" s="4" t="s">
        <v>47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43</v>
      </c>
      <c r="E30" s="4" t="s">
        <v>150</v>
      </c>
      <c r="F30" s="6">
        <v>45154</v>
      </c>
      <c r="G30" s="6">
        <v>45155</v>
      </c>
      <c r="H30" s="4">
        <v>1</v>
      </c>
      <c r="I30" s="4">
        <v>1</v>
      </c>
      <c r="J30" s="4">
        <v>1</v>
      </c>
      <c r="K30" s="4" t="s">
        <v>30</v>
      </c>
      <c r="L30" s="4">
        <v>32.22</v>
      </c>
      <c r="M30" s="4">
        <v>32.22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45154.0000115741</v>
      </c>
      <c r="S30" s="6">
        <v>45158</v>
      </c>
      <c r="T30" s="4" t="s">
        <v>34</v>
      </c>
      <c r="U30" s="4">
        <v>32.22</v>
      </c>
      <c r="V30" s="4">
        <v>0</v>
      </c>
      <c r="W30" s="4">
        <v>0</v>
      </c>
      <c r="X30" s="4" t="s">
        <v>175</v>
      </c>
      <c r="Y30" s="4" t="s">
        <v>47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45154</v>
      </c>
      <c r="G31" s="6">
        <v>45155</v>
      </c>
      <c r="H31" s="4">
        <v>1</v>
      </c>
      <c r="I31" s="4">
        <v>1</v>
      </c>
      <c r="J31" s="4">
        <v>1</v>
      </c>
      <c r="K31" s="4" t="s">
        <v>30</v>
      </c>
      <c r="L31" s="4">
        <v>32.42</v>
      </c>
      <c r="M31" s="4">
        <v>32.42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45154</v>
      </c>
      <c r="S31" s="6">
        <v>45158</v>
      </c>
      <c r="T31" s="4" t="s">
        <v>34</v>
      </c>
      <c r="U31" s="4">
        <v>32.42</v>
      </c>
      <c r="V31" s="4">
        <v>0</v>
      </c>
      <c r="W31" s="4">
        <v>0</v>
      </c>
      <c r="X31" s="4" t="s">
        <v>180</v>
      </c>
      <c r="Y31" s="4" t="s">
        <v>47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45154</v>
      </c>
      <c r="G32" s="6">
        <v>45155</v>
      </c>
      <c r="H32" s="4">
        <v>1</v>
      </c>
      <c r="I32" s="4">
        <v>1</v>
      </c>
      <c r="J32" s="4">
        <v>1</v>
      </c>
      <c r="K32" s="4" t="s">
        <v>30</v>
      </c>
      <c r="L32" s="4">
        <v>32.47</v>
      </c>
      <c r="M32" s="4">
        <v>32.47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45154.0000115741</v>
      </c>
      <c r="S32" s="6">
        <v>45158</v>
      </c>
      <c r="T32" s="4" t="s">
        <v>34</v>
      </c>
      <c r="U32" s="4">
        <v>32.47</v>
      </c>
      <c r="V32" s="4">
        <v>0</v>
      </c>
      <c r="W32" s="4">
        <v>0</v>
      </c>
      <c r="X32" s="4" t="s">
        <v>185</v>
      </c>
      <c r="Y32" s="4" t="s">
        <v>47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45154</v>
      </c>
      <c r="G33" s="6">
        <v>45155</v>
      </c>
      <c r="H33" s="4">
        <v>1</v>
      </c>
      <c r="I33" s="4">
        <v>1</v>
      </c>
      <c r="J33" s="4">
        <v>1</v>
      </c>
      <c r="K33" s="4" t="s">
        <v>30</v>
      </c>
      <c r="L33" s="4">
        <v>20.75</v>
      </c>
      <c r="M33" s="4">
        <v>20.75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45154.0000115741</v>
      </c>
      <c r="S33" s="6">
        <v>45158</v>
      </c>
      <c r="T33" s="4" t="s">
        <v>34</v>
      </c>
      <c r="U33" s="4">
        <v>20.75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60</v>
      </c>
      <c r="F34" s="6">
        <v>45154</v>
      </c>
      <c r="G34" s="6">
        <v>45155</v>
      </c>
      <c r="H34" s="4">
        <v>1</v>
      </c>
      <c r="I34" s="4">
        <v>1</v>
      </c>
      <c r="J34" s="4">
        <v>1</v>
      </c>
      <c r="K34" s="4" t="s">
        <v>30</v>
      </c>
      <c r="L34" s="4">
        <v>34.94</v>
      </c>
      <c r="M34" s="4">
        <v>34.94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45154</v>
      </c>
      <c r="S34" s="6">
        <v>45158</v>
      </c>
      <c r="T34" s="4" t="s">
        <v>34</v>
      </c>
      <c r="U34" s="4">
        <v>34.94</v>
      </c>
      <c r="V34" s="4">
        <v>0</v>
      </c>
      <c r="W34" s="4">
        <v>0</v>
      </c>
      <c r="X34" s="4" t="s">
        <v>195</v>
      </c>
      <c r="Y34" s="4" t="s">
        <v>47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45154</v>
      </c>
      <c r="G35" s="6">
        <v>45155</v>
      </c>
      <c r="H35" s="4">
        <v>1</v>
      </c>
      <c r="I35" s="4">
        <v>1</v>
      </c>
      <c r="J35" s="4">
        <v>1</v>
      </c>
      <c r="K35" s="4" t="s">
        <v>30</v>
      </c>
      <c r="L35" s="4">
        <v>17.78</v>
      </c>
      <c r="M35" s="4">
        <v>17.78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45154</v>
      </c>
      <c r="S35" s="6">
        <v>45158</v>
      </c>
      <c r="T35" s="4" t="s">
        <v>34</v>
      </c>
      <c r="U35" s="4">
        <v>17.78</v>
      </c>
      <c r="V35" s="4">
        <v>0</v>
      </c>
      <c r="W35" s="4">
        <v>0</v>
      </c>
      <c r="X35" s="4" t="s">
        <v>200</v>
      </c>
      <c r="Y35" s="4" t="s">
        <v>47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141</v>
      </c>
      <c r="F36" s="6">
        <v>45154</v>
      </c>
      <c r="G36" s="6">
        <v>45155</v>
      </c>
      <c r="H36" s="4">
        <v>1</v>
      </c>
      <c r="I36" s="4">
        <v>1</v>
      </c>
      <c r="J36" s="4">
        <v>1</v>
      </c>
      <c r="K36" s="4" t="s">
        <v>30</v>
      </c>
      <c r="L36" s="4">
        <v>61.44</v>
      </c>
      <c r="M36" s="4">
        <v>61.44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45154.0000115741</v>
      </c>
      <c r="S36" s="6">
        <v>45158</v>
      </c>
      <c r="T36" s="4" t="s">
        <v>34</v>
      </c>
      <c r="U36" s="4">
        <v>61.44</v>
      </c>
      <c r="V36" s="4">
        <v>0</v>
      </c>
      <c r="W36" s="4">
        <v>0</v>
      </c>
      <c r="X36" s="4" t="s">
        <v>204</v>
      </c>
      <c r="Y36" s="4" t="s">
        <v>47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45154</v>
      </c>
      <c r="G37" s="6">
        <v>45155</v>
      </c>
      <c r="H37" s="4">
        <v>1</v>
      </c>
      <c r="I37" s="4">
        <v>1</v>
      </c>
      <c r="J37" s="4">
        <v>1</v>
      </c>
      <c r="K37" s="4" t="s">
        <v>30</v>
      </c>
      <c r="L37" s="4">
        <v>47.81</v>
      </c>
      <c r="M37" s="4">
        <v>47.81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45154</v>
      </c>
      <c r="S37" s="6">
        <v>45158</v>
      </c>
      <c r="T37" s="4" t="s">
        <v>34</v>
      </c>
      <c r="U37" s="4">
        <v>47.81</v>
      </c>
      <c r="V37" s="4">
        <v>0</v>
      </c>
      <c r="W37" s="4">
        <v>0</v>
      </c>
      <c r="X37" s="4" t="s">
        <v>209</v>
      </c>
      <c r="Y37" s="4" t="s">
        <v>47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89</v>
      </c>
      <c r="E38" s="4" t="s">
        <v>90</v>
      </c>
      <c r="F38" s="6">
        <v>45154</v>
      </c>
      <c r="G38" s="6">
        <v>45155</v>
      </c>
      <c r="H38" s="4">
        <v>1</v>
      </c>
      <c r="I38" s="4">
        <v>1</v>
      </c>
      <c r="J38" s="4">
        <v>1</v>
      </c>
      <c r="K38" s="4" t="s">
        <v>30</v>
      </c>
      <c r="L38" s="4">
        <v>27.69</v>
      </c>
      <c r="M38" s="4">
        <v>27.69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45154</v>
      </c>
      <c r="S38" s="6">
        <v>45158</v>
      </c>
      <c r="T38" s="4" t="s">
        <v>34</v>
      </c>
      <c r="U38" s="4">
        <v>27.69</v>
      </c>
      <c r="V38" s="4">
        <v>0</v>
      </c>
      <c r="W38" s="4">
        <v>0</v>
      </c>
      <c r="X38" s="4" t="s">
        <v>212</v>
      </c>
      <c r="Y38" s="4" t="s">
        <v>47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45154</v>
      </c>
      <c r="G39" s="6">
        <v>45155</v>
      </c>
      <c r="H39" s="4">
        <v>1</v>
      </c>
      <c r="I39" s="4">
        <v>1</v>
      </c>
      <c r="J39" s="4">
        <v>1</v>
      </c>
      <c r="K39" s="4" t="s">
        <v>30</v>
      </c>
      <c r="L39" s="4">
        <v>27.72</v>
      </c>
      <c r="M39" s="4">
        <v>27.72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45154</v>
      </c>
      <c r="S39" s="6">
        <v>45158</v>
      </c>
      <c r="T39" s="4" t="s">
        <v>34</v>
      </c>
      <c r="U39" s="4">
        <v>27.72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45154</v>
      </c>
      <c r="G40" s="6">
        <v>45155</v>
      </c>
      <c r="H40" s="4">
        <v>1</v>
      </c>
      <c r="I40" s="4">
        <v>1</v>
      </c>
      <c r="J40" s="4">
        <v>1</v>
      </c>
      <c r="K40" s="4" t="s">
        <v>30</v>
      </c>
      <c r="L40" s="4">
        <v>30.69</v>
      </c>
      <c r="M40" s="4">
        <v>30.69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45154.0000115741</v>
      </c>
      <c r="S40" s="6">
        <v>45158</v>
      </c>
      <c r="T40" s="4" t="s">
        <v>34</v>
      </c>
      <c r="U40" s="4">
        <v>30.69</v>
      </c>
      <c r="V40" s="4">
        <v>0</v>
      </c>
      <c r="W40" s="4">
        <v>0</v>
      </c>
      <c r="X40" s="4" t="s">
        <v>223</v>
      </c>
      <c r="Y40" s="4" t="s">
        <v>47</v>
      </c>
    </row>
    <row r="41" s="4" customFormat="1" spans="1:25">
      <c r="A41" s="4" t="s">
        <v>114</v>
      </c>
      <c r="B41" s="4" t="s">
        <v>26</v>
      </c>
      <c r="C41" s="4" t="s">
        <v>224</v>
      </c>
      <c r="D41" s="4" t="s">
        <v>115</v>
      </c>
      <c r="E41" s="4" t="s">
        <v>116</v>
      </c>
      <c r="F41" s="6">
        <v>45154</v>
      </c>
      <c r="G41" s="6">
        <v>45155</v>
      </c>
      <c r="H41" s="4">
        <v>1</v>
      </c>
      <c r="I41" s="4">
        <v>1</v>
      </c>
      <c r="J41" s="4">
        <v>1</v>
      </c>
      <c r="K41" s="4" t="s">
        <v>30</v>
      </c>
      <c r="L41" s="4">
        <v>-31.62</v>
      </c>
      <c r="M41" s="4">
        <v>-31.62</v>
      </c>
      <c r="N41" s="4" t="s">
        <v>117</v>
      </c>
      <c r="O41" s="4" t="s">
        <v>32</v>
      </c>
      <c r="P41" s="4" t="s">
        <v>33</v>
      </c>
      <c r="Q41" s="4">
        <v>0</v>
      </c>
      <c r="R41" s="7">
        <v>45153</v>
      </c>
      <c r="S41" s="6">
        <v>45158</v>
      </c>
      <c r="T41" s="4" t="s">
        <v>34</v>
      </c>
      <c r="U41" s="4">
        <v>-31.62</v>
      </c>
      <c r="V41" s="4">
        <v>0</v>
      </c>
      <c r="W41" s="4">
        <v>0</v>
      </c>
      <c r="X41" s="4" t="s">
        <v>118</v>
      </c>
      <c r="Y41" s="4" t="s">
        <v>47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54</v>
      </c>
      <c r="E42" s="4" t="s">
        <v>111</v>
      </c>
      <c r="F42" s="6">
        <v>45154</v>
      </c>
      <c r="G42" s="6">
        <v>45155</v>
      </c>
      <c r="H42" s="4">
        <v>1</v>
      </c>
      <c r="I42" s="4">
        <v>1</v>
      </c>
      <c r="J42" s="4">
        <v>1</v>
      </c>
      <c r="K42" s="4" t="s">
        <v>30</v>
      </c>
      <c r="L42" s="4">
        <v>62.38</v>
      </c>
      <c r="M42" s="4">
        <v>62.38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45154</v>
      </c>
      <c r="S42" s="6">
        <v>45158</v>
      </c>
      <c r="T42" s="4" t="s">
        <v>34</v>
      </c>
      <c r="U42" s="4">
        <v>62.38</v>
      </c>
      <c r="V42" s="4">
        <v>0</v>
      </c>
      <c r="W42" s="4">
        <v>0</v>
      </c>
      <c r="X42" s="4" t="s">
        <v>227</v>
      </c>
      <c r="Y42" s="4" t="s">
        <v>47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193</v>
      </c>
      <c r="E43" s="4" t="s">
        <v>229</v>
      </c>
      <c r="F43" s="6">
        <v>45154</v>
      </c>
      <c r="G43" s="6">
        <v>45155</v>
      </c>
      <c r="H43" s="4">
        <v>1</v>
      </c>
      <c r="I43" s="4">
        <v>1</v>
      </c>
      <c r="J43" s="4">
        <v>1</v>
      </c>
      <c r="K43" s="4" t="s">
        <v>30</v>
      </c>
      <c r="L43" s="4">
        <v>34.94</v>
      </c>
      <c r="M43" s="4">
        <v>34.94</v>
      </c>
      <c r="N43" s="4" t="s">
        <v>230</v>
      </c>
      <c r="O43" s="4" t="s">
        <v>32</v>
      </c>
      <c r="P43" s="4" t="s">
        <v>33</v>
      </c>
      <c r="Q43" s="4">
        <v>0</v>
      </c>
      <c r="R43" s="7">
        <v>45154</v>
      </c>
      <c r="S43" s="6">
        <v>45158</v>
      </c>
      <c r="T43" s="4" t="s">
        <v>34</v>
      </c>
      <c r="U43" s="4">
        <v>34.94</v>
      </c>
      <c r="V43" s="4">
        <v>0</v>
      </c>
      <c r="W43" s="4">
        <v>0</v>
      </c>
      <c r="X43" s="4" t="s">
        <v>231</v>
      </c>
      <c r="Y43" s="4" t="s">
        <v>218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45154</v>
      </c>
      <c r="G44" s="6">
        <v>45155</v>
      </c>
      <c r="H44" s="4">
        <v>1</v>
      </c>
      <c r="I44" s="4">
        <v>1</v>
      </c>
      <c r="J44" s="4">
        <v>1</v>
      </c>
      <c r="K44" s="4" t="s">
        <v>30</v>
      </c>
      <c r="L44" s="4">
        <v>41.4</v>
      </c>
      <c r="M44" s="4">
        <v>41.4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45154</v>
      </c>
      <c r="S44" s="6">
        <v>45158</v>
      </c>
      <c r="T44" s="4" t="s">
        <v>34</v>
      </c>
      <c r="U44" s="4">
        <v>41.4</v>
      </c>
      <c r="V44" s="4">
        <v>0</v>
      </c>
      <c r="W44" s="4">
        <v>0</v>
      </c>
      <c r="X44" s="4" t="s">
        <v>236</v>
      </c>
      <c r="Y44" s="4" t="s">
        <v>218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45154</v>
      </c>
      <c r="G45" s="6">
        <v>45155</v>
      </c>
      <c r="H45" s="4">
        <v>1</v>
      </c>
      <c r="I45" s="4">
        <v>1</v>
      </c>
      <c r="J45" s="4">
        <v>1</v>
      </c>
      <c r="K45" s="4" t="s">
        <v>30</v>
      </c>
      <c r="L45" s="4">
        <v>47.2</v>
      </c>
      <c r="M45" s="4">
        <v>47.2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45154</v>
      </c>
      <c r="S45" s="6">
        <v>45158</v>
      </c>
      <c r="T45" s="4" t="s">
        <v>34</v>
      </c>
      <c r="U45" s="4">
        <v>47.2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182</v>
      </c>
      <c r="E46" s="4" t="s">
        <v>183</v>
      </c>
      <c r="F46" s="6">
        <v>45154</v>
      </c>
      <c r="G46" s="6">
        <v>45155</v>
      </c>
      <c r="H46" s="4">
        <v>1</v>
      </c>
      <c r="I46" s="4">
        <v>1</v>
      </c>
      <c r="J46" s="4">
        <v>1</v>
      </c>
      <c r="K46" s="4" t="s">
        <v>30</v>
      </c>
      <c r="L46" s="4">
        <v>32.47</v>
      </c>
      <c r="M46" s="4">
        <v>32.47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45154.0000115741</v>
      </c>
      <c r="S46" s="6">
        <v>45158</v>
      </c>
      <c r="T46" s="4" t="s">
        <v>34</v>
      </c>
      <c r="U46" s="4">
        <v>32.47</v>
      </c>
      <c r="V46" s="4">
        <v>0</v>
      </c>
      <c r="W46" s="4">
        <v>0</v>
      </c>
      <c r="X46" s="4" t="s">
        <v>245</v>
      </c>
      <c r="Y46" s="4" t="s">
        <v>47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45149</v>
      </c>
      <c r="G47" s="6">
        <v>45156</v>
      </c>
      <c r="H47" s="4">
        <v>1</v>
      </c>
      <c r="I47" s="4">
        <v>7</v>
      </c>
      <c r="J47" s="4">
        <v>7</v>
      </c>
      <c r="K47" s="4" t="s">
        <v>30</v>
      </c>
      <c r="L47" s="4">
        <v>392</v>
      </c>
      <c r="M47" s="4">
        <v>392</v>
      </c>
      <c r="N47" s="4" t="s">
        <v>249</v>
      </c>
      <c r="O47" s="4" t="s">
        <v>250</v>
      </c>
      <c r="P47" s="4" t="s">
        <v>33</v>
      </c>
      <c r="Q47" s="4">
        <v>0</v>
      </c>
      <c r="R47" s="7">
        <v>45076</v>
      </c>
      <c r="S47" s="6">
        <v>45159</v>
      </c>
      <c r="T47" s="4" t="s">
        <v>34</v>
      </c>
      <c r="U47" s="4">
        <v>392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45154</v>
      </c>
      <c r="G48" s="6">
        <v>45156</v>
      </c>
      <c r="H48" s="4">
        <v>1</v>
      </c>
      <c r="I48" s="4">
        <v>2</v>
      </c>
      <c r="J48" s="4">
        <v>2</v>
      </c>
      <c r="K48" s="4" t="s">
        <v>30</v>
      </c>
      <c r="L48" s="4">
        <v>68.08</v>
      </c>
      <c r="M48" s="4">
        <v>68.08</v>
      </c>
      <c r="N48" s="4" t="s">
        <v>256</v>
      </c>
      <c r="O48" s="4" t="s">
        <v>250</v>
      </c>
      <c r="P48" s="4" t="s">
        <v>33</v>
      </c>
      <c r="Q48" s="4">
        <v>0</v>
      </c>
      <c r="R48" s="7">
        <v>45099</v>
      </c>
      <c r="S48" s="6">
        <v>45159</v>
      </c>
      <c r="T48" s="4" t="s">
        <v>34</v>
      </c>
      <c r="U48" s="4">
        <v>68.08</v>
      </c>
      <c r="V48" s="4">
        <v>0</v>
      </c>
      <c r="W48" s="4">
        <v>0</v>
      </c>
      <c r="X48" s="4" t="s">
        <v>257</v>
      </c>
      <c r="Y48" s="4" t="s">
        <v>258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45155</v>
      </c>
      <c r="G49" s="6">
        <v>45156</v>
      </c>
      <c r="H49" s="4">
        <v>1</v>
      </c>
      <c r="I49" s="4">
        <v>1</v>
      </c>
      <c r="J49" s="4">
        <v>1</v>
      </c>
      <c r="K49" s="4" t="s">
        <v>30</v>
      </c>
      <c r="L49" s="4">
        <v>83.65</v>
      </c>
      <c r="M49" s="4">
        <v>83.65</v>
      </c>
      <c r="N49" s="4" t="s">
        <v>262</v>
      </c>
      <c r="O49" s="4" t="s">
        <v>250</v>
      </c>
      <c r="P49" s="4" t="s">
        <v>33</v>
      </c>
      <c r="Q49" s="4">
        <v>0</v>
      </c>
      <c r="R49" s="7">
        <v>45142.0000115741</v>
      </c>
      <c r="S49" s="6">
        <v>45159</v>
      </c>
      <c r="T49" s="4" t="s">
        <v>34</v>
      </c>
      <c r="U49" s="4">
        <v>83.65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45155</v>
      </c>
      <c r="G50" s="6">
        <v>45156</v>
      </c>
      <c r="H50" s="4">
        <v>1</v>
      </c>
      <c r="I50" s="4">
        <v>1</v>
      </c>
      <c r="J50" s="4">
        <v>1</v>
      </c>
      <c r="K50" s="4" t="s">
        <v>30</v>
      </c>
      <c r="L50" s="4">
        <v>148.5</v>
      </c>
      <c r="M50" s="4">
        <v>148.5</v>
      </c>
      <c r="N50" s="4" t="s">
        <v>268</v>
      </c>
      <c r="O50" s="4" t="s">
        <v>250</v>
      </c>
      <c r="P50" s="4" t="s">
        <v>33</v>
      </c>
      <c r="Q50" s="4">
        <v>0</v>
      </c>
      <c r="R50" s="7">
        <v>45148.0000115741</v>
      </c>
      <c r="S50" s="6">
        <v>45159</v>
      </c>
      <c r="T50" s="4" t="s">
        <v>34</v>
      </c>
      <c r="U50" s="4">
        <v>148.5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45154</v>
      </c>
      <c r="G51" s="6">
        <v>45156</v>
      </c>
      <c r="H51" s="4">
        <v>1</v>
      </c>
      <c r="I51" s="4">
        <v>2</v>
      </c>
      <c r="J51" s="4">
        <v>2</v>
      </c>
      <c r="K51" s="4" t="s">
        <v>30</v>
      </c>
      <c r="L51" s="4">
        <v>110.65</v>
      </c>
      <c r="M51" s="4">
        <v>110.65</v>
      </c>
      <c r="N51" s="4" t="s">
        <v>274</v>
      </c>
      <c r="O51" s="4" t="s">
        <v>250</v>
      </c>
      <c r="P51" s="4" t="s">
        <v>33</v>
      </c>
      <c r="Q51" s="4">
        <v>0</v>
      </c>
      <c r="R51" s="7">
        <v>45148</v>
      </c>
      <c r="S51" s="6">
        <v>45159</v>
      </c>
      <c r="T51" s="4" t="s">
        <v>34</v>
      </c>
      <c r="U51" s="4">
        <v>110.65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54</v>
      </c>
      <c r="E52" s="4" t="s">
        <v>111</v>
      </c>
      <c r="F52" s="6">
        <v>45153</v>
      </c>
      <c r="G52" s="6">
        <v>45156</v>
      </c>
      <c r="H52" s="4">
        <v>1</v>
      </c>
      <c r="I52" s="4">
        <v>3</v>
      </c>
      <c r="J52" s="4">
        <v>3</v>
      </c>
      <c r="K52" s="4" t="s">
        <v>30</v>
      </c>
      <c r="L52" s="4">
        <v>192.21</v>
      </c>
      <c r="M52" s="4">
        <v>192.21</v>
      </c>
      <c r="N52" s="4" t="s">
        <v>278</v>
      </c>
      <c r="O52" s="4" t="s">
        <v>250</v>
      </c>
      <c r="P52" s="4" t="s">
        <v>33</v>
      </c>
      <c r="Q52" s="4">
        <v>0</v>
      </c>
      <c r="R52" s="7">
        <v>45148.0000115741</v>
      </c>
      <c r="S52" s="6">
        <v>45159</v>
      </c>
      <c r="T52" s="4" t="s">
        <v>34</v>
      </c>
      <c r="U52" s="4">
        <v>192.21</v>
      </c>
      <c r="V52" s="4">
        <v>0</v>
      </c>
      <c r="W52" s="4">
        <v>0</v>
      </c>
      <c r="X52" s="4" t="s">
        <v>279</v>
      </c>
      <c r="Y52" s="4" t="s">
        <v>47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281</v>
      </c>
      <c r="E53" s="4" t="s">
        <v>282</v>
      </c>
      <c r="F53" s="6">
        <v>45155</v>
      </c>
      <c r="G53" s="6">
        <v>45156</v>
      </c>
      <c r="H53" s="4">
        <v>1</v>
      </c>
      <c r="I53" s="4">
        <v>1</v>
      </c>
      <c r="J53" s="4">
        <v>1</v>
      </c>
      <c r="K53" s="4" t="s">
        <v>30</v>
      </c>
      <c r="L53" s="4">
        <v>31.42</v>
      </c>
      <c r="M53" s="4">
        <v>31.42</v>
      </c>
      <c r="N53" s="4" t="s">
        <v>283</v>
      </c>
      <c r="O53" s="4" t="s">
        <v>250</v>
      </c>
      <c r="P53" s="4" t="s">
        <v>33</v>
      </c>
      <c r="Q53" s="4">
        <v>0</v>
      </c>
      <c r="R53" s="7">
        <v>45149.0000115741</v>
      </c>
      <c r="S53" s="6">
        <v>45159</v>
      </c>
      <c r="T53" s="4" t="s">
        <v>34</v>
      </c>
      <c r="U53" s="4">
        <v>31.42</v>
      </c>
      <c r="V53" s="4">
        <v>0</v>
      </c>
      <c r="W53" s="4">
        <v>0</v>
      </c>
      <c r="X53" s="4" t="s">
        <v>284</v>
      </c>
      <c r="Y53" s="4" t="s">
        <v>47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45154</v>
      </c>
      <c r="G54" s="6">
        <v>45156</v>
      </c>
      <c r="H54" s="4">
        <v>1</v>
      </c>
      <c r="I54" s="4">
        <v>2</v>
      </c>
      <c r="J54" s="4">
        <v>2</v>
      </c>
      <c r="K54" s="4" t="s">
        <v>30</v>
      </c>
      <c r="L54" s="4">
        <v>75.38</v>
      </c>
      <c r="M54" s="4">
        <v>75.38</v>
      </c>
      <c r="N54" s="4" t="s">
        <v>288</v>
      </c>
      <c r="O54" s="4" t="s">
        <v>250</v>
      </c>
      <c r="P54" s="4" t="s">
        <v>33</v>
      </c>
      <c r="Q54" s="4">
        <v>0</v>
      </c>
      <c r="R54" s="7">
        <v>45149.0000115741</v>
      </c>
      <c r="S54" s="6">
        <v>45159</v>
      </c>
      <c r="T54" s="4" t="s">
        <v>34</v>
      </c>
      <c r="U54" s="4">
        <v>75.38</v>
      </c>
      <c r="V54" s="4">
        <v>0</v>
      </c>
      <c r="W54" s="4">
        <v>0</v>
      </c>
      <c r="X54" s="4" t="s">
        <v>289</v>
      </c>
      <c r="Y54" s="4" t="s">
        <v>47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45155</v>
      </c>
      <c r="G55" s="6">
        <v>45156</v>
      </c>
      <c r="H55" s="4">
        <v>1</v>
      </c>
      <c r="I55" s="4">
        <v>1</v>
      </c>
      <c r="J55" s="4">
        <v>1</v>
      </c>
      <c r="K55" s="4" t="s">
        <v>30</v>
      </c>
      <c r="L55" s="4">
        <v>40.95</v>
      </c>
      <c r="M55" s="4">
        <v>40.95</v>
      </c>
      <c r="N55" s="4" t="s">
        <v>293</v>
      </c>
      <c r="O55" s="4" t="s">
        <v>250</v>
      </c>
      <c r="P55" s="4" t="s">
        <v>33</v>
      </c>
      <c r="Q55" s="4">
        <v>0</v>
      </c>
      <c r="R55" s="7">
        <v>45150</v>
      </c>
      <c r="S55" s="6">
        <v>45159</v>
      </c>
      <c r="T55" s="4" t="s">
        <v>34</v>
      </c>
      <c r="U55" s="4">
        <v>40.95</v>
      </c>
      <c r="V55" s="4">
        <v>0</v>
      </c>
      <c r="W55" s="4">
        <v>321.48</v>
      </c>
      <c r="X55" s="4" t="s">
        <v>294</v>
      </c>
      <c r="Y55" s="4" t="s">
        <v>47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45151</v>
      </c>
      <c r="G56" s="6">
        <v>45156</v>
      </c>
      <c r="H56" s="4">
        <v>1</v>
      </c>
      <c r="I56" s="4">
        <v>5</v>
      </c>
      <c r="J56" s="4">
        <v>5</v>
      </c>
      <c r="K56" s="4" t="s">
        <v>30</v>
      </c>
      <c r="L56" s="4">
        <v>241.54</v>
      </c>
      <c r="M56" s="4">
        <v>241.54</v>
      </c>
      <c r="N56" s="4" t="s">
        <v>298</v>
      </c>
      <c r="O56" s="4" t="s">
        <v>250</v>
      </c>
      <c r="P56" s="4" t="s">
        <v>33</v>
      </c>
      <c r="Q56" s="4">
        <v>0</v>
      </c>
      <c r="R56" s="7">
        <v>45150.0000115741</v>
      </c>
      <c r="S56" s="6">
        <v>45159</v>
      </c>
      <c r="T56" s="4" t="s">
        <v>34</v>
      </c>
      <c r="U56" s="4">
        <v>241.54</v>
      </c>
      <c r="V56" s="4">
        <v>0</v>
      </c>
      <c r="W56" s="4">
        <v>0</v>
      </c>
      <c r="X56" s="4" t="s">
        <v>47</v>
      </c>
      <c r="Y56" s="4" t="s">
        <v>47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45153</v>
      </c>
      <c r="G57" s="6">
        <v>45156</v>
      </c>
      <c r="H57" s="4">
        <v>1</v>
      </c>
      <c r="I57" s="4">
        <v>3</v>
      </c>
      <c r="J57" s="4">
        <v>3</v>
      </c>
      <c r="K57" s="4" t="s">
        <v>30</v>
      </c>
      <c r="L57" s="4">
        <v>145.31</v>
      </c>
      <c r="M57" s="4">
        <v>145.31</v>
      </c>
      <c r="N57" s="4" t="s">
        <v>302</v>
      </c>
      <c r="O57" s="4" t="s">
        <v>250</v>
      </c>
      <c r="P57" s="4" t="s">
        <v>33</v>
      </c>
      <c r="Q57" s="4">
        <v>0</v>
      </c>
      <c r="R57" s="7">
        <v>45150.0000115741</v>
      </c>
      <c r="S57" s="6">
        <v>45159</v>
      </c>
      <c r="T57" s="4" t="s">
        <v>34</v>
      </c>
      <c r="U57" s="4">
        <v>145.31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45155</v>
      </c>
      <c r="G58" s="6">
        <v>45156</v>
      </c>
      <c r="H58" s="4">
        <v>1</v>
      </c>
      <c r="I58" s="4">
        <v>1</v>
      </c>
      <c r="J58" s="4">
        <v>1</v>
      </c>
      <c r="K58" s="4" t="s">
        <v>30</v>
      </c>
      <c r="L58" s="4">
        <v>44.3</v>
      </c>
      <c r="M58" s="4">
        <v>44.3</v>
      </c>
      <c r="N58" s="4" t="s">
        <v>308</v>
      </c>
      <c r="O58" s="4" t="s">
        <v>250</v>
      </c>
      <c r="P58" s="4" t="s">
        <v>33</v>
      </c>
      <c r="Q58" s="4">
        <v>0</v>
      </c>
      <c r="R58" s="7">
        <v>45151.0000115741</v>
      </c>
      <c r="S58" s="6">
        <v>45159</v>
      </c>
      <c r="T58" s="4" t="s">
        <v>34</v>
      </c>
      <c r="U58" s="4">
        <v>44.3</v>
      </c>
      <c r="V58" s="4">
        <v>0</v>
      </c>
      <c r="W58" s="4">
        <v>0</v>
      </c>
      <c r="X58" s="4" t="s">
        <v>309</v>
      </c>
      <c r="Y58" s="4" t="s">
        <v>47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45151</v>
      </c>
      <c r="G59" s="6">
        <v>45156</v>
      </c>
      <c r="H59" s="4">
        <v>1</v>
      </c>
      <c r="I59" s="4">
        <v>5</v>
      </c>
      <c r="J59" s="4">
        <v>5</v>
      </c>
      <c r="K59" s="4" t="s">
        <v>30</v>
      </c>
      <c r="L59" s="4">
        <v>283.65</v>
      </c>
      <c r="M59" s="4">
        <v>283.65</v>
      </c>
      <c r="N59" s="4" t="s">
        <v>313</v>
      </c>
      <c r="O59" s="4" t="s">
        <v>250</v>
      </c>
      <c r="P59" s="4" t="s">
        <v>33</v>
      </c>
      <c r="Q59" s="4">
        <v>0</v>
      </c>
      <c r="R59" s="7">
        <v>45151.0000115741</v>
      </c>
      <c r="S59" s="6">
        <v>45159</v>
      </c>
      <c r="T59" s="4" t="s">
        <v>34</v>
      </c>
      <c r="U59" s="4">
        <v>283.65</v>
      </c>
      <c r="V59" s="4">
        <v>0</v>
      </c>
      <c r="W59" s="4">
        <v>0</v>
      </c>
      <c r="X59" s="4" t="s">
        <v>314</v>
      </c>
      <c r="Y59" s="4" t="s">
        <v>47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45151</v>
      </c>
      <c r="G60" s="6">
        <v>45156</v>
      </c>
      <c r="H60" s="4">
        <v>3</v>
      </c>
      <c r="I60" s="4">
        <v>5</v>
      </c>
      <c r="J60" s="4">
        <v>15</v>
      </c>
      <c r="K60" s="4" t="s">
        <v>30</v>
      </c>
      <c r="L60" s="4">
        <v>581.4</v>
      </c>
      <c r="M60" s="4">
        <v>581.4</v>
      </c>
      <c r="N60" s="4" t="s">
        <v>318</v>
      </c>
      <c r="O60" s="4" t="s">
        <v>250</v>
      </c>
      <c r="P60" s="4" t="s">
        <v>33</v>
      </c>
      <c r="Q60" s="4">
        <v>0</v>
      </c>
      <c r="R60" s="7">
        <v>45151</v>
      </c>
      <c r="S60" s="6">
        <v>45159</v>
      </c>
      <c r="T60" s="4" t="s">
        <v>34</v>
      </c>
      <c r="U60" s="4">
        <v>581.4</v>
      </c>
      <c r="V60" s="4">
        <v>0</v>
      </c>
      <c r="W60" s="4">
        <v>0</v>
      </c>
      <c r="X60" s="4" t="s">
        <v>319</v>
      </c>
      <c r="Y60" s="4" t="s">
        <v>47</v>
      </c>
    </row>
    <row r="61" s="4" customFormat="1" spans="1:25">
      <c r="A61" s="4" t="s">
        <v>315</v>
      </c>
      <c r="B61" s="4" t="s">
        <v>26</v>
      </c>
      <c r="C61" s="4" t="s">
        <v>224</v>
      </c>
      <c r="D61" s="4" t="s">
        <v>316</v>
      </c>
      <c r="E61" s="4" t="s">
        <v>317</v>
      </c>
      <c r="F61" s="6">
        <v>45151</v>
      </c>
      <c r="G61" s="6">
        <v>45156</v>
      </c>
      <c r="H61" s="4">
        <v>3</v>
      </c>
      <c r="I61" s="4">
        <v>5</v>
      </c>
      <c r="J61" s="4">
        <v>15</v>
      </c>
      <c r="K61" s="4" t="s">
        <v>30</v>
      </c>
      <c r="L61" s="4">
        <v>-581.4</v>
      </c>
      <c r="M61" s="4">
        <v>-581.4</v>
      </c>
      <c r="N61" s="4" t="s">
        <v>318</v>
      </c>
      <c r="O61" s="4" t="s">
        <v>250</v>
      </c>
      <c r="P61" s="4" t="s">
        <v>33</v>
      </c>
      <c r="Q61" s="4">
        <v>0</v>
      </c>
      <c r="R61" s="7">
        <v>45151</v>
      </c>
      <c r="S61" s="6">
        <v>45159</v>
      </c>
      <c r="T61" s="4" t="s">
        <v>34</v>
      </c>
      <c r="U61" s="4">
        <v>-581.4</v>
      </c>
      <c r="V61" s="4">
        <v>0</v>
      </c>
      <c r="W61" s="4">
        <v>0</v>
      </c>
      <c r="X61" s="4" t="s">
        <v>319</v>
      </c>
      <c r="Y61" s="4" t="s">
        <v>47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45153</v>
      </c>
      <c r="G62" s="6">
        <v>45156</v>
      </c>
      <c r="H62" s="4">
        <v>1</v>
      </c>
      <c r="I62" s="4">
        <v>3</v>
      </c>
      <c r="J62" s="4">
        <v>3</v>
      </c>
      <c r="K62" s="4" t="s">
        <v>30</v>
      </c>
      <c r="L62" s="4">
        <v>133.41</v>
      </c>
      <c r="M62" s="4">
        <v>133.41</v>
      </c>
      <c r="N62" s="4" t="s">
        <v>323</v>
      </c>
      <c r="O62" s="4" t="s">
        <v>250</v>
      </c>
      <c r="P62" s="4" t="s">
        <v>33</v>
      </c>
      <c r="Q62" s="4">
        <v>0</v>
      </c>
      <c r="R62" s="7">
        <v>45151.0000115741</v>
      </c>
      <c r="S62" s="6">
        <v>45159</v>
      </c>
      <c r="T62" s="4" t="s">
        <v>34</v>
      </c>
      <c r="U62" s="4">
        <v>133.41</v>
      </c>
      <c r="V62" s="4">
        <v>0</v>
      </c>
      <c r="W62" s="4">
        <v>0</v>
      </c>
      <c r="X62" s="4" t="s">
        <v>324</v>
      </c>
      <c r="Y62" s="4" t="s">
        <v>47</v>
      </c>
    </row>
    <row r="63" s="4" customFormat="1" spans="1:25">
      <c r="A63" s="4" t="s">
        <v>325</v>
      </c>
      <c r="B63" s="4" t="s">
        <v>26</v>
      </c>
      <c r="C63" s="4" t="s">
        <v>27</v>
      </c>
      <c r="D63" s="4" t="s">
        <v>64</v>
      </c>
      <c r="E63" s="4" t="s">
        <v>65</v>
      </c>
      <c r="F63" s="6">
        <v>45154</v>
      </c>
      <c r="G63" s="6">
        <v>45156</v>
      </c>
      <c r="H63" s="4">
        <v>1</v>
      </c>
      <c r="I63" s="4">
        <v>2</v>
      </c>
      <c r="J63" s="4">
        <v>2</v>
      </c>
      <c r="K63" s="4" t="s">
        <v>30</v>
      </c>
      <c r="L63" s="4">
        <v>57.36</v>
      </c>
      <c r="M63" s="4">
        <v>57.36</v>
      </c>
      <c r="N63" s="4" t="s">
        <v>326</v>
      </c>
      <c r="O63" s="4" t="s">
        <v>250</v>
      </c>
      <c r="P63" s="4" t="s">
        <v>33</v>
      </c>
      <c r="Q63" s="4">
        <v>0</v>
      </c>
      <c r="R63" s="7">
        <v>45151.0000115741</v>
      </c>
      <c r="S63" s="6">
        <v>45159</v>
      </c>
      <c r="T63" s="4" t="s">
        <v>34</v>
      </c>
      <c r="U63" s="4">
        <v>57.36</v>
      </c>
      <c r="V63" s="4">
        <v>0</v>
      </c>
      <c r="W63" s="4">
        <v>0</v>
      </c>
      <c r="X63" s="4" t="s">
        <v>327</v>
      </c>
      <c r="Y63" s="4" t="s">
        <v>328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44</v>
      </c>
      <c r="F64" s="6">
        <v>45152</v>
      </c>
      <c r="G64" s="6">
        <v>45156</v>
      </c>
      <c r="H64" s="4">
        <v>1</v>
      </c>
      <c r="I64" s="4">
        <v>4</v>
      </c>
      <c r="J64" s="4">
        <v>4</v>
      </c>
      <c r="K64" s="4" t="s">
        <v>30</v>
      </c>
      <c r="L64" s="4">
        <v>119.64</v>
      </c>
      <c r="M64" s="4">
        <v>119.64</v>
      </c>
      <c r="N64" s="4" t="s">
        <v>331</v>
      </c>
      <c r="O64" s="4" t="s">
        <v>250</v>
      </c>
      <c r="P64" s="4" t="s">
        <v>33</v>
      </c>
      <c r="Q64" s="4">
        <v>0</v>
      </c>
      <c r="R64" s="7">
        <v>45151</v>
      </c>
      <c r="S64" s="6">
        <v>45159</v>
      </c>
      <c r="T64" s="4" t="s">
        <v>34</v>
      </c>
      <c r="U64" s="4">
        <v>119.64</v>
      </c>
      <c r="V64" s="4">
        <v>0</v>
      </c>
      <c r="W64" s="4">
        <v>0</v>
      </c>
      <c r="X64" s="4" t="s">
        <v>332</v>
      </c>
      <c r="Y64" s="4" t="s">
        <v>47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45154</v>
      </c>
      <c r="G65" s="6">
        <v>45156</v>
      </c>
      <c r="H65" s="4">
        <v>1</v>
      </c>
      <c r="I65" s="4">
        <v>2</v>
      </c>
      <c r="J65" s="4">
        <v>2</v>
      </c>
      <c r="K65" s="4" t="s">
        <v>30</v>
      </c>
      <c r="L65" s="4">
        <v>67.46</v>
      </c>
      <c r="M65" s="4">
        <v>67.46</v>
      </c>
      <c r="N65" s="4" t="s">
        <v>336</v>
      </c>
      <c r="O65" s="4" t="s">
        <v>250</v>
      </c>
      <c r="P65" s="4" t="s">
        <v>33</v>
      </c>
      <c r="Q65" s="4">
        <v>0</v>
      </c>
      <c r="R65" s="7">
        <v>45153</v>
      </c>
      <c r="S65" s="6">
        <v>45159</v>
      </c>
      <c r="T65" s="4" t="s">
        <v>34</v>
      </c>
      <c r="U65" s="4">
        <v>67.46</v>
      </c>
      <c r="V65" s="4">
        <v>0</v>
      </c>
      <c r="W65" s="4">
        <v>0</v>
      </c>
      <c r="X65" s="4" t="s">
        <v>337</v>
      </c>
      <c r="Y65" s="4" t="s">
        <v>47</v>
      </c>
    </row>
    <row r="66" s="4" customFormat="1" spans="1:25">
      <c r="A66" s="4" t="s">
        <v>299</v>
      </c>
      <c r="B66" s="4" t="s">
        <v>26</v>
      </c>
      <c r="C66" s="4" t="s">
        <v>224</v>
      </c>
      <c r="D66" s="4" t="s">
        <v>300</v>
      </c>
      <c r="E66" s="4" t="s">
        <v>301</v>
      </c>
      <c r="F66" s="6">
        <v>45153</v>
      </c>
      <c r="G66" s="6">
        <v>45156</v>
      </c>
      <c r="H66" s="4">
        <v>1</v>
      </c>
      <c r="I66" s="4">
        <v>3</v>
      </c>
      <c r="J66" s="4">
        <v>3</v>
      </c>
      <c r="K66" s="4" t="s">
        <v>30</v>
      </c>
      <c r="L66" s="4">
        <v>-145.31</v>
      </c>
      <c r="M66" s="4">
        <v>-145.31</v>
      </c>
      <c r="N66" s="4" t="s">
        <v>302</v>
      </c>
      <c r="O66" s="4" t="s">
        <v>250</v>
      </c>
      <c r="P66" s="4" t="s">
        <v>33</v>
      </c>
      <c r="Q66" s="4">
        <v>0</v>
      </c>
      <c r="R66" s="7">
        <v>45150.0000115741</v>
      </c>
      <c r="S66" s="6">
        <v>45159</v>
      </c>
      <c r="T66" s="4" t="s">
        <v>34</v>
      </c>
      <c r="U66" s="4">
        <v>-145.31</v>
      </c>
      <c r="V66" s="4">
        <v>0</v>
      </c>
      <c r="W66" s="4">
        <v>0</v>
      </c>
      <c r="X66" s="4" t="s">
        <v>303</v>
      </c>
      <c r="Y66" s="4" t="s">
        <v>304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45155</v>
      </c>
      <c r="G67" s="6">
        <v>45156</v>
      </c>
      <c r="H67" s="4">
        <v>1</v>
      </c>
      <c r="I67" s="4">
        <v>1</v>
      </c>
      <c r="J67" s="4">
        <v>1</v>
      </c>
      <c r="K67" s="4" t="s">
        <v>30</v>
      </c>
      <c r="L67" s="4">
        <v>132.43</v>
      </c>
      <c r="M67" s="4">
        <v>132.43</v>
      </c>
      <c r="N67" s="4" t="s">
        <v>341</v>
      </c>
      <c r="O67" s="4" t="s">
        <v>250</v>
      </c>
      <c r="P67" s="4" t="s">
        <v>33</v>
      </c>
      <c r="Q67" s="4">
        <v>0</v>
      </c>
      <c r="R67" s="7">
        <v>45153.0000115741</v>
      </c>
      <c r="S67" s="6">
        <v>45159</v>
      </c>
      <c r="T67" s="4" t="s">
        <v>34</v>
      </c>
      <c r="U67" s="4">
        <v>132.43</v>
      </c>
      <c r="V67" s="4">
        <v>0</v>
      </c>
      <c r="W67" s="4">
        <v>0</v>
      </c>
      <c r="X67" s="4" t="s">
        <v>342</v>
      </c>
      <c r="Y67" s="4" t="s">
        <v>47</v>
      </c>
    </row>
    <row r="68" s="4" customFormat="1" spans="1:25">
      <c r="A68" s="4" t="s">
        <v>343</v>
      </c>
      <c r="B68" s="4" t="s">
        <v>26</v>
      </c>
      <c r="C68" s="4" t="s">
        <v>27</v>
      </c>
      <c r="D68" s="4" t="s">
        <v>145</v>
      </c>
      <c r="E68" s="4" t="s">
        <v>146</v>
      </c>
      <c r="F68" s="6">
        <v>45155</v>
      </c>
      <c r="G68" s="6">
        <v>45156</v>
      </c>
      <c r="H68" s="4">
        <v>1</v>
      </c>
      <c r="I68" s="4">
        <v>1</v>
      </c>
      <c r="J68" s="4">
        <v>1</v>
      </c>
      <c r="K68" s="4" t="s">
        <v>30</v>
      </c>
      <c r="L68" s="4">
        <v>22.46</v>
      </c>
      <c r="M68" s="4">
        <v>22.46</v>
      </c>
      <c r="N68" s="4" t="s">
        <v>147</v>
      </c>
      <c r="O68" s="4" t="s">
        <v>250</v>
      </c>
      <c r="P68" s="4" t="s">
        <v>33</v>
      </c>
      <c r="Q68" s="4">
        <v>0</v>
      </c>
      <c r="R68" s="7">
        <v>45154</v>
      </c>
      <c r="S68" s="6">
        <v>45159</v>
      </c>
      <c r="T68" s="4" t="s">
        <v>34</v>
      </c>
      <c r="U68" s="4">
        <v>22.46</v>
      </c>
      <c r="V68" s="4">
        <v>0</v>
      </c>
      <c r="W68" s="4">
        <v>0</v>
      </c>
      <c r="X68" s="4" t="s">
        <v>344</v>
      </c>
      <c r="Y68" s="4" t="s">
        <v>47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347</v>
      </c>
      <c r="F69" s="6">
        <v>45154</v>
      </c>
      <c r="G69" s="6">
        <v>45156</v>
      </c>
      <c r="H69" s="4">
        <v>1</v>
      </c>
      <c r="I69" s="4">
        <v>2</v>
      </c>
      <c r="J69" s="4">
        <v>2</v>
      </c>
      <c r="K69" s="4" t="s">
        <v>30</v>
      </c>
      <c r="L69" s="4">
        <v>121.44</v>
      </c>
      <c r="M69" s="4">
        <v>121.44</v>
      </c>
      <c r="N69" s="4" t="s">
        <v>348</v>
      </c>
      <c r="O69" s="4" t="s">
        <v>250</v>
      </c>
      <c r="P69" s="4" t="s">
        <v>33</v>
      </c>
      <c r="Q69" s="4">
        <v>0</v>
      </c>
      <c r="R69" s="7">
        <v>45154</v>
      </c>
      <c r="S69" s="6">
        <v>45159</v>
      </c>
      <c r="T69" s="4" t="s">
        <v>34</v>
      </c>
      <c r="U69" s="4">
        <v>121.44</v>
      </c>
      <c r="V69" s="4">
        <v>0</v>
      </c>
      <c r="W69" s="4">
        <v>0</v>
      </c>
      <c r="X69" s="4" t="s">
        <v>349</v>
      </c>
      <c r="Y69" s="4" t="s">
        <v>47</v>
      </c>
    </row>
    <row r="70" s="4" customFormat="1" spans="1:25">
      <c r="A70" s="4" t="s">
        <v>350</v>
      </c>
      <c r="B70" s="4" t="s">
        <v>26</v>
      </c>
      <c r="C70" s="4" t="s">
        <v>27</v>
      </c>
      <c r="D70" s="4" t="s">
        <v>351</v>
      </c>
      <c r="E70" s="4" t="s">
        <v>352</v>
      </c>
      <c r="F70" s="6">
        <v>45154</v>
      </c>
      <c r="G70" s="6">
        <v>45156</v>
      </c>
      <c r="H70" s="4">
        <v>1</v>
      </c>
      <c r="I70" s="4">
        <v>2</v>
      </c>
      <c r="J70" s="4">
        <v>2</v>
      </c>
      <c r="K70" s="4" t="s">
        <v>30</v>
      </c>
      <c r="L70" s="4">
        <v>36.5</v>
      </c>
      <c r="M70" s="4">
        <v>36.5</v>
      </c>
      <c r="N70" s="4" t="s">
        <v>353</v>
      </c>
      <c r="O70" s="4" t="s">
        <v>250</v>
      </c>
      <c r="P70" s="4" t="s">
        <v>33</v>
      </c>
      <c r="Q70" s="4">
        <v>0</v>
      </c>
      <c r="R70" s="7">
        <v>45154</v>
      </c>
      <c r="S70" s="6">
        <v>45159</v>
      </c>
      <c r="T70" s="4" t="s">
        <v>34</v>
      </c>
      <c r="U70" s="4">
        <v>36.5</v>
      </c>
      <c r="V70" s="4">
        <v>0</v>
      </c>
      <c r="W70" s="4">
        <v>0</v>
      </c>
      <c r="X70" s="4" t="s">
        <v>354</v>
      </c>
      <c r="Y70" s="4" t="s">
        <v>47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45155</v>
      </c>
      <c r="G71" s="6">
        <v>45156</v>
      </c>
      <c r="H71" s="4">
        <v>1</v>
      </c>
      <c r="I71" s="4">
        <v>1</v>
      </c>
      <c r="J71" s="4">
        <v>1</v>
      </c>
      <c r="K71" s="4" t="s">
        <v>30</v>
      </c>
      <c r="L71" s="4">
        <v>31.57</v>
      </c>
      <c r="M71" s="4">
        <v>31.57</v>
      </c>
      <c r="N71" s="4" t="s">
        <v>358</v>
      </c>
      <c r="O71" s="4" t="s">
        <v>250</v>
      </c>
      <c r="P71" s="4" t="s">
        <v>33</v>
      </c>
      <c r="Q71" s="4">
        <v>0</v>
      </c>
      <c r="R71" s="7">
        <v>45154</v>
      </c>
      <c r="S71" s="6">
        <v>45159</v>
      </c>
      <c r="T71" s="4" t="s">
        <v>34</v>
      </c>
      <c r="U71" s="4">
        <v>31.57</v>
      </c>
      <c r="V71" s="4">
        <v>0</v>
      </c>
      <c r="W71" s="4">
        <v>0</v>
      </c>
      <c r="X71" s="4" t="s">
        <v>359</v>
      </c>
      <c r="Y71" s="4" t="s">
        <v>47</v>
      </c>
    </row>
    <row r="72" s="4" customFormat="1" spans="1:25">
      <c r="A72" s="4" t="s">
        <v>360</v>
      </c>
      <c r="B72" s="4" t="s">
        <v>26</v>
      </c>
      <c r="C72" s="4" t="s">
        <v>27</v>
      </c>
      <c r="D72" s="4" t="s">
        <v>54</v>
      </c>
      <c r="E72" s="4" t="s">
        <v>111</v>
      </c>
      <c r="F72" s="6">
        <v>45155</v>
      </c>
      <c r="G72" s="6">
        <v>45156</v>
      </c>
      <c r="H72" s="4">
        <v>2</v>
      </c>
      <c r="I72" s="4">
        <v>1</v>
      </c>
      <c r="J72" s="4">
        <v>2</v>
      </c>
      <c r="K72" s="4" t="s">
        <v>30</v>
      </c>
      <c r="L72" s="4">
        <v>127.1</v>
      </c>
      <c r="M72" s="4">
        <v>127.1</v>
      </c>
      <c r="N72" s="4" t="s">
        <v>361</v>
      </c>
      <c r="O72" s="4" t="s">
        <v>250</v>
      </c>
      <c r="P72" s="4" t="s">
        <v>33</v>
      </c>
      <c r="Q72" s="4">
        <v>0</v>
      </c>
      <c r="R72" s="7">
        <v>45155.0000115741</v>
      </c>
      <c r="S72" s="6">
        <v>45159</v>
      </c>
      <c r="T72" s="4" t="s">
        <v>34</v>
      </c>
      <c r="U72" s="4">
        <v>127.1</v>
      </c>
      <c r="V72" s="4">
        <v>0</v>
      </c>
      <c r="W72" s="4">
        <v>0</v>
      </c>
      <c r="X72" s="4" t="s">
        <v>362</v>
      </c>
      <c r="Y72" s="4" t="s">
        <v>47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45155</v>
      </c>
      <c r="G73" s="6">
        <v>45156</v>
      </c>
      <c r="H73" s="4">
        <v>1</v>
      </c>
      <c r="I73" s="4">
        <v>1</v>
      </c>
      <c r="J73" s="4">
        <v>1</v>
      </c>
      <c r="K73" s="4" t="s">
        <v>30</v>
      </c>
      <c r="L73" s="4">
        <v>15.94</v>
      </c>
      <c r="M73" s="4">
        <v>15.94</v>
      </c>
      <c r="N73" s="4" t="s">
        <v>366</v>
      </c>
      <c r="O73" s="4" t="s">
        <v>250</v>
      </c>
      <c r="P73" s="4" t="s">
        <v>33</v>
      </c>
      <c r="Q73" s="4">
        <v>0</v>
      </c>
      <c r="R73" s="7">
        <v>45155</v>
      </c>
      <c r="S73" s="6">
        <v>45159</v>
      </c>
      <c r="T73" s="4" t="s">
        <v>34</v>
      </c>
      <c r="U73" s="4">
        <v>15.94</v>
      </c>
      <c r="V73" s="4">
        <v>0</v>
      </c>
      <c r="W73" s="4">
        <v>0</v>
      </c>
      <c r="X73" s="4" t="s">
        <v>367</v>
      </c>
      <c r="Y73" s="4" t="s">
        <v>47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369</v>
      </c>
      <c r="E74" s="4" t="s">
        <v>370</v>
      </c>
      <c r="F74" s="6">
        <v>45155</v>
      </c>
      <c r="G74" s="6">
        <v>45156</v>
      </c>
      <c r="H74" s="4">
        <v>1</v>
      </c>
      <c r="I74" s="4">
        <v>1</v>
      </c>
      <c r="J74" s="4">
        <v>1</v>
      </c>
      <c r="K74" s="4" t="s">
        <v>30</v>
      </c>
      <c r="L74" s="4">
        <v>18.42</v>
      </c>
      <c r="M74" s="4">
        <v>18.42</v>
      </c>
      <c r="N74" s="4" t="s">
        <v>371</v>
      </c>
      <c r="O74" s="4" t="s">
        <v>250</v>
      </c>
      <c r="P74" s="4" t="s">
        <v>33</v>
      </c>
      <c r="Q74" s="4">
        <v>0</v>
      </c>
      <c r="R74" s="7">
        <v>45155.0000115741</v>
      </c>
      <c r="S74" s="6">
        <v>45159</v>
      </c>
      <c r="T74" s="4" t="s">
        <v>34</v>
      </c>
      <c r="U74" s="4">
        <v>18.42</v>
      </c>
      <c r="V74" s="4">
        <v>0</v>
      </c>
      <c r="W74" s="4">
        <v>0</v>
      </c>
      <c r="X74" s="4" t="s">
        <v>372</v>
      </c>
      <c r="Y74" s="4" t="s">
        <v>47</v>
      </c>
    </row>
    <row r="75" s="4" customFormat="1" spans="1:25">
      <c r="A75" s="4" t="s">
        <v>373</v>
      </c>
      <c r="B75" s="4" t="s">
        <v>26</v>
      </c>
      <c r="C75" s="4" t="s">
        <v>27</v>
      </c>
      <c r="D75" s="4" t="s">
        <v>177</v>
      </c>
      <c r="E75" s="4" t="s">
        <v>178</v>
      </c>
      <c r="F75" s="6">
        <v>45155</v>
      </c>
      <c r="G75" s="6">
        <v>45156</v>
      </c>
      <c r="H75" s="4">
        <v>1</v>
      </c>
      <c r="I75" s="4">
        <v>1</v>
      </c>
      <c r="J75" s="4">
        <v>1</v>
      </c>
      <c r="K75" s="4" t="s">
        <v>30</v>
      </c>
      <c r="L75" s="4">
        <v>31.81</v>
      </c>
      <c r="M75" s="4">
        <v>31.81</v>
      </c>
      <c r="N75" s="4" t="s">
        <v>179</v>
      </c>
      <c r="O75" s="4" t="s">
        <v>250</v>
      </c>
      <c r="P75" s="4" t="s">
        <v>33</v>
      </c>
      <c r="Q75" s="4">
        <v>0</v>
      </c>
      <c r="R75" s="7">
        <v>45155</v>
      </c>
      <c r="S75" s="6">
        <v>45159</v>
      </c>
      <c r="T75" s="4" t="s">
        <v>34</v>
      </c>
      <c r="U75" s="4">
        <v>31.81</v>
      </c>
      <c r="V75" s="4">
        <v>0</v>
      </c>
      <c r="W75" s="4">
        <v>0</v>
      </c>
      <c r="X75" s="4" t="s">
        <v>374</v>
      </c>
      <c r="Y75" s="4" t="s">
        <v>47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43</v>
      </c>
      <c r="E76" s="4" t="s">
        <v>44</v>
      </c>
      <c r="F76" s="6">
        <v>45155</v>
      </c>
      <c r="G76" s="6">
        <v>45156</v>
      </c>
      <c r="H76" s="4">
        <v>1</v>
      </c>
      <c r="I76" s="4">
        <v>1</v>
      </c>
      <c r="J76" s="4">
        <v>1</v>
      </c>
      <c r="K76" s="4" t="s">
        <v>30</v>
      </c>
      <c r="L76" s="4">
        <v>37.88</v>
      </c>
      <c r="M76" s="4">
        <v>37.88</v>
      </c>
      <c r="N76" s="4" t="s">
        <v>174</v>
      </c>
      <c r="O76" s="4" t="s">
        <v>250</v>
      </c>
      <c r="P76" s="4" t="s">
        <v>33</v>
      </c>
      <c r="Q76" s="4">
        <v>0</v>
      </c>
      <c r="R76" s="7">
        <v>45155.0000115741</v>
      </c>
      <c r="S76" s="6">
        <v>45159</v>
      </c>
      <c r="T76" s="4" t="s">
        <v>34</v>
      </c>
      <c r="U76" s="4">
        <v>37.88</v>
      </c>
      <c r="V76" s="4">
        <v>0</v>
      </c>
      <c r="W76" s="4">
        <v>0</v>
      </c>
      <c r="X76" s="4" t="s">
        <v>376</v>
      </c>
      <c r="Y76" s="4" t="s">
        <v>47</v>
      </c>
    </row>
    <row r="77" s="4" customFormat="1" spans="1:25">
      <c r="A77" s="4" t="s">
        <v>377</v>
      </c>
      <c r="B77" s="4" t="s">
        <v>26</v>
      </c>
      <c r="C77" s="4" t="s">
        <v>27</v>
      </c>
      <c r="D77" s="4" t="s">
        <v>378</v>
      </c>
      <c r="E77" s="4" t="s">
        <v>379</v>
      </c>
      <c r="F77" s="6">
        <v>45155</v>
      </c>
      <c r="G77" s="6">
        <v>45156</v>
      </c>
      <c r="H77" s="4">
        <v>1</v>
      </c>
      <c r="I77" s="4">
        <v>1</v>
      </c>
      <c r="J77" s="4">
        <v>1</v>
      </c>
      <c r="K77" s="4" t="s">
        <v>30</v>
      </c>
      <c r="L77" s="4">
        <v>23.81</v>
      </c>
      <c r="M77" s="4">
        <v>23.81</v>
      </c>
      <c r="N77" s="4" t="s">
        <v>380</v>
      </c>
      <c r="O77" s="4" t="s">
        <v>250</v>
      </c>
      <c r="P77" s="4" t="s">
        <v>33</v>
      </c>
      <c r="Q77" s="4">
        <v>0</v>
      </c>
      <c r="R77" s="7">
        <v>45155.0000115741</v>
      </c>
      <c r="S77" s="6">
        <v>45159</v>
      </c>
      <c r="T77" s="4" t="s">
        <v>34</v>
      </c>
      <c r="U77" s="4">
        <v>23.81</v>
      </c>
      <c r="V77" s="4">
        <v>0</v>
      </c>
      <c r="W77" s="4">
        <v>0</v>
      </c>
      <c r="X77" s="4" t="s">
        <v>381</v>
      </c>
      <c r="Y77" s="4" t="s">
        <v>47</v>
      </c>
    </row>
    <row r="78" s="4" customFormat="1" spans="1:25">
      <c r="A78" s="4" t="s">
        <v>382</v>
      </c>
      <c r="B78" s="4" t="s">
        <v>26</v>
      </c>
      <c r="C78" s="4" t="s">
        <v>27</v>
      </c>
      <c r="D78" s="4" t="s">
        <v>383</v>
      </c>
      <c r="E78" s="4" t="s">
        <v>188</v>
      </c>
      <c r="F78" s="6">
        <v>45155</v>
      </c>
      <c r="G78" s="6">
        <v>45156</v>
      </c>
      <c r="H78" s="4">
        <v>1</v>
      </c>
      <c r="I78" s="4">
        <v>1</v>
      </c>
      <c r="J78" s="4">
        <v>1</v>
      </c>
      <c r="K78" s="4" t="s">
        <v>30</v>
      </c>
      <c r="L78" s="4">
        <v>18.62</v>
      </c>
      <c r="M78" s="4">
        <v>18.62</v>
      </c>
      <c r="N78" s="4" t="s">
        <v>384</v>
      </c>
      <c r="O78" s="4" t="s">
        <v>250</v>
      </c>
      <c r="P78" s="4" t="s">
        <v>33</v>
      </c>
      <c r="Q78" s="4">
        <v>0</v>
      </c>
      <c r="R78" s="7">
        <v>45155.0000115741</v>
      </c>
      <c r="S78" s="6">
        <v>45159</v>
      </c>
      <c r="T78" s="4" t="s">
        <v>34</v>
      </c>
      <c r="U78" s="4">
        <v>18.62</v>
      </c>
      <c r="V78" s="4">
        <v>0</v>
      </c>
      <c r="W78" s="4">
        <v>0</v>
      </c>
      <c r="X78" s="4" t="s">
        <v>385</v>
      </c>
      <c r="Y78" s="4" t="s">
        <v>47</v>
      </c>
    </row>
    <row r="79" s="4" customFormat="1" spans="1:25">
      <c r="A79" s="4" t="s">
        <v>386</v>
      </c>
      <c r="B79" s="4" t="s">
        <v>26</v>
      </c>
      <c r="C79" s="4" t="s">
        <v>27</v>
      </c>
      <c r="D79" s="4" t="s">
        <v>43</v>
      </c>
      <c r="E79" s="4" t="s">
        <v>44</v>
      </c>
      <c r="F79" s="6">
        <v>45155</v>
      </c>
      <c r="G79" s="6">
        <v>45156</v>
      </c>
      <c r="H79" s="4">
        <v>1</v>
      </c>
      <c r="I79" s="4">
        <v>1</v>
      </c>
      <c r="J79" s="4">
        <v>1</v>
      </c>
      <c r="K79" s="4" t="s">
        <v>30</v>
      </c>
      <c r="L79" s="4">
        <v>37.88</v>
      </c>
      <c r="M79" s="4">
        <v>37.88</v>
      </c>
      <c r="N79" s="4" t="s">
        <v>387</v>
      </c>
      <c r="O79" s="4" t="s">
        <v>250</v>
      </c>
      <c r="P79" s="4" t="s">
        <v>33</v>
      </c>
      <c r="Q79" s="4">
        <v>0</v>
      </c>
      <c r="R79" s="7">
        <v>45155</v>
      </c>
      <c r="S79" s="6">
        <v>45159</v>
      </c>
      <c r="T79" s="4" t="s">
        <v>34</v>
      </c>
      <c r="U79" s="4">
        <v>37.88</v>
      </c>
      <c r="V79" s="4">
        <v>0</v>
      </c>
      <c r="W79" s="4">
        <v>0</v>
      </c>
      <c r="X79" s="4" t="s">
        <v>388</v>
      </c>
      <c r="Y79" s="4" t="s">
        <v>47</v>
      </c>
    </row>
    <row r="80" s="4" customFormat="1" spans="1:25">
      <c r="A80" s="4" t="s">
        <v>389</v>
      </c>
      <c r="B80" s="4" t="s">
        <v>26</v>
      </c>
      <c r="C80" s="4" t="s">
        <v>27</v>
      </c>
      <c r="D80" s="4" t="s">
        <v>390</v>
      </c>
      <c r="E80" s="4" t="s">
        <v>146</v>
      </c>
      <c r="F80" s="6">
        <v>45155</v>
      </c>
      <c r="G80" s="6">
        <v>45156</v>
      </c>
      <c r="H80" s="4">
        <v>1</v>
      </c>
      <c r="I80" s="4">
        <v>1</v>
      </c>
      <c r="J80" s="4">
        <v>1</v>
      </c>
      <c r="K80" s="4" t="s">
        <v>30</v>
      </c>
      <c r="L80" s="4">
        <v>19.25</v>
      </c>
      <c r="M80" s="4">
        <v>19.25</v>
      </c>
      <c r="N80" s="4" t="s">
        <v>391</v>
      </c>
      <c r="O80" s="4" t="s">
        <v>250</v>
      </c>
      <c r="P80" s="4" t="s">
        <v>33</v>
      </c>
      <c r="Q80" s="4">
        <v>0</v>
      </c>
      <c r="R80" s="7">
        <v>45155</v>
      </c>
      <c r="S80" s="6">
        <v>45159</v>
      </c>
      <c r="T80" s="4" t="s">
        <v>34</v>
      </c>
      <c r="U80" s="4">
        <v>19.25</v>
      </c>
      <c r="V80" s="4">
        <v>0</v>
      </c>
      <c r="W80" s="4">
        <v>0</v>
      </c>
      <c r="X80" s="4" t="s">
        <v>392</v>
      </c>
      <c r="Y80" s="4" t="s">
        <v>47</v>
      </c>
    </row>
    <row r="81" s="4" customFormat="1" spans="1:25">
      <c r="A81" s="4" t="s">
        <v>393</v>
      </c>
      <c r="B81" s="4" t="s">
        <v>26</v>
      </c>
      <c r="C81" s="4" t="s">
        <v>27</v>
      </c>
      <c r="D81" s="4" t="s">
        <v>394</v>
      </c>
      <c r="E81" s="4" t="s">
        <v>395</v>
      </c>
      <c r="F81" s="6">
        <v>45155</v>
      </c>
      <c r="G81" s="6">
        <v>45156</v>
      </c>
      <c r="H81" s="4">
        <v>1</v>
      </c>
      <c r="I81" s="4">
        <v>1</v>
      </c>
      <c r="J81" s="4">
        <v>1</v>
      </c>
      <c r="K81" s="4" t="s">
        <v>30</v>
      </c>
      <c r="L81" s="4">
        <v>79.38</v>
      </c>
      <c r="M81" s="4">
        <v>79.38</v>
      </c>
      <c r="N81" s="4" t="s">
        <v>396</v>
      </c>
      <c r="O81" s="4" t="s">
        <v>250</v>
      </c>
      <c r="P81" s="4" t="s">
        <v>33</v>
      </c>
      <c r="Q81" s="4">
        <v>0</v>
      </c>
      <c r="R81" s="7">
        <v>45155.0000115741</v>
      </c>
      <c r="S81" s="6">
        <v>45159</v>
      </c>
      <c r="T81" s="4" t="s">
        <v>34</v>
      </c>
      <c r="U81" s="4">
        <v>79.38</v>
      </c>
      <c r="V81" s="4">
        <v>0</v>
      </c>
      <c r="W81" s="4">
        <v>0</v>
      </c>
      <c r="X81" s="4" t="s">
        <v>397</v>
      </c>
      <c r="Y81" s="4" t="s">
        <v>398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400</v>
      </c>
      <c r="E82" s="4" t="s">
        <v>401</v>
      </c>
      <c r="F82" s="6">
        <v>45155</v>
      </c>
      <c r="G82" s="6">
        <v>45156</v>
      </c>
      <c r="H82" s="4">
        <v>3</v>
      </c>
      <c r="I82" s="4">
        <v>1</v>
      </c>
      <c r="J82" s="4">
        <v>3</v>
      </c>
      <c r="K82" s="4" t="s">
        <v>30</v>
      </c>
      <c r="L82" s="4">
        <v>136.92</v>
      </c>
      <c r="M82" s="4">
        <v>136.92</v>
      </c>
      <c r="N82" s="4" t="s">
        <v>402</v>
      </c>
      <c r="O82" s="4" t="s">
        <v>250</v>
      </c>
      <c r="P82" s="4" t="s">
        <v>33</v>
      </c>
      <c r="Q82" s="4">
        <v>0</v>
      </c>
      <c r="R82" s="7">
        <v>45155.0000115741</v>
      </c>
      <c r="S82" s="6">
        <v>45159</v>
      </c>
      <c r="T82" s="4" t="s">
        <v>34</v>
      </c>
      <c r="U82" s="4">
        <v>136.92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71</v>
      </c>
      <c r="F83" s="6">
        <v>45155</v>
      </c>
      <c r="G83" s="6">
        <v>45156</v>
      </c>
      <c r="H83" s="4">
        <v>1</v>
      </c>
      <c r="I83" s="4">
        <v>1</v>
      </c>
      <c r="J83" s="4">
        <v>1</v>
      </c>
      <c r="K83" s="4" t="s">
        <v>30</v>
      </c>
      <c r="L83" s="4">
        <v>15.44</v>
      </c>
      <c r="M83" s="4">
        <v>15.44</v>
      </c>
      <c r="N83" s="4" t="s">
        <v>407</v>
      </c>
      <c r="O83" s="4" t="s">
        <v>250</v>
      </c>
      <c r="P83" s="4" t="s">
        <v>33</v>
      </c>
      <c r="Q83" s="4">
        <v>0</v>
      </c>
      <c r="R83" s="7">
        <v>45155.0000115741</v>
      </c>
      <c r="S83" s="6">
        <v>45159</v>
      </c>
      <c r="T83" s="4" t="s">
        <v>34</v>
      </c>
      <c r="U83" s="4">
        <v>15.44</v>
      </c>
      <c r="V83" s="4">
        <v>0</v>
      </c>
      <c r="W83" s="4">
        <v>0</v>
      </c>
      <c r="X83" s="4" t="s">
        <v>408</v>
      </c>
      <c r="Y83" s="4" t="s">
        <v>47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410</v>
      </c>
      <c r="E84" s="4" t="s">
        <v>282</v>
      </c>
      <c r="F84" s="6">
        <v>45155</v>
      </c>
      <c r="G84" s="6">
        <v>45156</v>
      </c>
      <c r="H84" s="4">
        <v>1</v>
      </c>
      <c r="I84" s="4">
        <v>1</v>
      </c>
      <c r="J84" s="4">
        <v>1</v>
      </c>
      <c r="K84" s="4" t="s">
        <v>30</v>
      </c>
      <c r="L84" s="4">
        <v>61.48</v>
      </c>
      <c r="M84" s="4">
        <v>61.48</v>
      </c>
      <c r="N84" s="4" t="s">
        <v>411</v>
      </c>
      <c r="O84" s="4" t="s">
        <v>250</v>
      </c>
      <c r="P84" s="4" t="s">
        <v>33</v>
      </c>
      <c r="Q84" s="4">
        <v>0</v>
      </c>
      <c r="R84" s="7">
        <v>45155.0000115741</v>
      </c>
      <c r="S84" s="6">
        <v>45159</v>
      </c>
      <c r="T84" s="4" t="s">
        <v>34</v>
      </c>
      <c r="U84" s="4">
        <v>61.48</v>
      </c>
      <c r="V84" s="4">
        <v>0</v>
      </c>
      <c r="W84" s="4">
        <v>0</v>
      </c>
      <c r="X84" s="4" t="s">
        <v>412</v>
      </c>
      <c r="Y84" s="4" t="s">
        <v>47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364</v>
      </c>
      <c r="E85" s="4" t="s">
        <v>365</v>
      </c>
      <c r="F85" s="6">
        <v>45155</v>
      </c>
      <c r="G85" s="6">
        <v>45156</v>
      </c>
      <c r="H85" s="4">
        <v>1</v>
      </c>
      <c r="I85" s="4">
        <v>1</v>
      </c>
      <c r="J85" s="4">
        <v>1</v>
      </c>
      <c r="K85" s="4" t="s">
        <v>30</v>
      </c>
      <c r="L85" s="4">
        <v>15</v>
      </c>
      <c r="M85" s="4">
        <v>15</v>
      </c>
      <c r="N85" s="4" t="s">
        <v>414</v>
      </c>
      <c r="O85" s="4" t="s">
        <v>250</v>
      </c>
      <c r="P85" s="4" t="s">
        <v>33</v>
      </c>
      <c r="Q85" s="4">
        <v>0</v>
      </c>
      <c r="R85" s="7">
        <v>45155.0000115741</v>
      </c>
      <c r="S85" s="6">
        <v>45159</v>
      </c>
      <c r="T85" s="4" t="s">
        <v>34</v>
      </c>
      <c r="U85" s="4">
        <v>15</v>
      </c>
      <c r="V85" s="4">
        <v>0</v>
      </c>
      <c r="W85" s="4">
        <v>0</v>
      </c>
      <c r="X85" s="4" t="s">
        <v>415</v>
      </c>
      <c r="Y85" s="4" t="s">
        <v>47</v>
      </c>
    </row>
    <row r="86" s="4" customFormat="1" spans="1:25">
      <c r="A86" s="4" t="s">
        <v>416</v>
      </c>
      <c r="B86" s="4" t="s">
        <v>26</v>
      </c>
      <c r="C86" s="4" t="s">
        <v>27</v>
      </c>
      <c r="D86" s="4" t="s">
        <v>417</v>
      </c>
      <c r="E86" s="4" t="s">
        <v>418</v>
      </c>
      <c r="F86" s="6">
        <v>45155</v>
      </c>
      <c r="G86" s="6">
        <v>45156</v>
      </c>
      <c r="H86" s="4">
        <v>1</v>
      </c>
      <c r="I86" s="4">
        <v>1</v>
      </c>
      <c r="J86" s="4">
        <v>1</v>
      </c>
      <c r="K86" s="4" t="s">
        <v>30</v>
      </c>
      <c r="L86" s="4">
        <v>32.89</v>
      </c>
      <c r="M86" s="4">
        <v>32.89</v>
      </c>
      <c r="N86" s="4" t="s">
        <v>419</v>
      </c>
      <c r="O86" s="4" t="s">
        <v>250</v>
      </c>
      <c r="P86" s="4" t="s">
        <v>33</v>
      </c>
      <c r="Q86" s="4">
        <v>0</v>
      </c>
      <c r="R86" s="7">
        <v>45155</v>
      </c>
      <c r="S86" s="6">
        <v>45159</v>
      </c>
      <c r="T86" s="4" t="s">
        <v>34</v>
      </c>
      <c r="U86" s="4">
        <v>32.89</v>
      </c>
      <c r="V86" s="4">
        <v>0</v>
      </c>
      <c r="W86" s="4">
        <v>0</v>
      </c>
      <c r="X86" s="4" t="s">
        <v>420</v>
      </c>
      <c r="Y86" s="4" t="s">
        <v>47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282</v>
      </c>
      <c r="F87" s="6">
        <v>45155</v>
      </c>
      <c r="G87" s="6">
        <v>45156</v>
      </c>
      <c r="H87" s="4">
        <v>1</v>
      </c>
      <c r="I87" s="4">
        <v>1</v>
      </c>
      <c r="J87" s="4">
        <v>1</v>
      </c>
      <c r="K87" s="4" t="s">
        <v>30</v>
      </c>
      <c r="L87" s="4">
        <v>104.43</v>
      </c>
      <c r="M87" s="4">
        <v>104.43</v>
      </c>
      <c r="N87" s="4" t="s">
        <v>423</v>
      </c>
      <c r="O87" s="4" t="s">
        <v>250</v>
      </c>
      <c r="P87" s="4" t="s">
        <v>33</v>
      </c>
      <c r="Q87" s="4">
        <v>0</v>
      </c>
      <c r="R87" s="7">
        <v>45155</v>
      </c>
      <c r="S87" s="6">
        <v>45159</v>
      </c>
      <c r="T87" s="4" t="s">
        <v>34</v>
      </c>
      <c r="U87" s="4">
        <v>104.43</v>
      </c>
      <c r="V87" s="4">
        <v>0</v>
      </c>
      <c r="W87" s="4">
        <v>0</v>
      </c>
      <c r="X87" s="4" t="s">
        <v>424</v>
      </c>
      <c r="Y87" s="4" t="s">
        <v>47</v>
      </c>
    </row>
    <row r="88" s="4" customFormat="1" spans="1:25">
      <c r="A88" s="4" t="s">
        <v>425</v>
      </c>
      <c r="B88" s="4" t="s">
        <v>26</v>
      </c>
      <c r="C88" s="4" t="s">
        <v>27</v>
      </c>
      <c r="D88" s="4" t="s">
        <v>426</v>
      </c>
      <c r="E88" s="4" t="s">
        <v>427</v>
      </c>
      <c r="F88" s="6">
        <v>45155</v>
      </c>
      <c r="G88" s="6">
        <v>45156</v>
      </c>
      <c r="H88" s="4">
        <v>1</v>
      </c>
      <c r="I88" s="4">
        <v>1</v>
      </c>
      <c r="J88" s="4">
        <v>1</v>
      </c>
      <c r="K88" s="4" t="s">
        <v>30</v>
      </c>
      <c r="L88" s="4">
        <v>37.74</v>
      </c>
      <c r="M88" s="4">
        <v>37.74</v>
      </c>
      <c r="N88" s="4" t="s">
        <v>428</v>
      </c>
      <c r="O88" s="4" t="s">
        <v>250</v>
      </c>
      <c r="P88" s="4" t="s">
        <v>33</v>
      </c>
      <c r="Q88" s="4">
        <v>0</v>
      </c>
      <c r="R88" s="7">
        <v>45155</v>
      </c>
      <c r="S88" s="6">
        <v>45159</v>
      </c>
      <c r="T88" s="4" t="s">
        <v>34</v>
      </c>
      <c r="U88" s="4">
        <v>37.74</v>
      </c>
      <c r="V88" s="4">
        <v>0</v>
      </c>
      <c r="W88" s="4">
        <v>0</v>
      </c>
      <c r="X88" s="4" t="s">
        <v>429</v>
      </c>
      <c r="Y88" s="4" t="s">
        <v>47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45155</v>
      </c>
      <c r="G89" s="6">
        <v>45156</v>
      </c>
      <c r="H89" s="4">
        <v>1</v>
      </c>
      <c r="I89" s="4">
        <v>1</v>
      </c>
      <c r="J89" s="4">
        <v>1</v>
      </c>
      <c r="K89" s="4" t="s">
        <v>30</v>
      </c>
      <c r="L89" s="4">
        <v>274.79</v>
      </c>
      <c r="M89" s="4">
        <v>274.79</v>
      </c>
      <c r="N89" s="4" t="s">
        <v>433</v>
      </c>
      <c r="O89" s="4" t="s">
        <v>250</v>
      </c>
      <c r="P89" s="4" t="s">
        <v>33</v>
      </c>
      <c r="Q89" s="4">
        <v>0</v>
      </c>
      <c r="R89" s="7">
        <v>45155.0000115741</v>
      </c>
      <c r="S89" s="6">
        <v>45159</v>
      </c>
      <c r="T89" s="4" t="s">
        <v>34</v>
      </c>
      <c r="U89" s="4">
        <v>274.79</v>
      </c>
      <c r="V89" s="4">
        <v>0</v>
      </c>
      <c r="W89" s="4">
        <v>0</v>
      </c>
      <c r="X89" s="4" t="s">
        <v>434</v>
      </c>
      <c r="Y89" s="4" t="s">
        <v>435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4"/>
  <sheetViews>
    <sheetView tabSelected="1" topLeftCell="A79" workbookViewId="0">
      <selection activeCell="A91" sqref="A91:C94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436</v>
      </c>
    </row>
    <row r="2" s="4" customFormat="1" spans="1:9">
      <c r="A2" s="5">
        <v>999225807707211</v>
      </c>
      <c r="B2" s="6">
        <v>45154</v>
      </c>
      <c r="C2" s="6">
        <v>45155</v>
      </c>
      <c r="D2" s="4">
        <v>153.1</v>
      </c>
      <c r="E2" s="4" t="str">
        <f>VLOOKUP(A2,HOP!A:L,12,0)</f>
        <v>153.10</v>
      </c>
      <c r="F2" s="4" t="str">
        <f>VLOOKUP(A2,HOP!A:C,3,0)</f>
        <v>3731833</v>
      </c>
      <c r="G2" s="4">
        <f>D2-E2</f>
        <v>0</v>
      </c>
      <c r="H2" s="4" t="str">
        <f>$H$1&amp;F2</f>
        <v>,3731833</v>
      </c>
      <c r="I2" s="4" t="str">
        <f>VLOOKUP(A2,HOP!A:U,21,0)</f>
        <v>直采</v>
      </c>
    </row>
    <row r="3" s="4" customFormat="1" spans="1:9">
      <c r="A3" s="5">
        <v>999225983034663</v>
      </c>
      <c r="B3" s="6">
        <v>45154</v>
      </c>
      <c r="C3" s="6">
        <v>45155</v>
      </c>
      <c r="D3" s="4">
        <v>67.02</v>
      </c>
      <c r="E3" s="4" t="str">
        <f>VLOOKUP(A3,HOP!A:L,12,0)</f>
        <v>67.02</v>
      </c>
      <c r="F3" s="4" t="str">
        <f>VLOOKUP(A3,HOP!A:C,3,0)</f>
        <v>3766615</v>
      </c>
      <c r="G3" s="4">
        <f t="shared" ref="G3:G34" si="0">D3-E3</f>
        <v>0</v>
      </c>
      <c r="H3" s="4" t="str">
        <f t="shared" ref="H3:H34" si="1">$H$1&amp;F3</f>
        <v>,3766615</v>
      </c>
      <c r="I3" s="4" t="str">
        <f>VLOOKUP(A3,HOP!A:U,21,0)</f>
        <v>直采</v>
      </c>
    </row>
    <row r="4" s="4" customFormat="1" spans="1:9">
      <c r="A4" s="5">
        <v>999225990166217</v>
      </c>
      <c r="B4" s="6">
        <v>45152</v>
      </c>
      <c r="C4" s="6">
        <v>45155</v>
      </c>
      <c r="D4" s="4">
        <v>101.7</v>
      </c>
      <c r="E4" s="4" t="str">
        <f>VLOOKUP(A4,HOP!A:L,12,0)</f>
        <v>101.70</v>
      </c>
      <c r="F4" s="4" t="str">
        <f>VLOOKUP(A4,HOP!A:C,3,0)</f>
        <v>3768381</v>
      </c>
      <c r="G4" s="4">
        <f t="shared" si="0"/>
        <v>0</v>
      </c>
      <c r="H4" s="4" t="str">
        <f t="shared" si="1"/>
        <v>,3768381</v>
      </c>
      <c r="I4" s="4" t="str">
        <f>VLOOKUP(A4,HOP!A:U,21,0)</f>
        <v>直连</v>
      </c>
    </row>
    <row r="5" s="4" customFormat="1" spans="1:9">
      <c r="A5" s="5">
        <v>999225994060075</v>
      </c>
      <c r="B5" s="6">
        <v>45151</v>
      </c>
      <c r="C5" s="6">
        <v>45155</v>
      </c>
      <c r="D5" s="4">
        <v>767.42</v>
      </c>
      <c r="E5" s="4" t="str">
        <f>VLOOKUP(A5,HOP!A:L,12,0)</f>
        <v>767.42</v>
      </c>
      <c r="F5" s="4" t="str">
        <f>VLOOKUP(A5,HOP!A:C,3,0)</f>
        <v>3769494</v>
      </c>
      <c r="G5" s="4">
        <f t="shared" si="0"/>
        <v>0</v>
      </c>
      <c r="H5" s="4" t="str">
        <f t="shared" si="1"/>
        <v>,3769494</v>
      </c>
      <c r="I5" s="4" t="str">
        <f>VLOOKUP(A5,HOP!A:U,21,0)</f>
        <v>直连</v>
      </c>
    </row>
    <row r="6" s="4" customFormat="1" spans="1:9">
      <c r="A6" s="5">
        <v>999225994420848</v>
      </c>
      <c r="B6" s="6">
        <v>45152</v>
      </c>
      <c r="C6" s="6">
        <v>45155</v>
      </c>
      <c r="D6" s="4">
        <v>191.88</v>
      </c>
      <c r="E6" s="4" t="str">
        <f>VLOOKUP(A6,HOP!A:L,12,0)</f>
        <v>191.88</v>
      </c>
      <c r="F6" s="4" t="str">
        <f>VLOOKUP(A6,HOP!A:C,3,0)</f>
        <v>3769535</v>
      </c>
      <c r="G6" s="4">
        <f t="shared" si="0"/>
        <v>0</v>
      </c>
      <c r="H6" s="4" t="str">
        <f t="shared" si="1"/>
        <v>,3769535</v>
      </c>
      <c r="I6" s="4" t="str">
        <f>VLOOKUP(A6,HOP!A:U,21,0)</f>
        <v>直连</v>
      </c>
    </row>
    <row r="7" s="4" customFormat="1" spans="1:9">
      <c r="A7" s="5">
        <v>999226012654326</v>
      </c>
      <c r="B7" s="6">
        <v>45152</v>
      </c>
      <c r="C7" s="6">
        <v>45155</v>
      </c>
      <c r="D7" s="4">
        <v>262.71</v>
      </c>
      <c r="E7" s="4" t="str">
        <f>VLOOKUP(A7,HOP!A:L,12,0)</f>
        <v>262.71</v>
      </c>
      <c r="F7" s="4" t="str">
        <f>VLOOKUP(A7,HOP!A:C,3,0)</f>
        <v>3773848</v>
      </c>
      <c r="G7" s="4">
        <f t="shared" si="0"/>
        <v>0</v>
      </c>
      <c r="H7" s="4" t="str">
        <f t="shared" si="1"/>
        <v>,3773848</v>
      </c>
      <c r="I7" s="4" t="str">
        <f>VLOOKUP(A7,HOP!A:U,21,0)</f>
        <v>直连</v>
      </c>
    </row>
    <row r="8" s="4" customFormat="1" spans="1:9">
      <c r="A8" s="5">
        <v>999226016790360</v>
      </c>
      <c r="B8" s="6">
        <v>45154</v>
      </c>
      <c r="C8" s="6">
        <v>45155</v>
      </c>
      <c r="D8" s="4">
        <v>29.41</v>
      </c>
      <c r="E8" s="4" t="str">
        <f>VLOOKUP(A8,HOP!A:L,12,0)</f>
        <v>29.41</v>
      </c>
      <c r="F8" s="4" t="str">
        <f>VLOOKUP(A8,HOP!A:C,3,0)</f>
        <v>3775018</v>
      </c>
      <c r="G8" s="4">
        <f t="shared" si="0"/>
        <v>0</v>
      </c>
      <c r="H8" s="4" t="str">
        <f t="shared" si="1"/>
        <v>,3775018</v>
      </c>
      <c r="I8" s="4" t="str">
        <f>VLOOKUP(A8,HOP!A:U,21,0)</f>
        <v>直连</v>
      </c>
    </row>
    <row r="9" s="4" customFormat="1" spans="1:9">
      <c r="A9" s="5">
        <v>26019547643</v>
      </c>
      <c r="B9" s="6">
        <v>45152</v>
      </c>
      <c r="C9" s="6">
        <v>45155</v>
      </c>
      <c r="D9" s="4">
        <v>161.46</v>
      </c>
      <c r="E9" s="4" t="str">
        <f>VLOOKUP(A9,HOP!A:L,12,0)</f>
        <v>161.46</v>
      </c>
      <c r="F9" s="4" t="str">
        <f>VLOOKUP(A9,HOP!A:C,3,0)</f>
        <v>3776113</v>
      </c>
      <c r="G9" s="4">
        <f t="shared" si="0"/>
        <v>0</v>
      </c>
      <c r="H9" s="4" t="str">
        <f t="shared" si="1"/>
        <v>,3776113</v>
      </c>
      <c r="I9" s="4" t="str">
        <f>VLOOKUP(A9,HOP!A:U,21,0)</f>
        <v>直连</v>
      </c>
    </row>
    <row r="10" s="4" customFormat="1" spans="1:9">
      <c r="A10" s="5">
        <v>999226027629233</v>
      </c>
      <c r="B10" s="6">
        <v>45152</v>
      </c>
      <c r="C10" s="6">
        <v>45155</v>
      </c>
      <c r="D10" s="4">
        <v>114.57</v>
      </c>
      <c r="E10" s="4" t="str">
        <f>VLOOKUP(A10,HOP!A:L,12,0)</f>
        <v>114.57</v>
      </c>
      <c r="F10" s="4" t="str">
        <f>VLOOKUP(A10,HOP!A:C,3,0)</f>
        <v>3777152</v>
      </c>
      <c r="G10" s="4">
        <f t="shared" si="0"/>
        <v>0</v>
      </c>
      <c r="H10" s="4" t="str">
        <f t="shared" si="1"/>
        <v>,3777152</v>
      </c>
      <c r="I10" s="4" t="str">
        <f>VLOOKUP(A10,HOP!A:U,21,0)</f>
        <v>直连</v>
      </c>
    </row>
    <row r="11" s="4" customFormat="1" spans="1:9">
      <c r="A11" s="5">
        <v>999226028408139</v>
      </c>
      <c r="B11" s="6">
        <v>45152</v>
      </c>
      <c r="C11" s="6">
        <v>45155</v>
      </c>
      <c r="D11" s="4">
        <v>123.42</v>
      </c>
      <c r="E11" s="4" t="str">
        <f>VLOOKUP(A11,HOP!A:L,12,0)</f>
        <v>123.42</v>
      </c>
      <c r="F11" s="4" t="str">
        <f>VLOOKUP(A11,HOP!A:C,3,0)</f>
        <v>3777287</v>
      </c>
      <c r="G11" s="4">
        <f t="shared" si="0"/>
        <v>0</v>
      </c>
      <c r="H11" s="4" t="str">
        <f t="shared" si="1"/>
        <v>,3777287</v>
      </c>
      <c r="I11" s="4" t="str">
        <f>VLOOKUP(A11,HOP!A:U,21,0)</f>
        <v>直连</v>
      </c>
    </row>
    <row r="12" s="4" customFormat="1" spans="1:9">
      <c r="A12" s="5">
        <v>999226033500083</v>
      </c>
      <c r="B12" s="6">
        <v>45154</v>
      </c>
      <c r="C12" s="6">
        <v>45155</v>
      </c>
      <c r="D12" s="4">
        <v>27.25</v>
      </c>
      <c r="E12" s="4" t="str">
        <f>VLOOKUP(A12,HOP!A:L,12,0)</f>
        <v>27.25</v>
      </c>
      <c r="F12" s="4" t="str">
        <f>VLOOKUP(A12,HOP!A:C,3,0)</f>
        <v>3778730</v>
      </c>
      <c r="G12" s="4">
        <f t="shared" si="0"/>
        <v>0</v>
      </c>
      <c r="H12" s="4" t="str">
        <f t="shared" si="1"/>
        <v>,3778730</v>
      </c>
      <c r="I12" s="4" t="str">
        <f>VLOOKUP(A12,HOP!A:U,21,0)</f>
        <v>直连</v>
      </c>
    </row>
    <row r="13" s="4" customFormat="1" spans="1:9">
      <c r="A13" s="5">
        <v>999226037070901</v>
      </c>
      <c r="B13" s="6">
        <v>45154</v>
      </c>
      <c r="C13" s="6">
        <v>45155</v>
      </c>
      <c r="D13" s="4">
        <v>27.88</v>
      </c>
      <c r="E13" s="4" t="str">
        <f>VLOOKUP(A13,HOP!A:L,12,0)</f>
        <v>27.88</v>
      </c>
      <c r="F13" s="4" t="str">
        <f>VLOOKUP(A13,HOP!A:C,3,0)</f>
        <v>3779917</v>
      </c>
      <c r="G13" s="4">
        <f t="shared" si="0"/>
        <v>0</v>
      </c>
      <c r="H13" s="4" t="str">
        <f t="shared" si="1"/>
        <v>,3779917</v>
      </c>
      <c r="I13" s="4" t="str">
        <f>VLOOKUP(A13,HOP!A:U,21,0)</f>
        <v>直连</v>
      </c>
    </row>
    <row r="14" s="4" customFormat="1" spans="1:9">
      <c r="A14" s="5">
        <v>999226049024116</v>
      </c>
      <c r="B14" s="6">
        <v>45153</v>
      </c>
      <c r="C14" s="6">
        <v>45155</v>
      </c>
      <c r="D14" s="4">
        <v>210.66</v>
      </c>
      <c r="E14" s="4" t="str">
        <f>VLOOKUP(A14,HOP!A:L,12,0)</f>
        <v>210.66</v>
      </c>
      <c r="F14" s="4" t="str">
        <f>VLOOKUP(A14,HOP!A:C,3,0)</f>
        <v>3782376</v>
      </c>
      <c r="G14" s="4">
        <f t="shared" si="0"/>
        <v>0</v>
      </c>
      <c r="H14" s="4" t="str">
        <f t="shared" si="1"/>
        <v>,3782376</v>
      </c>
      <c r="I14" s="4" t="str">
        <f>VLOOKUP(A14,HOP!A:U,21,0)</f>
        <v>直连</v>
      </c>
    </row>
    <row r="15" s="4" customFormat="1" spans="1:9">
      <c r="A15" s="5">
        <v>999226055330300</v>
      </c>
      <c r="B15" s="6">
        <v>45153</v>
      </c>
      <c r="C15" s="6">
        <v>45155</v>
      </c>
      <c r="D15" s="4">
        <v>155.18</v>
      </c>
      <c r="E15" s="4" t="str">
        <f>VLOOKUP(A15,HOP!A:L,12,0)</f>
        <v>155.18</v>
      </c>
      <c r="F15" s="4" t="str">
        <f>VLOOKUP(A15,HOP!A:C,3,0)</f>
        <v>3783631</v>
      </c>
      <c r="G15" s="4">
        <f t="shared" si="0"/>
        <v>0</v>
      </c>
      <c r="H15" s="4" t="str">
        <f t="shared" si="1"/>
        <v>,3783631</v>
      </c>
      <c r="I15" s="4" t="str">
        <f>VLOOKUP(A15,HOP!A:U,21,0)</f>
        <v>直连</v>
      </c>
    </row>
    <row r="16" s="4" customFormat="1" spans="1:9">
      <c r="A16" s="5">
        <v>999226057337441</v>
      </c>
      <c r="B16" s="6">
        <v>45153</v>
      </c>
      <c r="C16" s="6">
        <v>45155</v>
      </c>
      <c r="D16" s="4">
        <v>76.58</v>
      </c>
      <c r="E16" s="4" t="str">
        <f>VLOOKUP(A16,HOP!A:L,12,0)</f>
        <v>76.58</v>
      </c>
      <c r="F16" s="4" t="str">
        <f>VLOOKUP(A16,HOP!A:C,3,0)</f>
        <v>3784094</v>
      </c>
      <c r="G16" s="4">
        <f t="shared" si="0"/>
        <v>0</v>
      </c>
      <c r="H16" s="4" t="str">
        <f t="shared" si="1"/>
        <v>,3784094</v>
      </c>
      <c r="I16" s="4" t="str">
        <f>VLOOKUP(A16,HOP!A:U,21,0)</f>
        <v>直连</v>
      </c>
    </row>
    <row r="17" s="4" customFormat="1" spans="1:9">
      <c r="A17" s="5">
        <v>999226061367501</v>
      </c>
      <c r="B17" s="6">
        <v>45154</v>
      </c>
      <c r="C17" s="6">
        <v>45155</v>
      </c>
      <c r="D17" s="4">
        <v>62.38</v>
      </c>
      <c r="E17" s="4" t="str">
        <f>VLOOKUP(A17,HOP!A:L,12,0)</f>
        <v>62.38</v>
      </c>
      <c r="F17" s="4" t="str">
        <f>VLOOKUP(A17,HOP!A:C,3,0)</f>
        <v>3785413</v>
      </c>
      <c r="G17" s="4">
        <f t="shared" si="0"/>
        <v>0</v>
      </c>
      <c r="H17" s="4" t="str">
        <f t="shared" si="1"/>
        <v>,3785413</v>
      </c>
      <c r="I17" s="4" t="str">
        <f>VLOOKUP(A17,HOP!A:U,21,0)</f>
        <v>直连</v>
      </c>
    </row>
    <row r="18" s="4" customFormat="1" hidden="1" spans="1:9">
      <c r="A18" s="5">
        <v>999226066348574</v>
      </c>
      <c r="B18" s="6">
        <v>45154</v>
      </c>
      <c r="C18" s="6">
        <v>45155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999226067810551</v>
      </c>
      <c r="B19" s="6">
        <v>45154</v>
      </c>
      <c r="C19" s="6">
        <v>45155</v>
      </c>
      <c r="D19" s="4">
        <v>42.3</v>
      </c>
      <c r="E19" s="4" t="str">
        <f>VLOOKUP(A19,HOP!A:L,12,0)</f>
        <v>42.30</v>
      </c>
      <c r="F19" s="4" t="str">
        <f>VLOOKUP(A19,HOP!A:C,3,0)</f>
        <v>3787827</v>
      </c>
      <c r="G19" s="4">
        <f t="shared" si="0"/>
        <v>0</v>
      </c>
      <c r="H19" s="4" t="str">
        <f t="shared" si="1"/>
        <v>,3787827</v>
      </c>
      <c r="I19" s="4" t="str">
        <f>VLOOKUP(A19,HOP!A:U,21,0)</f>
        <v>直连</v>
      </c>
    </row>
    <row r="20" s="4" customFormat="1" spans="1:9">
      <c r="A20" s="5">
        <v>999226068393809</v>
      </c>
      <c r="B20" s="6">
        <v>45154</v>
      </c>
      <c r="C20" s="6">
        <v>45155</v>
      </c>
      <c r="D20" s="4">
        <v>61.39</v>
      </c>
      <c r="E20" s="4" t="str">
        <f>VLOOKUP(A20,HOP!A:L,12,0)</f>
        <v>61.39</v>
      </c>
      <c r="F20" s="4" t="str">
        <f>VLOOKUP(A20,HOP!A:C,3,0)</f>
        <v>3788017</v>
      </c>
      <c r="G20" s="4">
        <f t="shared" si="0"/>
        <v>0</v>
      </c>
      <c r="H20" s="4" t="str">
        <f t="shared" si="1"/>
        <v>,3788017</v>
      </c>
      <c r="I20" s="4" t="str">
        <f>VLOOKUP(A20,HOP!A:U,21,0)</f>
        <v>直连</v>
      </c>
    </row>
    <row r="21" s="4" customFormat="1" spans="1:9">
      <c r="A21" s="5">
        <v>999226068739893</v>
      </c>
      <c r="B21" s="6">
        <v>45154</v>
      </c>
      <c r="C21" s="6">
        <v>45155</v>
      </c>
      <c r="D21" s="4">
        <v>54.61</v>
      </c>
      <c r="E21" s="4" t="str">
        <f>VLOOKUP(A21,HOP!A:L,12,0)</f>
        <v>54.61</v>
      </c>
      <c r="F21" s="4" t="str">
        <f>VLOOKUP(A21,HOP!A:C,3,0)</f>
        <v>3788136</v>
      </c>
      <c r="G21" s="4">
        <f t="shared" si="0"/>
        <v>0</v>
      </c>
      <c r="H21" s="4" t="str">
        <f t="shared" si="1"/>
        <v>,3788136</v>
      </c>
      <c r="I21" s="4" t="str">
        <f>VLOOKUP(A21,HOP!A:U,21,0)</f>
        <v>直连</v>
      </c>
    </row>
    <row r="22" s="4" customFormat="1" spans="1:9">
      <c r="A22" s="5">
        <v>999226068751563</v>
      </c>
      <c r="B22" s="6">
        <v>45154</v>
      </c>
      <c r="C22" s="6">
        <v>45155</v>
      </c>
      <c r="D22" s="4">
        <v>36.13</v>
      </c>
      <c r="E22" s="4" t="str">
        <f>VLOOKUP(A22,HOP!A:L,12,0)</f>
        <v>36.13</v>
      </c>
      <c r="F22" s="4" t="str">
        <f>VLOOKUP(A22,HOP!A:C,3,0)</f>
        <v>3788142</v>
      </c>
      <c r="G22" s="4">
        <f t="shared" si="0"/>
        <v>0</v>
      </c>
      <c r="H22" s="4" t="str">
        <f t="shared" si="1"/>
        <v>,3788142</v>
      </c>
      <c r="I22" s="4" t="str">
        <f>VLOOKUP(A22,HOP!A:U,21,0)</f>
        <v>直连</v>
      </c>
    </row>
    <row r="23" s="4" customFormat="1" spans="1:9">
      <c r="A23" s="5">
        <v>999226068914986</v>
      </c>
      <c r="B23" s="6">
        <v>45154</v>
      </c>
      <c r="C23" s="6">
        <v>45155</v>
      </c>
      <c r="D23" s="4">
        <v>20.15</v>
      </c>
      <c r="E23" s="4" t="str">
        <f>VLOOKUP(A23,HOP!A:L,12,0)</f>
        <v>20.15</v>
      </c>
      <c r="F23" s="4" t="str">
        <f>VLOOKUP(A23,HOP!A:C,3,0)</f>
        <v>3788352</v>
      </c>
      <c r="G23" s="4">
        <f t="shared" si="0"/>
        <v>0</v>
      </c>
      <c r="H23" s="4" t="str">
        <f t="shared" si="1"/>
        <v>,3788352</v>
      </c>
      <c r="I23" s="4" t="str">
        <f>VLOOKUP(A23,HOP!A:U,21,0)</f>
        <v>直连</v>
      </c>
    </row>
    <row r="24" s="4" customFormat="1" spans="1:9">
      <c r="A24" s="5">
        <v>999226068923832</v>
      </c>
      <c r="B24" s="6">
        <v>45154</v>
      </c>
      <c r="C24" s="6">
        <v>45155</v>
      </c>
      <c r="D24" s="4">
        <v>21.95</v>
      </c>
      <c r="E24" s="4" t="str">
        <f>VLOOKUP(A24,HOP!A:L,12,0)</f>
        <v>21.95</v>
      </c>
      <c r="F24" s="4" t="str">
        <f>VLOOKUP(A24,HOP!A:C,3,0)</f>
        <v>3788369</v>
      </c>
      <c r="G24" s="4">
        <f t="shared" si="0"/>
        <v>0</v>
      </c>
      <c r="H24" s="4" t="str">
        <f t="shared" si="1"/>
        <v>,3788369</v>
      </c>
      <c r="I24" s="4" t="str">
        <f>VLOOKUP(A24,HOP!A:U,21,0)</f>
        <v>直连</v>
      </c>
    </row>
    <row r="25" s="4" customFormat="1" spans="1:9">
      <c r="A25" s="5">
        <v>999226069347136</v>
      </c>
      <c r="B25" s="6">
        <v>45154</v>
      </c>
      <c r="C25" s="6">
        <v>45155</v>
      </c>
      <c r="D25" s="4">
        <v>32.22</v>
      </c>
      <c r="E25" s="4" t="str">
        <f>VLOOKUP(A25,HOP!A:L,12,0)</f>
        <v>32.22</v>
      </c>
      <c r="F25" s="4" t="str">
        <f>VLOOKUP(A25,HOP!A:C,3,0)</f>
        <v>3788790</v>
      </c>
      <c r="G25" s="4">
        <f t="shared" si="0"/>
        <v>0</v>
      </c>
      <c r="H25" s="4" t="str">
        <f t="shared" si="1"/>
        <v>,3788790</v>
      </c>
      <c r="I25" s="4" t="str">
        <f>VLOOKUP(A25,HOP!A:U,21,0)</f>
        <v>直连</v>
      </c>
    </row>
    <row r="26" s="4" customFormat="1" spans="1:9">
      <c r="A26" s="5">
        <v>999226069413940</v>
      </c>
      <c r="B26" s="6">
        <v>45154</v>
      </c>
      <c r="C26" s="6">
        <v>45155</v>
      </c>
      <c r="D26" s="4">
        <v>164.51</v>
      </c>
      <c r="E26" s="4" t="str">
        <f>VLOOKUP(A26,HOP!A:L,12,0)</f>
        <v>164.51</v>
      </c>
      <c r="F26" s="4" t="str">
        <f>VLOOKUP(A26,HOP!A:C,3,0)</f>
        <v>3788823</v>
      </c>
      <c r="G26" s="4">
        <f t="shared" si="0"/>
        <v>0</v>
      </c>
      <c r="H26" s="4" t="str">
        <f t="shared" si="1"/>
        <v>,3788823</v>
      </c>
      <c r="I26" s="4" t="str">
        <f>VLOOKUP(A26,HOP!A:U,21,0)</f>
        <v>直连</v>
      </c>
    </row>
    <row r="27" s="4" customFormat="1" spans="1:9">
      <c r="A27" s="5">
        <v>999226069480996</v>
      </c>
      <c r="B27" s="6">
        <v>45154</v>
      </c>
      <c r="C27" s="6">
        <v>45155</v>
      </c>
      <c r="D27" s="4">
        <v>13.51</v>
      </c>
      <c r="E27" s="4" t="str">
        <f>VLOOKUP(A27,HOP!A:L,12,0)</f>
        <v>13.51</v>
      </c>
      <c r="F27" s="4" t="str">
        <f>VLOOKUP(A27,HOP!A:C,3,0)</f>
        <v>3788920</v>
      </c>
      <c r="G27" s="4">
        <f t="shared" si="0"/>
        <v>0</v>
      </c>
      <c r="H27" s="4" t="str">
        <f t="shared" si="1"/>
        <v>,3788920</v>
      </c>
      <c r="I27" s="4" t="str">
        <f>VLOOKUP(A27,HOP!A:U,21,0)</f>
        <v>直连</v>
      </c>
    </row>
    <row r="28" s="4" customFormat="1" spans="1:9">
      <c r="A28" s="5">
        <v>999226069545705</v>
      </c>
      <c r="B28" s="6">
        <v>45154</v>
      </c>
      <c r="C28" s="6">
        <v>45155</v>
      </c>
      <c r="D28" s="4">
        <v>66.62</v>
      </c>
      <c r="E28" s="4" t="str">
        <f>VLOOKUP(A28,HOP!A:L,12,0)</f>
        <v>66.62</v>
      </c>
      <c r="F28" s="4" t="str">
        <f>VLOOKUP(A28,HOP!A:C,3,0)</f>
        <v>3788945</v>
      </c>
      <c r="G28" s="4">
        <f t="shared" si="0"/>
        <v>0</v>
      </c>
      <c r="H28" s="4" t="str">
        <f t="shared" si="1"/>
        <v>,3788945</v>
      </c>
      <c r="I28" s="4" t="str">
        <f>VLOOKUP(A28,HOP!A:U,21,0)</f>
        <v>直连</v>
      </c>
    </row>
    <row r="29" s="4" customFormat="1" spans="1:9">
      <c r="A29" s="5">
        <v>999226069618875</v>
      </c>
      <c r="B29" s="6">
        <v>45154</v>
      </c>
      <c r="C29" s="6">
        <v>45155</v>
      </c>
      <c r="D29" s="4">
        <v>64.43</v>
      </c>
      <c r="E29" s="4" t="str">
        <f>VLOOKUP(A29,HOP!A:L,12,0)</f>
        <v>64.43</v>
      </c>
      <c r="F29" s="4" t="str">
        <f>VLOOKUP(A29,HOP!A:C,3,0)</f>
        <v>3788987</v>
      </c>
      <c r="G29" s="4">
        <f t="shared" si="0"/>
        <v>0</v>
      </c>
      <c r="H29" s="4" t="str">
        <f t="shared" si="1"/>
        <v>,3788987</v>
      </c>
      <c r="I29" s="4" t="str">
        <f>VLOOKUP(A29,HOP!A:U,21,0)</f>
        <v>直连</v>
      </c>
    </row>
    <row r="30" s="4" customFormat="1" spans="1:9">
      <c r="A30" s="5">
        <v>999226069741298</v>
      </c>
      <c r="B30" s="6">
        <v>45154</v>
      </c>
      <c r="C30" s="6">
        <v>45155</v>
      </c>
      <c r="D30" s="4">
        <v>32.22</v>
      </c>
      <c r="E30" s="4" t="str">
        <f>VLOOKUP(A30,HOP!A:L,12,0)</f>
        <v>32.22</v>
      </c>
      <c r="F30" s="4" t="str">
        <f>VLOOKUP(A30,HOP!A:C,3,0)</f>
        <v>3789058</v>
      </c>
      <c r="G30" s="4">
        <f t="shared" si="0"/>
        <v>0</v>
      </c>
      <c r="H30" s="4" t="str">
        <f t="shared" si="1"/>
        <v>,3789058</v>
      </c>
      <c r="I30" s="4" t="str">
        <f>VLOOKUP(A30,HOP!A:U,21,0)</f>
        <v>直连</v>
      </c>
    </row>
    <row r="31" s="4" customFormat="1" spans="1:9">
      <c r="A31" s="5">
        <v>999226070203417</v>
      </c>
      <c r="B31" s="6">
        <v>45154</v>
      </c>
      <c r="C31" s="6">
        <v>45155</v>
      </c>
      <c r="D31" s="4">
        <v>32.42</v>
      </c>
      <c r="E31" s="4" t="str">
        <f>VLOOKUP(A31,HOP!A:L,12,0)</f>
        <v>32.42</v>
      </c>
      <c r="F31" s="4" t="str">
        <f>VLOOKUP(A31,HOP!A:C,3,0)</f>
        <v>3789566</v>
      </c>
      <c r="G31" s="4">
        <f t="shared" si="0"/>
        <v>0</v>
      </c>
      <c r="H31" s="4" t="str">
        <f t="shared" si="1"/>
        <v>,3789566</v>
      </c>
      <c r="I31" s="4" t="str">
        <f>VLOOKUP(A31,HOP!A:U,21,0)</f>
        <v>直连</v>
      </c>
    </row>
    <row r="32" s="4" customFormat="1" spans="1:9">
      <c r="A32" s="5">
        <v>999226070328546</v>
      </c>
      <c r="B32" s="6">
        <v>45154</v>
      </c>
      <c r="C32" s="6">
        <v>45155</v>
      </c>
      <c r="D32" s="4">
        <v>32.47</v>
      </c>
      <c r="E32" s="4" t="str">
        <f>VLOOKUP(A32,HOP!A:L,12,0)</f>
        <v>32.47</v>
      </c>
      <c r="F32" s="4" t="str">
        <f>VLOOKUP(A32,HOP!A:C,3,0)</f>
        <v>3789624</v>
      </c>
      <c r="G32" s="4">
        <f t="shared" si="0"/>
        <v>0</v>
      </c>
      <c r="H32" s="4" t="str">
        <f t="shared" si="1"/>
        <v>,3789624</v>
      </c>
      <c r="I32" s="4" t="str">
        <f>VLOOKUP(A32,HOP!A:U,21,0)</f>
        <v>直连</v>
      </c>
    </row>
    <row r="33" s="4" customFormat="1" spans="1:9">
      <c r="A33" s="5">
        <v>999226070463464</v>
      </c>
      <c r="B33" s="6">
        <v>45154</v>
      </c>
      <c r="C33" s="6">
        <v>45155</v>
      </c>
      <c r="D33" s="4">
        <v>20.75</v>
      </c>
      <c r="E33" s="4" t="str">
        <f>VLOOKUP(A33,HOP!A:L,12,0)</f>
        <v>20.75</v>
      </c>
      <c r="F33" s="4" t="str">
        <f>VLOOKUP(A33,HOP!A:C,3,0)</f>
        <v>3789801</v>
      </c>
      <c r="G33" s="4">
        <f t="shared" si="0"/>
        <v>0</v>
      </c>
      <c r="H33" s="4" t="str">
        <f t="shared" si="1"/>
        <v>,3789801</v>
      </c>
      <c r="I33" s="4" t="str">
        <f>VLOOKUP(A33,HOP!A:U,21,0)</f>
        <v>直连</v>
      </c>
    </row>
    <row r="34" s="4" customFormat="1" spans="1:9">
      <c r="A34" s="5">
        <v>999226070470220</v>
      </c>
      <c r="B34" s="6">
        <v>45154</v>
      </c>
      <c r="C34" s="6">
        <v>45155</v>
      </c>
      <c r="D34" s="4">
        <v>34.94</v>
      </c>
      <c r="E34" s="4" t="str">
        <f>VLOOKUP(A34,HOP!A:L,12,0)</f>
        <v>34.94</v>
      </c>
      <c r="F34" s="4" t="str">
        <f>VLOOKUP(A34,HOP!A:C,3,0)</f>
        <v>3789804</v>
      </c>
      <c r="G34" s="4">
        <f t="shared" si="0"/>
        <v>0</v>
      </c>
      <c r="H34" s="4" t="str">
        <f t="shared" si="1"/>
        <v>,3789804</v>
      </c>
      <c r="I34" s="4" t="str">
        <f>VLOOKUP(A34,HOP!A:U,21,0)</f>
        <v>直连</v>
      </c>
    </row>
    <row r="35" s="4" customFormat="1" spans="1:9">
      <c r="A35" s="5">
        <v>999226071462908</v>
      </c>
      <c r="B35" s="6">
        <v>45154</v>
      </c>
      <c r="C35" s="6">
        <v>45155</v>
      </c>
      <c r="D35" s="4">
        <v>17.78</v>
      </c>
      <c r="E35" s="4" t="str">
        <f>VLOOKUP(A35,HOP!A:L,12,0)</f>
        <v>17.78</v>
      </c>
      <c r="F35" s="4" t="str">
        <f>VLOOKUP(A35,HOP!A:C,3,0)</f>
        <v>3789847</v>
      </c>
      <c r="G35" s="4">
        <f t="shared" ref="G35:G66" si="2">D35-E35</f>
        <v>0</v>
      </c>
      <c r="H35" s="4" t="str">
        <f t="shared" ref="H35:H66" si="3">$H$1&amp;F35</f>
        <v>,3789847</v>
      </c>
      <c r="I35" s="4" t="str">
        <f>VLOOKUP(A35,HOP!A:U,21,0)</f>
        <v>直连</v>
      </c>
    </row>
    <row r="36" s="4" customFormat="1" spans="1:9">
      <c r="A36" s="5">
        <v>999226074643320</v>
      </c>
      <c r="B36" s="6">
        <v>45154</v>
      </c>
      <c r="C36" s="6">
        <v>45155</v>
      </c>
      <c r="D36" s="4">
        <v>61.44</v>
      </c>
      <c r="E36" s="4" t="str">
        <f>VLOOKUP(A36,HOP!A:L,12,0)</f>
        <v>61.44</v>
      </c>
      <c r="F36" s="4" t="str">
        <f>VLOOKUP(A36,HOP!A:C,3,0)</f>
        <v>3790160</v>
      </c>
      <c r="G36" s="4">
        <f t="shared" si="2"/>
        <v>0</v>
      </c>
      <c r="H36" s="4" t="str">
        <f t="shared" si="3"/>
        <v>,3790160</v>
      </c>
      <c r="I36" s="4" t="str">
        <f>VLOOKUP(A36,HOP!A:U,21,0)</f>
        <v>直连</v>
      </c>
    </row>
    <row r="37" s="4" customFormat="1" spans="1:9">
      <c r="A37" s="5">
        <v>999226075844095</v>
      </c>
      <c r="B37" s="6">
        <v>45154</v>
      </c>
      <c r="C37" s="6">
        <v>45155</v>
      </c>
      <c r="D37" s="4">
        <v>47.81</v>
      </c>
      <c r="E37" s="4" t="str">
        <f>VLOOKUP(A37,HOP!A:L,12,0)</f>
        <v>47.81</v>
      </c>
      <c r="F37" s="4" t="str">
        <f>VLOOKUP(A37,HOP!A:C,3,0)</f>
        <v>3790364</v>
      </c>
      <c r="G37" s="4">
        <f t="shared" si="2"/>
        <v>0</v>
      </c>
      <c r="H37" s="4" t="str">
        <f t="shared" si="3"/>
        <v>,3790364</v>
      </c>
      <c r="I37" s="4" t="str">
        <f>VLOOKUP(A37,HOP!A:U,21,0)</f>
        <v>直连</v>
      </c>
    </row>
    <row r="38" s="4" customFormat="1" spans="1:9">
      <c r="A38" s="5">
        <v>999226077885700</v>
      </c>
      <c r="B38" s="6">
        <v>45154</v>
      </c>
      <c r="C38" s="6">
        <v>45155</v>
      </c>
      <c r="D38" s="4">
        <v>27.69</v>
      </c>
      <c r="E38" s="4" t="str">
        <f>VLOOKUP(A38,HOP!A:L,12,0)</f>
        <v>27.69</v>
      </c>
      <c r="F38" s="4" t="str">
        <f>VLOOKUP(A38,HOP!A:C,3,0)</f>
        <v>3790647</v>
      </c>
      <c r="G38" s="4">
        <f t="shared" si="2"/>
        <v>0</v>
      </c>
      <c r="H38" s="4" t="str">
        <f t="shared" si="3"/>
        <v>,3790647</v>
      </c>
      <c r="I38" s="4" t="str">
        <f>VLOOKUP(A38,HOP!A:U,21,0)</f>
        <v>直连</v>
      </c>
    </row>
    <row r="39" s="4" customFormat="1" spans="1:9">
      <c r="A39" s="5">
        <v>999226079124403</v>
      </c>
      <c r="B39" s="6">
        <v>45154</v>
      </c>
      <c r="C39" s="6">
        <v>45155</v>
      </c>
      <c r="D39" s="4">
        <v>27.72</v>
      </c>
      <c r="E39" s="4" t="str">
        <f>VLOOKUP(A39,HOP!A:L,12,0)</f>
        <v>27.72</v>
      </c>
      <c r="F39" s="4" t="str">
        <f>VLOOKUP(A39,HOP!A:C,3,0)</f>
        <v>3790751</v>
      </c>
      <c r="G39" s="4">
        <f t="shared" si="2"/>
        <v>0</v>
      </c>
      <c r="H39" s="4" t="str">
        <f t="shared" si="3"/>
        <v>,3790751</v>
      </c>
      <c r="I39" s="4" t="str">
        <f>VLOOKUP(A39,HOP!A:U,21,0)</f>
        <v>直连</v>
      </c>
    </row>
    <row r="40" s="4" customFormat="1" spans="1:9">
      <c r="A40" s="5">
        <v>999226101442732</v>
      </c>
      <c r="B40" s="6">
        <v>45154</v>
      </c>
      <c r="C40" s="6">
        <v>45155</v>
      </c>
      <c r="D40" s="4">
        <v>30.69</v>
      </c>
      <c r="E40" s="4" t="str">
        <f>VLOOKUP(A40,HOP!A:L,12,0)</f>
        <v>30.69</v>
      </c>
      <c r="F40" s="4" t="str">
        <f>VLOOKUP(A40,HOP!A:C,3,0)</f>
        <v>3791320</v>
      </c>
      <c r="G40" s="4">
        <f t="shared" si="2"/>
        <v>0</v>
      </c>
      <c r="H40" s="4" t="str">
        <f t="shared" si="3"/>
        <v>,3791320</v>
      </c>
      <c r="I40" s="4" t="str">
        <f>VLOOKUP(A40,HOP!A:U,21,0)</f>
        <v>直连</v>
      </c>
    </row>
    <row r="41" s="4" customFormat="1" spans="1:9">
      <c r="A41" s="5">
        <v>999226102847695</v>
      </c>
      <c r="B41" s="6">
        <v>45154</v>
      </c>
      <c r="C41" s="6">
        <v>45155</v>
      </c>
      <c r="D41" s="4">
        <v>62.38</v>
      </c>
      <c r="E41" s="4" t="str">
        <f>VLOOKUP(A41,HOP!A:L,12,0)</f>
        <v>62.38</v>
      </c>
      <c r="F41" s="4" t="str">
        <f>VLOOKUP(A41,HOP!A:C,3,0)</f>
        <v>3791576</v>
      </c>
      <c r="G41" s="4">
        <f t="shared" si="2"/>
        <v>0</v>
      </c>
      <c r="H41" s="4" t="str">
        <f t="shared" si="3"/>
        <v>,3791576</v>
      </c>
      <c r="I41" s="4" t="str">
        <f>VLOOKUP(A41,HOP!A:U,21,0)</f>
        <v>直连</v>
      </c>
    </row>
    <row r="42" s="4" customFormat="1" spans="1:9">
      <c r="A42" s="5">
        <v>999226103182933</v>
      </c>
      <c r="B42" s="6">
        <v>45154</v>
      </c>
      <c r="C42" s="6">
        <v>45155</v>
      </c>
      <c r="D42" s="4">
        <v>34.94</v>
      </c>
      <c r="E42" s="4" t="str">
        <f>VLOOKUP(A42,HOP!A:L,12,0)</f>
        <v>34.94</v>
      </c>
      <c r="F42" s="4" t="str">
        <f>VLOOKUP(A42,HOP!A:C,3,0)</f>
        <v>3791604</v>
      </c>
      <c r="G42" s="4">
        <f t="shared" si="2"/>
        <v>0</v>
      </c>
      <c r="H42" s="4" t="str">
        <f t="shared" si="3"/>
        <v>,3791604</v>
      </c>
      <c r="I42" s="4" t="str">
        <f>VLOOKUP(A42,HOP!A:U,21,0)</f>
        <v>直连</v>
      </c>
    </row>
    <row r="43" s="4" customFormat="1" spans="1:9">
      <c r="A43" s="5">
        <v>999226104323228</v>
      </c>
      <c r="B43" s="6">
        <v>45154</v>
      </c>
      <c r="C43" s="6">
        <v>45155</v>
      </c>
      <c r="D43" s="4">
        <v>41.4</v>
      </c>
      <c r="E43" s="4" t="str">
        <f>VLOOKUP(A43,HOP!A:L,12,0)</f>
        <v>41.40</v>
      </c>
      <c r="F43" s="4" t="str">
        <f>VLOOKUP(A43,HOP!A:C,3,0)</f>
        <v>3791896</v>
      </c>
      <c r="G43" s="4">
        <f t="shared" si="2"/>
        <v>0</v>
      </c>
      <c r="H43" s="4" t="str">
        <f t="shared" si="3"/>
        <v>,3791896</v>
      </c>
      <c r="I43" s="4" t="str">
        <f>VLOOKUP(A43,HOP!A:U,21,0)</f>
        <v>直连</v>
      </c>
    </row>
    <row r="44" s="4" customFormat="1" spans="1:9">
      <c r="A44" s="5">
        <v>999226106141533</v>
      </c>
      <c r="B44" s="6">
        <v>45154</v>
      </c>
      <c r="C44" s="6">
        <v>45155</v>
      </c>
      <c r="D44" s="4">
        <v>47.2</v>
      </c>
      <c r="E44" s="4" t="str">
        <f>VLOOKUP(A44,HOP!A:L,12,0)</f>
        <v>47.20</v>
      </c>
      <c r="F44" s="4" t="str">
        <f>VLOOKUP(A44,HOP!A:C,3,0)</f>
        <v>3792272</v>
      </c>
      <c r="G44" s="4">
        <f t="shared" si="2"/>
        <v>0</v>
      </c>
      <c r="H44" s="4" t="str">
        <f t="shared" si="3"/>
        <v>,3792272</v>
      </c>
      <c r="I44" s="4" t="str">
        <f>VLOOKUP(A44,HOP!A:U,21,0)</f>
        <v>直连</v>
      </c>
    </row>
    <row r="45" s="4" customFormat="1" spans="1:9">
      <c r="A45" s="5">
        <v>999226107994885</v>
      </c>
      <c r="B45" s="6">
        <v>45154</v>
      </c>
      <c r="C45" s="6">
        <v>45155</v>
      </c>
      <c r="D45" s="4">
        <v>32.47</v>
      </c>
      <c r="E45" s="4" t="str">
        <f>VLOOKUP(A45,HOP!A:L,12,0)</f>
        <v>32.47</v>
      </c>
      <c r="F45" s="4" t="str">
        <f>VLOOKUP(A45,HOP!A:C,3,0)</f>
        <v>3792655</v>
      </c>
      <c r="G45" s="4">
        <f t="shared" si="2"/>
        <v>0</v>
      </c>
      <c r="H45" s="4" t="str">
        <f t="shared" si="3"/>
        <v>,3792655</v>
      </c>
      <c r="I45" s="4" t="str">
        <f>VLOOKUP(A45,HOP!A:U,21,0)</f>
        <v>直连</v>
      </c>
    </row>
    <row r="46" s="4" customFormat="1" spans="1:9">
      <c r="A46" s="5">
        <v>999224491428180</v>
      </c>
      <c r="B46" s="6">
        <v>45149</v>
      </c>
      <c r="C46" s="6">
        <v>45156</v>
      </c>
      <c r="D46" s="4">
        <v>392</v>
      </c>
      <c r="E46" s="4" t="str">
        <f>VLOOKUP(A46,HOP!A:L,12,0)</f>
        <v>392.00</v>
      </c>
      <c r="F46" s="4" t="str">
        <f>VLOOKUP(A46,HOP!A:C,3,0)</f>
        <v>3438108</v>
      </c>
      <c r="G46" s="4">
        <f t="shared" si="2"/>
        <v>0</v>
      </c>
      <c r="H46" s="4" t="str">
        <f t="shared" si="3"/>
        <v>,3438108</v>
      </c>
      <c r="I46" s="4" t="str">
        <f>VLOOKUP(A46,HOP!A:U,21,0)</f>
        <v>直采</v>
      </c>
    </row>
    <row r="47" s="4" customFormat="1" spans="1:9">
      <c r="A47" s="5">
        <v>999224913961617</v>
      </c>
      <c r="B47" s="6">
        <v>45154</v>
      </c>
      <c r="C47" s="6">
        <v>45156</v>
      </c>
      <c r="D47" s="4">
        <v>68.08</v>
      </c>
      <c r="E47" s="4" t="str">
        <f>VLOOKUP(A47,HOP!A:L,12,0)</f>
        <v>68.08</v>
      </c>
      <c r="F47" s="4" t="str">
        <f>VLOOKUP(A47,HOP!A:C,3,0)</f>
        <v>3539724</v>
      </c>
      <c r="G47" s="4">
        <f t="shared" si="2"/>
        <v>0</v>
      </c>
      <c r="H47" s="4" t="str">
        <f t="shared" si="3"/>
        <v>,3539724</v>
      </c>
      <c r="I47" s="4" t="str">
        <f>VLOOKUP(A47,HOP!A:U,21,0)</f>
        <v>直采</v>
      </c>
    </row>
    <row r="48" s="4" customFormat="1" spans="1:9">
      <c r="A48" s="5">
        <v>999225807423254</v>
      </c>
      <c r="B48" s="6">
        <v>45155</v>
      </c>
      <c r="C48" s="6">
        <v>45156</v>
      </c>
      <c r="D48" s="4">
        <v>83.65</v>
      </c>
      <c r="E48" s="4" t="str">
        <f>VLOOKUP(A48,HOP!A:L,12,0)</f>
        <v>83.65</v>
      </c>
      <c r="F48" s="4" t="str">
        <f>VLOOKUP(A48,HOP!A:C,3,0)</f>
        <v>3731793</v>
      </c>
      <c r="G48" s="4">
        <f t="shared" si="2"/>
        <v>0</v>
      </c>
      <c r="H48" s="4" t="str">
        <f t="shared" si="3"/>
        <v>,3731793</v>
      </c>
      <c r="I48" s="4" t="str">
        <f>VLOOKUP(A48,HOP!A:U,21,0)</f>
        <v>直采</v>
      </c>
    </row>
    <row r="49" s="4" customFormat="1" spans="1:9">
      <c r="A49" s="5">
        <v>999225945461360</v>
      </c>
      <c r="B49" s="6">
        <v>45155</v>
      </c>
      <c r="C49" s="6">
        <v>45156</v>
      </c>
      <c r="D49" s="4">
        <v>148.5</v>
      </c>
      <c r="E49" s="4" t="str">
        <f>VLOOKUP(A49,HOP!A:L,12,0)</f>
        <v>148.50</v>
      </c>
      <c r="F49" s="4" t="str">
        <f>VLOOKUP(A49,HOP!A:C,3,0)</f>
        <v>3759804</v>
      </c>
      <c r="G49" s="4">
        <f t="shared" si="2"/>
        <v>0</v>
      </c>
      <c r="H49" s="4" t="str">
        <f t="shared" si="3"/>
        <v>,3759804</v>
      </c>
      <c r="I49" s="4" t="str">
        <f>VLOOKUP(A49,HOP!A:U,21,0)</f>
        <v>直连</v>
      </c>
    </row>
    <row r="50" s="4" customFormat="1" spans="1:9">
      <c r="A50" s="5">
        <v>999225953458145</v>
      </c>
      <c r="B50" s="6">
        <v>45154</v>
      </c>
      <c r="C50" s="6">
        <v>45156</v>
      </c>
      <c r="D50" s="4">
        <v>110.65</v>
      </c>
      <c r="E50" s="4" t="str">
        <f>VLOOKUP(A50,HOP!A:L,12,0)</f>
        <v>110.65</v>
      </c>
      <c r="F50" s="4" t="str">
        <f>VLOOKUP(A50,HOP!A:C,3,0)</f>
        <v>3761693</v>
      </c>
      <c r="G50" s="4">
        <f t="shared" si="2"/>
        <v>0</v>
      </c>
      <c r="H50" s="4" t="str">
        <f t="shared" si="3"/>
        <v>,3761693</v>
      </c>
      <c r="I50" s="4" t="str">
        <f>VLOOKUP(A50,HOP!A:U,21,0)</f>
        <v>直连</v>
      </c>
    </row>
    <row r="51" s="4" customFormat="1" spans="1:9">
      <c r="A51" s="5">
        <v>999225958426000</v>
      </c>
      <c r="B51" s="6">
        <v>45153</v>
      </c>
      <c r="C51" s="6">
        <v>45156</v>
      </c>
      <c r="D51" s="4">
        <v>192.21</v>
      </c>
      <c r="E51" s="4" t="str">
        <f>VLOOKUP(A51,HOP!A:L,12,0)</f>
        <v>192.21</v>
      </c>
      <c r="F51" s="4" t="str">
        <f>VLOOKUP(A51,HOP!A:C,3,0)</f>
        <v>3763289</v>
      </c>
      <c r="G51" s="4">
        <f t="shared" si="2"/>
        <v>0</v>
      </c>
      <c r="H51" s="4" t="str">
        <f t="shared" si="3"/>
        <v>,3763289</v>
      </c>
      <c r="I51" s="4" t="str">
        <f>VLOOKUP(A51,HOP!A:U,21,0)</f>
        <v>直连</v>
      </c>
    </row>
    <row r="52" s="4" customFormat="1" spans="1:9">
      <c r="A52" s="5">
        <v>999225984652513</v>
      </c>
      <c r="B52" s="6">
        <v>45155</v>
      </c>
      <c r="C52" s="6">
        <v>45156</v>
      </c>
      <c r="D52" s="4">
        <v>31.42</v>
      </c>
      <c r="E52" s="4" t="str">
        <f>VLOOKUP(A52,HOP!A:L,12,0)</f>
        <v>31.42</v>
      </c>
      <c r="F52" s="4" t="str">
        <f>VLOOKUP(A52,HOP!A:C,3,0)</f>
        <v>3767382</v>
      </c>
      <c r="G52" s="4">
        <f t="shared" si="2"/>
        <v>0</v>
      </c>
      <c r="H52" s="4" t="str">
        <f t="shared" si="3"/>
        <v>,3767382</v>
      </c>
      <c r="I52" s="4" t="str">
        <f>VLOOKUP(A52,HOP!A:U,21,0)</f>
        <v>直连</v>
      </c>
    </row>
    <row r="53" s="4" customFormat="1" spans="1:9">
      <c r="A53" s="5">
        <v>999225990295727</v>
      </c>
      <c r="B53" s="6">
        <v>45154</v>
      </c>
      <c r="C53" s="6">
        <v>45156</v>
      </c>
      <c r="D53" s="4">
        <v>75.38</v>
      </c>
      <c r="E53" s="4" t="str">
        <f>VLOOKUP(A53,HOP!A:L,12,0)</f>
        <v>75.38</v>
      </c>
      <c r="F53" s="4" t="str">
        <f>VLOOKUP(A53,HOP!A:C,3,0)</f>
        <v>3768397</v>
      </c>
      <c r="G53" s="4">
        <f t="shared" si="2"/>
        <v>0</v>
      </c>
      <c r="H53" s="4" t="str">
        <f t="shared" si="3"/>
        <v>,3768397</v>
      </c>
      <c r="I53" s="4" t="str">
        <f>VLOOKUP(A53,HOP!A:U,21,0)</f>
        <v>直连</v>
      </c>
    </row>
    <row r="54" s="4" customFormat="1" spans="1:9">
      <c r="A54" s="5">
        <v>999225991218654</v>
      </c>
      <c r="B54" s="6">
        <v>45155</v>
      </c>
      <c r="C54" s="6">
        <v>45156</v>
      </c>
      <c r="D54" s="4">
        <v>40.95</v>
      </c>
      <c r="E54" s="4" t="str">
        <f>VLOOKUP(A54,HOP!A:L,12,0)</f>
        <v>40.95</v>
      </c>
      <c r="F54" s="4" t="str">
        <f>VLOOKUP(A54,HOP!A:C,3,0)</f>
        <v>3768864</v>
      </c>
      <c r="G54" s="4">
        <f t="shared" si="2"/>
        <v>0</v>
      </c>
      <c r="H54" s="4" t="str">
        <f t="shared" si="3"/>
        <v>,3768864</v>
      </c>
      <c r="I54" s="4" t="str">
        <f>VLOOKUP(A54,HOP!A:U,21,0)</f>
        <v>直连</v>
      </c>
    </row>
    <row r="55" s="4" customFormat="1" spans="1:9">
      <c r="A55" s="5">
        <v>999225994771307</v>
      </c>
      <c r="B55" s="6">
        <v>45151</v>
      </c>
      <c r="C55" s="6">
        <v>45156</v>
      </c>
      <c r="D55" s="4">
        <v>241.54</v>
      </c>
      <c r="E55" s="4" t="str">
        <f>VLOOKUP(A55,HOP!A:L,12,0)</f>
        <v>241.54</v>
      </c>
      <c r="F55" s="4" t="str">
        <f>VLOOKUP(A55,HOP!A:C,3,0)</f>
        <v>3769650</v>
      </c>
      <c r="G55" s="4">
        <f t="shared" si="2"/>
        <v>0</v>
      </c>
      <c r="H55" s="4" t="str">
        <f t="shared" si="3"/>
        <v>,3769650</v>
      </c>
      <c r="I55" s="4" t="str">
        <f>VLOOKUP(A55,HOP!A:U,21,0)</f>
        <v>直连</v>
      </c>
    </row>
    <row r="56" s="4" customFormat="1" hidden="1" spans="1:9">
      <c r="A56" s="5">
        <v>999225998265703</v>
      </c>
      <c r="B56" s="6">
        <v>45153</v>
      </c>
      <c r="C56" s="6">
        <v>45156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999226011313405</v>
      </c>
      <c r="B57" s="6">
        <v>45155</v>
      </c>
      <c r="C57" s="6">
        <v>45156</v>
      </c>
      <c r="D57" s="4">
        <v>44.3</v>
      </c>
      <c r="E57" s="4" t="str">
        <f>VLOOKUP(A57,HOP!A:L,12,0)</f>
        <v>44.30</v>
      </c>
      <c r="F57" s="4" t="str">
        <f>VLOOKUP(A57,HOP!A:C,3,0)</f>
        <v>3773523</v>
      </c>
      <c r="G57" s="4">
        <f t="shared" si="2"/>
        <v>0</v>
      </c>
      <c r="H57" s="4" t="str">
        <f t="shared" si="3"/>
        <v>,3773523</v>
      </c>
      <c r="I57" s="4" t="str">
        <f>VLOOKUP(A57,HOP!A:U,21,0)</f>
        <v>直连</v>
      </c>
    </row>
    <row r="58" s="4" customFormat="1" spans="1:9">
      <c r="A58" s="5">
        <v>999226013418057</v>
      </c>
      <c r="B58" s="6">
        <v>45151</v>
      </c>
      <c r="C58" s="6">
        <v>45156</v>
      </c>
      <c r="D58" s="4">
        <v>283.65</v>
      </c>
      <c r="E58" s="4" t="str">
        <f>VLOOKUP(A58,HOP!A:L,12,0)</f>
        <v>283.65</v>
      </c>
      <c r="F58" s="4" t="str">
        <f>VLOOKUP(A58,HOP!A:C,3,0)</f>
        <v>3774025</v>
      </c>
      <c r="G58" s="4">
        <f t="shared" si="2"/>
        <v>0</v>
      </c>
      <c r="H58" s="4" t="str">
        <f t="shared" si="3"/>
        <v>,3774025</v>
      </c>
      <c r="I58" s="4" t="str">
        <f>VLOOKUP(A58,HOP!A:U,21,0)</f>
        <v>直连</v>
      </c>
    </row>
    <row r="59" s="4" customFormat="1" hidden="1" spans="1:9">
      <c r="A59" s="5">
        <v>999226015395622</v>
      </c>
      <c r="B59" s="6">
        <v>45151</v>
      </c>
      <c r="C59" s="6">
        <v>45156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999226019905043</v>
      </c>
      <c r="B60" s="6">
        <v>45153</v>
      </c>
      <c r="C60" s="6">
        <v>45156</v>
      </c>
      <c r="D60" s="4">
        <v>133.41</v>
      </c>
      <c r="E60" s="4" t="str">
        <f>VLOOKUP(A60,HOP!A:L,12,0)</f>
        <v>133.41</v>
      </c>
      <c r="F60" s="4" t="str">
        <f>VLOOKUP(A60,HOP!A:C,3,0)</f>
        <v>3776335</v>
      </c>
      <c r="G60" s="4">
        <f t="shared" si="2"/>
        <v>0</v>
      </c>
      <c r="H60" s="4" t="str">
        <f t="shared" si="3"/>
        <v>,3776335</v>
      </c>
      <c r="I60" s="4" t="str">
        <f>VLOOKUP(A60,HOP!A:U,21,0)</f>
        <v>直连</v>
      </c>
    </row>
    <row r="61" s="4" customFormat="1" spans="1:9">
      <c r="A61" s="5">
        <v>999226027151943</v>
      </c>
      <c r="B61" s="6">
        <v>45154</v>
      </c>
      <c r="C61" s="6">
        <v>45156</v>
      </c>
      <c r="D61" s="4">
        <v>57.36</v>
      </c>
      <c r="E61" s="4" t="str">
        <f>VLOOKUP(A61,HOP!A:L,12,0)</f>
        <v>57.36</v>
      </c>
      <c r="F61" s="4" t="str">
        <f>VLOOKUP(A61,HOP!A:C,3,0)</f>
        <v>3776952</v>
      </c>
      <c r="G61" s="4">
        <f t="shared" si="2"/>
        <v>0</v>
      </c>
      <c r="H61" s="4" t="str">
        <f t="shared" si="3"/>
        <v>,3776952</v>
      </c>
      <c r="I61" s="4" t="str">
        <f>VLOOKUP(A61,HOP!A:U,21,0)</f>
        <v>直连</v>
      </c>
    </row>
    <row r="62" s="4" customFormat="1" spans="1:9">
      <c r="A62" s="5">
        <v>999226030206888</v>
      </c>
      <c r="B62" s="6">
        <v>45152</v>
      </c>
      <c r="C62" s="6">
        <v>45156</v>
      </c>
      <c r="D62" s="4">
        <v>119.64</v>
      </c>
      <c r="E62" s="4" t="str">
        <f>VLOOKUP(A62,HOP!A:L,12,0)</f>
        <v>119.64</v>
      </c>
      <c r="F62" s="4" t="str">
        <f>VLOOKUP(A62,HOP!A:C,3,0)</f>
        <v>3777716</v>
      </c>
      <c r="G62" s="4">
        <f t="shared" si="2"/>
        <v>0</v>
      </c>
      <c r="H62" s="4" t="str">
        <f t="shared" si="3"/>
        <v>,3777716</v>
      </c>
      <c r="I62" s="4" t="str">
        <f>VLOOKUP(A62,HOP!A:U,21,0)</f>
        <v>直连</v>
      </c>
    </row>
    <row r="63" s="4" customFormat="1" spans="1:9">
      <c r="A63" s="5">
        <v>999226057061983</v>
      </c>
      <c r="B63" s="6">
        <v>45154</v>
      </c>
      <c r="C63" s="6">
        <v>45156</v>
      </c>
      <c r="D63" s="4">
        <v>67.46</v>
      </c>
      <c r="E63" s="4" t="str">
        <f>VLOOKUP(A63,HOP!A:L,12,0)</f>
        <v>67.46</v>
      </c>
      <c r="F63" s="4" t="str">
        <f>VLOOKUP(A63,HOP!A:C,3,0)</f>
        <v>3784037</v>
      </c>
      <c r="G63" s="4">
        <f t="shared" si="2"/>
        <v>0</v>
      </c>
      <c r="H63" s="4" t="str">
        <f t="shared" si="3"/>
        <v>,3784037</v>
      </c>
      <c r="I63" s="4" t="str">
        <f>VLOOKUP(A63,HOP!A:U,21,0)</f>
        <v>直连</v>
      </c>
    </row>
    <row r="64" s="4" customFormat="1" spans="1:9">
      <c r="A64" s="5">
        <v>999226057473157</v>
      </c>
      <c r="B64" s="6">
        <v>45155</v>
      </c>
      <c r="C64" s="6">
        <v>45156</v>
      </c>
      <c r="D64" s="4">
        <v>132.43</v>
      </c>
      <c r="E64" s="4" t="str">
        <f>VLOOKUP(A64,HOP!A:L,12,0)</f>
        <v>132.43</v>
      </c>
      <c r="F64" s="4" t="str">
        <f>VLOOKUP(A64,HOP!A:C,3,0)</f>
        <v>3784126</v>
      </c>
      <c r="G64" s="4">
        <f t="shared" si="2"/>
        <v>0</v>
      </c>
      <c r="H64" s="4" t="str">
        <f t="shared" si="3"/>
        <v>,3784126</v>
      </c>
      <c r="I64" s="4" t="str">
        <f>VLOOKUP(A64,HOP!A:U,21,0)</f>
        <v>直连</v>
      </c>
    </row>
    <row r="65" s="4" customFormat="1" spans="1:9">
      <c r="A65" s="5">
        <v>999226068924255</v>
      </c>
      <c r="B65" s="6">
        <v>45155</v>
      </c>
      <c r="C65" s="6">
        <v>45156</v>
      </c>
      <c r="D65" s="4">
        <v>22.46</v>
      </c>
      <c r="E65" s="4" t="str">
        <f>VLOOKUP(A65,HOP!A:L,12,0)</f>
        <v>22.46</v>
      </c>
      <c r="F65" s="4" t="str">
        <f>VLOOKUP(A65,HOP!A:C,3,0)</f>
        <v>3788370</v>
      </c>
      <c r="G65" s="4">
        <f t="shared" si="2"/>
        <v>0</v>
      </c>
      <c r="H65" s="4" t="str">
        <f t="shared" si="3"/>
        <v>,3788370</v>
      </c>
      <c r="I65" s="4" t="str">
        <f>VLOOKUP(A65,HOP!A:U,21,0)</f>
        <v>直连</v>
      </c>
    </row>
    <row r="66" s="4" customFormat="1" spans="1:9">
      <c r="A66" s="5">
        <v>999226068957951</v>
      </c>
      <c r="B66" s="6">
        <v>45154</v>
      </c>
      <c r="C66" s="6">
        <v>45156</v>
      </c>
      <c r="D66" s="4">
        <v>121.44</v>
      </c>
      <c r="E66" s="4" t="str">
        <f>VLOOKUP(A66,HOP!A:L,12,0)</f>
        <v>121.44</v>
      </c>
      <c r="F66" s="4" t="str">
        <f>VLOOKUP(A66,HOP!A:C,3,0)</f>
        <v>3788415</v>
      </c>
      <c r="G66" s="4">
        <f t="shared" si="2"/>
        <v>0</v>
      </c>
      <c r="H66" s="4" t="str">
        <f t="shared" si="3"/>
        <v>,3788415</v>
      </c>
      <c r="I66" s="4" t="str">
        <f>VLOOKUP(A66,HOP!A:U,21,0)</f>
        <v>直连</v>
      </c>
    </row>
    <row r="67" s="4" customFormat="1" spans="1:9">
      <c r="A67" s="5">
        <v>999226070411151</v>
      </c>
      <c r="B67" s="6">
        <v>45154</v>
      </c>
      <c r="C67" s="6">
        <v>45156</v>
      </c>
      <c r="D67" s="4">
        <v>36.5</v>
      </c>
      <c r="E67" s="4" t="str">
        <f>VLOOKUP(A67,HOP!A:L,12,0)</f>
        <v>36.50</v>
      </c>
      <c r="F67" s="4" t="str">
        <f>VLOOKUP(A67,HOP!A:C,3,0)</f>
        <v>3789658</v>
      </c>
      <c r="G67" s="4">
        <f t="shared" ref="G67:G86" si="4">D67-E67</f>
        <v>0</v>
      </c>
      <c r="H67" s="4" t="str">
        <f t="shared" ref="H67:H86" si="5">$H$1&amp;F67</f>
        <v>,3789658</v>
      </c>
      <c r="I67" s="4" t="str">
        <f>VLOOKUP(A67,HOP!A:U,21,0)</f>
        <v>直连</v>
      </c>
    </row>
    <row r="68" s="4" customFormat="1" spans="1:9">
      <c r="A68" s="5">
        <v>999226104971204</v>
      </c>
      <c r="B68" s="6">
        <v>45155</v>
      </c>
      <c r="C68" s="6">
        <v>45156</v>
      </c>
      <c r="D68" s="4">
        <v>31.57</v>
      </c>
      <c r="E68" s="4" t="str">
        <f>VLOOKUP(A68,HOP!A:L,12,0)</f>
        <v>31.57</v>
      </c>
      <c r="F68" s="4" t="str">
        <f>VLOOKUP(A68,HOP!A:C,3,0)</f>
        <v>3791965</v>
      </c>
      <c r="G68" s="4">
        <f t="shared" si="4"/>
        <v>0</v>
      </c>
      <c r="H68" s="4" t="str">
        <f t="shared" si="5"/>
        <v>,3791965</v>
      </c>
      <c r="I68" s="4" t="str">
        <f>VLOOKUP(A68,HOP!A:U,21,0)</f>
        <v>直连</v>
      </c>
    </row>
    <row r="69" s="4" customFormat="1" spans="1:9">
      <c r="A69" s="5">
        <v>999226111597585</v>
      </c>
      <c r="B69" s="6">
        <v>45155</v>
      </c>
      <c r="C69" s="6">
        <v>45156</v>
      </c>
      <c r="D69" s="4">
        <v>127.1</v>
      </c>
      <c r="E69" s="4" t="str">
        <f>VLOOKUP(A69,HOP!A:L,12,0)</f>
        <v>127.10</v>
      </c>
      <c r="F69" s="4" t="str">
        <f>VLOOKUP(A69,HOP!A:C,3,0)</f>
        <v>3793589</v>
      </c>
      <c r="G69" s="4">
        <f t="shared" si="4"/>
        <v>0</v>
      </c>
      <c r="H69" s="4" t="str">
        <f t="shared" si="5"/>
        <v>,3793589</v>
      </c>
      <c r="I69" s="4" t="str">
        <f>VLOOKUP(A69,HOP!A:U,21,0)</f>
        <v>直连</v>
      </c>
    </row>
    <row r="70" s="4" customFormat="1" spans="1:9">
      <c r="A70" s="5">
        <v>999226111845371</v>
      </c>
      <c r="B70" s="6">
        <v>45155</v>
      </c>
      <c r="C70" s="6">
        <v>45156</v>
      </c>
      <c r="D70" s="4">
        <v>15.94</v>
      </c>
      <c r="E70" s="4" t="str">
        <f>VLOOKUP(A70,HOP!A:L,12,0)</f>
        <v>15.94</v>
      </c>
      <c r="F70" s="4" t="str">
        <f>VLOOKUP(A70,HOP!A:C,3,0)</f>
        <v>3793666</v>
      </c>
      <c r="G70" s="4">
        <f t="shared" si="4"/>
        <v>0</v>
      </c>
      <c r="H70" s="4" t="str">
        <f t="shared" si="5"/>
        <v>,3793666</v>
      </c>
      <c r="I70" s="4" t="str">
        <f>VLOOKUP(A70,HOP!A:U,21,0)</f>
        <v>直连</v>
      </c>
    </row>
    <row r="71" s="4" customFormat="1" spans="1:9">
      <c r="A71" s="5">
        <v>999226112444503</v>
      </c>
      <c r="B71" s="6">
        <v>45155</v>
      </c>
      <c r="C71" s="6">
        <v>45156</v>
      </c>
      <c r="D71" s="4">
        <v>18.42</v>
      </c>
      <c r="E71" s="4" t="str">
        <f>VLOOKUP(A71,HOP!A:L,12,0)</f>
        <v>18.42</v>
      </c>
      <c r="F71" s="4" t="str">
        <f>VLOOKUP(A71,HOP!A:C,3,0)</f>
        <v>3793842</v>
      </c>
      <c r="G71" s="4">
        <f t="shared" si="4"/>
        <v>0</v>
      </c>
      <c r="H71" s="4" t="str">
        <f t="shared" si="5"/>
        <v>,3793842</v>
      </c>
      <c r="I71" s="4" t="str">
        <f>VLOOKUP(A71,HOP!A:U,21,0)</f>
        <v>直连</v>
      </c>
    </row>
    <row r="72" s="4" customFormat="1" spans="1:9">
      <c r="A72" s="5">
        <v>999226112621653</v>
      </c>
      <c r="B72" s="6">
        <v>45155</v>
      </c>
      <c r="C72" s="6">
        <v>45156</v>
      </c>
      <c r="D72" s="4">
        <v>31.81</v>
      </c>
      <c r="E72" s="4" t="str">
        <f>VLOOKUP(A72,HOP!A:L,12,0)</f>
        <v>31.81</v>
      </c>
      <c r="F72" s="4" t="str">
        <f>VLOOKUP(A72,HOP!A:C,3,0)</f>
        <v>3793874</v>
      </c>
      <c r="G72" s="4">
        <f t="shared" si="4"/>
        <v>0</v>
      </c>
      <c r="H72" s="4" t="str">
        <f t="shared" si="5"/>
        <v>,3793874</v>
      </c>
      <c r="I72" s="4" t="str">
        <f>VLOOKUP(A72,HOP!A:U,21,0)</f>
        <v>直连</v>
      </c>
    </row>
    <row r="73" s="4" customFormat="1" spans="1:9">
      <c r="A73" s="5">
        <v>26113547212</v>
      </c>
      <c r="B73" s="6">
        <v>45155</v>
      </c>
      <c r="C73" s="6">
        <v>45156</v>
      </c>
      <c r="D73" s="4">
        <v>37.88</v>
      </c>
      <c r="E73" s="4" t="str">
        <f>VLOOKUP(A73,HOP!A:L,12,0)</f>
        <v>37.88</v>
      </c>
      <c r="F73" s="4" t="str">
        <f>VLOOKUP(A73,HOP!A:C,3,0)</f>
        <v>3794125</v>
      </c>
      <c r="G73" s="4">
        <f t="shared" si="4"/>
        <v>0</v>
      </c>
      <c r="H73" s="4" t="str">
        <f t="shared" si="5"/>
        <v>,3794125</v>
      </c>
      <c r="I73" s="4" t="str">
        <f>VLOOKUP(A73,HOP!A:U,21,0)</f>
        <v>直连</v>
      </c>
    </row>
    <row r="74" s="4" customFormat="1" spans="1:9">
      <c r="A74" s="5">
        <v>999226114230814</v>
      </c>
      <c r="B74" s="6">
        <v>45155</v>
      </c>
      <c r="C74" s="6">
        <v>45156</v>
      </c>
      <c r="D74" s="4">
        <v>23.81</v>
      </c>
      <c r="E74" s="4" t="str">
        <f>VLOOKUP(A74,HOP!A:L,12,0)</f>
        <v>23.81</v>
      </c>
      <c r="F74" s="4" t="str">
        <f>VLOOKUP(A74,HOP!A:C,3,0)</f>
        <v>3794372</v>
      </c>
      <c r="G74" s="4">
        <f t="shared" si="4"/>
        <v>0</v>
      </c>
      <c r="H74" s="4" t="str">
        <f t="shared" si="5"/>
        <v>,3794372</v>
      </c>
      <c r="I74" s="4" t="str">
        <f>VLOOKUP(A74,HOP!A:U,21,0)</f>
        <v>直连</v>
      </c>
    </row>
    <row r="75" s="4" customFormat="1" spans="1:9">
      <c r="A75" s="5">
        <v>999226115245864</v>
      </c>
      <c r="B75" s="6">
        <v>45155</v>
      </c>
      <c r="C75" s="6">
        <v>45156</v>
      </c>
      <c r="D75" s="4">
        <v>18.62</v>
      </c>
      <c r="E75" s="4" t="str">
        <f>VLOOKUP(A75,HOP!A:L,12,0)</f>
        <v>18.62</v>
      </c>
      <c r="F75" s="4" t="str">
        <f>VLOOKUP(A75,HOP!A:C,3,0)</f>
        <v>3794675</v>
      </c>
      <c r="G75" s="4">
        <f t="shared" si="4"/>
        <v>0</v>
      </c>
      <c r="H75" s="4" t="str">
        <f t="shared" si="5"/>
        <v>,3794675</v>
      </c>
      <c r="I75" s="4" t="str">
        <f>VLOOKUP(A75,HOP!A:U,21,0)</f>
        <v>直连</v>
      </c>
    </row>
    <row r="76" s="4" customFormat="1" spans="1:9">
      <c r="A76" s="5">
        <v>999226115405237</v>
      </c>
      <c r="B76" s="6">
        <v>45155</v>
      </c>
      <c r="C76" s="6">
        <v>45156</v>
      </c>
      <c r="D76" s="4">
        <v>37.88</v>
      </c>
      <c r="E76" s="4" t="str">
        <f>VLOOKUP(A76,HOP!A:L,12,0)</f>
        <v>37.88</v>
      </c>
      <c r="F76" s="4" t="str">
        <f>VLOOKUP(A76,HOP!A:C,3,0)</f>
        <v>3794695</v>
      </c>
      <c r="G76" s="4">
        <f t="shared" si="4"/>
        <v>0</v>
      </c>
      <c r="H76" s="4" t="str">
        <f t="shared" si="5"/>
        <v>,3794695</v>
      </c>
      <c r="I76" s="4" t="str">
        <f>VLOOKUP(A76,HOP!A:U,21,0)</f>
        <v>直连</v>
      </c>
    </row>
    <row r="77" s="4" customFormat="1" spans="1:9">
      <c r="A77" s="5">
        <v>999226116012011</v>
      </c>
      <c r="B77" s="6">
        <v>45155</v>
      </c>
      <c r="C77" s="6">
        <v>45156</v>
      </c>
      <c r="D77" s="4">
        <v>19.25</v>
      </c>
      <c r="E77" s="4" t="str">
        <f>VLOOKUP(A77,HOP!A:L,12,0)</f>
        <v>19.25</v>
      </c>
      <c r="F77" s="4" t="str">
        <f>VLOOKUP(A77,HOP!A:C,3,0)</f>
        <v>3794786</v>
      </c>
      <c r="G77" s="4">
        <f t="shared" si="4"/>
        <v>0</v>
      </c>
      <c r="H77" s="4" t="str">
        <f t="shared" si="5"/>
        <v>,3794786</v>
      </c>
      <c r="I77" s="4" t="str">
        <f>VLOOKUP(A77,HOP!A:U,21,0)</f>
        <v>直连</v>
      </c>
    </row>
    <row r="78" s="4" customFormat="1" spans="1:9">
      <c r="A78" s="5">
        <v>999226117191380</v>
      </c>
      <c r="B78" s="6">
        <v>45155</v>
      </c>
      <c r="C78" s="6">
        <v>45156</v>
      </c>
      <c r="D78" s="4">
        <v>79.38</v>
      </c>
      <c r="E78" s="4" t="str">
        <f>VLOOKUP(A78,HOP!A:L,12,0)</f>
        <v>79.38</v>
      </c>
      <c r="F78" s="4" t="str">
        <f>VLOOKUP(A78,HOP!A:C,3,0)</f>
        <v>3795332</v>
      </c>
      <c r="G78" s="4">
        <f t="shared" si="4"/>
        <v>0</v>
      </c>
      <c r="H78" s="4" t="str">
        <f t="shared" si="5"/>
        <v>,3795332</v>
      </c>
      <c r="I78" s="4" t="str">
        <f>VLOOKUP(A78,HOP!A:U,21,0)</f>
        <v>直连</v>
      </c>
    </row>
    <row r="79" s="4" customFormat="1" spans="1:9">
      <c r="A79" s="5">
        <v>999226119039197</v>
      </c>
      <c r="B79" s="6">
        <v>45155</v>
      </c>
      <c r="C79" s="6">
        <v>45156</v>
      </c>
      <c r="D79" s="4">
        <v>136.92</v>
      </c>
      <c r="E79" s="4" t="str">
        <f>VLOOKUP(A79,HOP!A:L,12,0)</f>
        <v>136.92</v>
      </c>
      <c r="F79" s="4" t="str">
        <f>VLOOKUP(A79,HOP!A:C,3,0)</f>
        <v>3796027</v>
      </c>
      <c r="G79" s="4">
        <f t="shared" si="4"/>
        <v>0</v>
      </c>
      <c r="H79" s="4" t="str">
        <f t="shared" si="5"/>
        <v>,3796027</v>
      </c>
      <c r="I79" s="4" t="str">
        <f>VLOOKUP(A79,HOP!A:U,21,0)</f>
        <v>直连</v>
      </c>
    </row>
    <row r="80" s="4" customFormat="1" spans="1:9">
      <c r="A80" s="5">
        <v>999226119461435</v>
      </c>
      <c r="B80" s="6">
        <v>45155</v>
      </c>
      <c r="C80" s="6">
        <v>45156</v>
      </c>
      <c r="D80" s="4">
        <v>15.44</v>
      </c>
      <c r="E80" s="4" t="str">
        <f>VLOOKUP(A80,HOP!A:L,12,0)</f>
        <v>15.44</v>
      </c>
      <c r="F80" s="4" t="str">
        <f>VLOOKUP(A80,HOP!A:C,3,0)</f>
        <v>3796368</v>
      </c>
      <c r="G80" s="4">
        <f t="shared" si="4"/>
        <v>0</v>
      </c>
      <c r="H80" s="4" t="str">
        <f t="shared" si="5"/>
        <v>,3796368</v>
      </c>
      <c r="I80" s="4" t="str">
        <f>VLOOKUP(A80,HOP!A:U,21,0)</f>
        <v>直连</v>
      </c>
    </row>
    <row r="81" s="4" customFormat="1" spans="1:9">
      <c r="A81" s="5">
        <v>999226119768208</v>
      </c>
      <c r="B81" s="6">
        <v>45155</v>
      </c>
      <c r="C81" s="6">
        <v>45156</v>
      </c>
      <c r="D81" s="4">
        <v>61.48</v>
      </c>
      <c r="E81" s="4" t="str">
        <f>VLOOKUP(A81,HOP!A:L,12,0)</f>
        <v>61.48</v>
      </c>
      <c r="F81" s="4" t="str">
        <f>VLOOKUP(A81,HOP!A:C,3,0)</f>
        <v>3796672</v>
      </c>
      <c r="G81" s="4">
        <f t="shared" si="4"/>
        <v>0</v>
      </c>
      <c r="H81" s="4" t="str">
        <f t="shared" si="5"/>
        <v>,3796672</v>
      </c>
      <c r="I81" s="4" t="str">
        <f>VLOOKUP(A81,HOP!A:U,21,0)</f>
        <v>直连</v>
      </c>
    </row>
    <row r="82" s="4" customFormat="1" spans="1:9">
      <c r="A82" s="5">
        <v>999226120172080</v>
      </c>
      <c r="B82" s="6">
        <v>45155</v>
      </c>
      <c r="C82" s="6">
        <v>45156</v>
      </c>
      <c r="D82" s="4">
        <v>15</v>
      </c>
      <c r="E82" s="4" t="str">
        <f>VLOOKUP(A82,HOP!A:L,12,0)</f>
        <v>15.00</v>
      </c>
      <c r="F82" s="4" t="str">
        <f>VLOOKUP(A82,HOP!A:C,3,0)</f>
        <v>3797028</v>
      </c>
      <c r="G82" s="4">
        <f t="shared" si="4"/>
        <v>0</v>
      </c>
      <c r="H82" s="4" t="str">
        <f t="shared" si="5"/>
        <v>,3797028</v>
      </c>
      <c r="I82" s="4" t="str">
        <f>VLOOKUP(A82,HOP!A:U,21,0)</f>
        <v>直连</v>
      </c>
    </row>
    <row r="83" s="4" customFormat="1" spans="1:9">
      <c r="A83" s="5">
        <v>999226120348533</v>
      </c>
      <c r="B83" s="6">
        <v>45155</v>
      </c>
      <c r="C83" s="6">
        <v>45156</v>
      </c>
      <c r="D83" s="4">
        <v>32.89</v>
      </c>
      <c r="E83" s="4" t="str">
        <f>VLOOKUP(A83,HOP!A:L,12,0)</f>
        <v>32.89</v>
      </c>
      <c r="F83" s="4" t="str">
        <f>VLOOKUP(A83,HOP!A:C,3,0)</f>
        <v>3797259</v>
      </c>
      <c r="G83" s="4">
        <f t="shared" si="4"/>
        <v>0</v>
      </c>
      <c r="H83" s="4" t="str">
        <f t="shared" si="5"/>
        <v>,3797259</v>
      </c>
      <c r="I83" s="4" t="str">
        <f>VLOOKUP(A83,HOP!A:U,21,0)</f>
        <v>直连</v>
      </c>
    </row>
    <row r="84" s="4" customFormat="1" spans="1:9">
      <c r="A84" s="5">
        <v>999226120361333</v>
      </c>
      <c r="B84" s="6">
        <v>45155</v>
      </c>
      <c r="C84" s="6">
        <v>45156</v>
      </c>
      <c r="D84" s="4">
        <v>104.43</v>
      </c>
      <c r="E84" s="4" t="str">
        <f>VLOOKUP(A84,HOP!A:L,12,0)</f>
        <v>104.43</v>
      </c>
      <c r="F84" s="4" t="str">
        <f>VLOOKUP(A84,HOP!A:C,3,0)</f>
        <v>3797271</v>
      </c>
      <c r="G84" s="4">
        <f t="shared" si="4"/>
        <v>0</v>
      </c>
      <c r="H84" s="4" t="str">
        <f t="shared" si="5"/>
        <v>,3797271</v>
      </c>
      <c r="I84" s="4" t="str">
        <f>VLOOKUP(A84,HOP!A:U,21,0)</f>
        <v>直连</v>
      </c>
    </row>
    <row r="85" s="4" customFormat="1" spans="1:9">
      <c r="A85" s="5">
        <v>999226120384922</v>
      </c>
      <c r="B85" s="6">
        <v>45155</v>
      </c>
      <c r="C85" s="6">
        <v>45156</v>
      </c>
      <c r="D85" s="4">
        <v>37.74</v>
      </c>
      <c r="E85" s="4" t="str">
        <f>VLOOKUP(A85,HOP!A:L,12,0)</f>
        <v>37.74</v>
      </c>
      <c r="F85" s="4" t="str">
        <f>VLOOKUP(A85,HOP!A:C,3,0)</f>
        <v>3797292</v>
      </c>
      <c r="G85" s="4">
        <f t="shared" si="4"/>
        <v>0</v>
      </c>
      <c r="H85" s="4" t="str">
        <f t="shared" si="5"/>
        <v>,3797292</v>
      </c>
      <c r="I85" s="4" t="str">
        <f>VLOOKUP(A85,HOP!A:U,21,0)</f>
        <v>直连</v>
      </c>
    </row>
    <row r="86" s="4" customFormat="1" spans="1:9">
      <c r="A86" s="5">
        <v>999226120610503</v>
      </c>
      <c r="B86" s="6">
        <v>45155</v>
      </c>
      <c r="C86" s="6">
        <v>45156</v>
      </c>
      <c r="D86" s="4">
        <v>274.79</v>
      </c>
      <c r="E86" s="4" t="str">
        <f>VLOOKUP(A86,HOP!A:L,12,0)</f>
        <v>274.79</v>
      </c>
      <c r="F86" s="4" t="str">
        <f>VLOOKUP(A86,HOP!A:C,3,0)</f>
        <v>3797413</v>
      </c>
      <c r="G86" s="4">
        <f t="shared" si="4"/>
        <v>0</v>
      </c>
      <c r="H86" s="4" t="str">
        <f t="shared" si="5"/>
        <v>,3797413</v>
      </c>
      <c r="I86" s="4" t="str">
        <f>VLOOKUP(A86,HOP!A:U,21,0)</f>
        <v>直连</v>
      </c>
    </row>
    <row r="88" spans="4:4">
      <c r="D88" s="4">
        <f>SUM(D2:D87)</f>
        <v>7218.14</v>
      </c>
    </row>
    <row r="89" spans="4:4">
      <c r="D89" s="4" t="s">
        <v>437</v>
      </c>
    </row>
    <row r="91" spans="1:3">
      <c r="A91" s="4" t="s">
        <v>438</v>
      </c>
      <c r="B91" s="4">
        <v>6454.29</v>
      </c>
      <c r="C91" s="4">
        <v>50551.29</v>
      </c>
    </row>
    <row r="92" spans="1:3">
      <c r="A92" s="4" t="s">
        <v>439</v>
      </c>
      <c r="B92" s="4">
        <v>763.85</v>
      </c>
      <c r="C92" s="4">
        <v>5982.63</v>
      </c>
    </row>
    <row r="93" spans="1:3">
      <c r="A93" s="4" t="s">
        <v>440</v>
      </c>
      <c r="B93" s="4">
        <f>SUBTOTAL(9,B91:B92)</f>
        <v>7218.14</v>
      </c>
      <c r="C93" s="4">
        <f>SUBTOTAL(9,C91:C92)</f>
        <v>56533.92</v>
      </c>
    </row>
    <row r="94" spans="1:1">
      <c r="A94" s="4" t="s">
        <v>441</v>
      </c>
    </row>
  </sheetData>
  <autoFilter ref="A1:W86">
    <filterColumn colId="3">
      <filters>
        <filter val="127.1"/>
        <filter val="153.1"/>
        <filter val="47.2"/>
        <filter val="42.3"/>
        <filter val="44.3"/>
        <filter val="41.4"/>
        <filter val="36.5"/>
        <filter val="148.5"/>
        <filter val="101.7"/>
        <filter val="67.02"/>
        <filter val="68.08"/>
        <filter val="36.13"/>
        <filter val="15"/>
        <filter val="20.15"/>
        <filter val="155.18"/>
        <filter val="192.21"/>
        <filter val="32.22"/>
        <filter val="19.25"/>
        <filter val="27.25"/>
        <filter val="57.36"/>
        <filter val="62.38"/>
        <filter val="75.38"/>
        <filter val="79.38"/>
        <filter val="61.39"/>
        <filter val="29.41"/>
        <filter val="133.41"/>
        <filter val="18.42"/>
        <filter val="31.42"/>
        <filter val="32.42"/>
        <filter val="123.42"/>
        <filter val="767.42"/>
        <filter val="64.43"/>
        <filter val="104.43"/>
        <filter val="132.43"/>
        <filter val="15.44"/>
        <filter val="61.44"/>
        <filter val="121.44"/>
        <filter val="22.46"/>
        <filter val="67.46"/>
        <filter val="161.46"/>
        <filter val="32.47"/>
        <filter val="61.48"/>
        <filter val="13.51"/>
        <filter val="164.51"/>
        <filter val="241.54"/>
        <filter val="31.57"/>
        <filter val="114.57"/>
        <filter val="76.58"/>
        <filter val="54.61"/>
        <filter val="18.62"/>
        <filter val="66.62"/>
        <filter val="119.64"/>
        <filter val="83.65"/>
        <filter val="110.65"/>
        <filter val="283.65"/>
        <filter val="210.66"/>
        <filter val="27.69"/>
        <filter val="30.69"/>
        <filter val="262.71"/>
        <filter val="27.72"/>
        <filter val="37.74"/>
        <filter val="20.75"/>
        <filter val="17.78"/>
        <filter val="274.79"/>
        <filter val="23.81"/>
        <filter val="31.81"/>
        <filter val="47.81"/>
        <filter val="27.88"/>
        <filter val="37.88"/>
        <filter val="191.88"/>
        <filter val="32.89"/>
        <filter val="392"/>
        <filter val="136.92"/>
        <filter val="15.94"/>
        <filter val="34.94"/>
        <filter val="21.95"/>
        <filter val="40.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442</v>
      </c>
      <c r="B1" s="2" t="s">
        <v>443</v>
      </c>
      <c r="C1" s="2" t="s">
        <v>444</v>
      </c>
      <c r="D1" s="2" t="s">
        <v>445</v>
      </c>
      <c r="E1" s="2" t="s">
        <v>13</v>
      </c>
      <c r="F1" s="2" t="s">
        <v>5</v>
      </c>
      <c r="G1" s="2" t="s">
        <v>6</v>
      </c>
      <c r="H1" s="2" t="s">
        <v>446</v>
      </c>
      <c r="I1" s="2" t="s">
        <v>447</v>
      </c>
      <c r="J1" s="2" t="s">
        <v>448</v>
      </c>
      <c r="K1" s="2" t="s">
        <v>449</v>
      </c>
      <c r="L1" s="2" t="s">
        <v>450</v>
      </c>
      <c r="M1" s="2" t="s">
        <v>451</v>
      </c>
      <c r="N1" s="2" t="s">
        <v>452</v>
      </c>
      <c r="O1" s="2" t="s">
        <v>453</v>
      </c>
      <c r="P1" s="2" t="s">
        <v>454</v>
      </c>
      <c r="Q1" s="2" t="s">
        <v>455</v>
      </c>
      <c r="R1" s="2" t="s">
        <v>456</v>
      </c>
      <c r="S1" s="2" t="s">
        <v>457</v>
      </c>
      <c r="T1" s="2" t="s">
        <v>458</v>
      </c>
      <c r="U1" s="2" t="s">
        <v>459</v>
      </c>
      <c r="V1" s="2" t="s">
        <v>460</v>
      </c>
    </row>
    <row r="2" s="1" customFormat="1" spans="1:22">
      <c r="A2" s="3">
        <v>999224491428180</v>
      </c>
      <c r="B2" s="1" t="s">
        <v>461</v>
      </c>
      <c r="C2" s="1" t="s">
        <v>462</v>
      </c>
      <c r="D2" s="1" t="s">
        <v>463</v>
      </c>
      <c r="E2" s="1" t="s">
        <v>464</v>
      </c>
      <c r="F2" s="1" t="s">
        <v>465</v>
      </c>
      <c r="G2" s="1" t="s">
        <v>466</v>
      </c>
      <c r="H2" s="1" t="s">
        <v>467</v>
      </c>
      <c r="I2" s="1" t="s">
        <v>468</v>
      </c>
      <c r="J2" s="1" t="s">
        <v>30</v>
      </c>
      <c r="K2" s="1" t="s">
        <v>469</v>
      </c>
      <c r="L2" s="1" t="s">
        <v>469</v>
      </c>
      <c r="M2" s="1" t="s">
        <v>470</v>
      </c>
      <c r="N2" s="1" t="s">
        <v>470</v>
      </c>
      <c r="O2" s="1" t="s">
        <v>471</v>
      </c>
      <c r="P2" s="1" t="s">
        <v>472</v>
      </c>
      <c r="Q2" s="1" t="s">
        <v>473</v>
      </c>
      <c r="R2" s="1" t="s">
        <v>474</v>
      </c>
      <c r="S2" s="1" t="s">
        <v>475</v>
      </c>
      <c r="T2" s="1" t="s">
        <v>476</v>
      </c>
      <c r="U2" s="1" t="s">
        <v>477</v>
      </c>
      <c r="V2" s="1" t="s">
        <v>478</v>
      </c>
    </row>
    <row r="3" s="1" customFormat="1" spans="1:22">
      <c r="A3" s="3">
        <v>999224913961617</v>
      </c>
      <c r="B3" s="1" t="s">
        <v>479</v>
      </c>
      <c r="C3" s="1" t="s">
        <v>480</v>
      </c>
      <c r="D3" s="1" t="s">
        <v>481</v>
      </c>
      <c r="E3" s="1" t="s">
        <v>482</v>
      </c>
      <c r="F3" s="1" t="s">
        <v>483</v>
      </c>
      <c r="G3" s="1" t="s">
        <v>466</v>
      </c>
      <c r="H3" s="1" t="s">
        <v>467</v>
      </c>
      <c r="I3" s="1" t="s">
        <v>484</v>
      </c>
      <c r="J3" s="1" t="s">
        <v>30</v>
      </c>
      <c r="K3" s="1" t="s">
        <v>485</v>
      </c>
      <c r="L3" s="1" t="s">
        <v>485</v>
      </c>
      <c r="M3" s="1" t="s">
        <v>470</v>
      </c>
      <c r="N3" s="1" t="s">
        <v>470</v>
      </c>
      <c r="O3" s="1" t="s">
        <v>471</v>
      </c>
      <c r="P3" s="1" t="s">
        <v>472</v>
      </c>
      <c r="Q3" s="1" t="s">
        <v>473</v>
      </c>
      <c r="R3" s="1" t="s">
        <v>486</v>
      </c>
      <c r="S3" s="1" t="s">
        <v>475</v>
      </c>
      <c r="T3" s="1" t="s">
        <v>476</v>
      </c>
      <c r="U3" s="1" t="s">
        <v>477</v>
      </c>
      <c r="V3" s="1" t="s">
        <v>478</v>
      </c>
    </row>
    <row r="4" s="1" customFormat="1" spans="1:22">
      <c r="A4" s="3">
        <v>999225807423254</v>
      </c>
      <c r="B4" s="1" t="s">
        <v>487</v>
      </c>
      <c r="C4" s="1" t="s">
        <v>488</v>
      </c>
      <c r="D4" s="1" t="s">
        <v>489</v>
      </c>
      <c r="E4" s="1" t="s">
        <v>490</v>
      </c>
      <c r="F4" s="1" t="s">
        <v>491</v>
      </c>
      <c r="G4" s="1" t="s">
        <v>466</v>
      </c>
      <c r="H4" s="1" t="s">
        <v>467</v>
      </c>
      <c r="I4" s="1" t="s">
        <v>492</v>
      </c>
      <c r="J4" s="1" t="s">
        <v>30</v>
      </c>
      <c r="K4" s="1" t="s">
        <v>493</v>
      </c>
      <c r="L4" s="1" t="s">
        <v>493</v>
      </c>
      <c r="M4" s="1" t="s">
        <v>470</v>
      </c>
      <c r="N4" s="1" t="s">
        <v>470</v>
      </c>
      <c r="O4" s="1" t="s">
        <v>471</v>
      </c>
      <c r="P4" s="1" t="s">
        <v>472</v>
      </c>
      <c r="Q4" s="1" t="s">
        <v>473</v>
      </c>
      <c r="R4" s="1" t="s">
        <v>494</v>
      </c>
      <c r="S4" s="1" t="s">
        <v>475</v>
      </c>
      <c r="T4" s="1" t="s">
        <v>476</v>
      </c>
      <c r="U4" s="1" t="s">
        <v>477</v>
      </c>
      <c r="V4" s="1" t="s">
        <v>495</v>
      </c>
    </row>
    <row r="5" s="1" customFormat="1" spans="1:22">
      <c r="A5" s="3">
        <v>999225807707211</v>
      </c>
      <c r="B5" s="1" t="s">
        <v>487</v>
      </c>
      <c r="C5" s="1" t="s">
        <v>496</v>
      </c>
      <c r="D5" s="1" t="s">
        <v>497</v>
      </c>
      <c r="E5" s="1" t="s">
        <v>498</v>
      </c>
      <c r="F5" s="1" t="s">
        <v>483</v>
      </c>
      <c r="G5" s="1" t="s">
        <v>491</v>
      </c>
      <c r="H5" s="1" t="s">
        <v>467</v>
      </c>
      <c r="I5" s="1" t="s">
        <v>499</v>
      </c>
      <c r="J5" s="1" t="s">
        <v>30</v>
      </c>
      <c r="K5" s="1" t="s">
        <v>500</v>
      </c>
      <c r="L5" s="1" t="s">
        <v>500</v>
      </c>
      <c r="M5" s="1" t="s">
        <v>470</v>
      </c>
      <c r="N5" s="1" t="s">
        <v>470</v>
      </c>
      <c r="O5" s="1" t="s">
        <v>471</v>
      </c>
      <c r="P5" s="1" t="s">
        <v>472</v>
      </c>
      <c r="Q5" s="1" t="s">
        <v>473</v>
      </c>
      <c r="R5" s="1" t="s">
        <v>501</v>
      </c>
      <c r="S5" s="1" t="s">
        <v>475</v>
      </c>
      <c r="T5" s="1" t="s">
        <v>476</v>
      </c>
      <c r="U5" s="1" t="s">
        <v>477</v>
      </c>
      <c r="V5" s="1" t="s">
        <v>502</v>
      </c>
    </row>
    <row r="6" s="1" customFormat="1" spans="1:22">
      <c r="A6" s="3">
        <v>999225945461360</v>
      </c>
      <c r="B6" s="1" t="s">
        <v>503</v>
      </c>
      <c r="C6" s="1" t="s">
        <v>504</v>
      </c>
      <c r="D6" s="1" t="s">
        <v>505</v>
      </c>
      <c r="E6" s="1" t="s">
        <v>506</v>
      </c>
      <c r="F6" s="1" t="s">
        <v>491</v>
      </c>
      <c r="G6" s="1" t="s">
        <v>466</v>
      </c>
      <c r="H6" s="1" t="s">
        <v>467</v>
      </c>
      <c r="I6" s="1" t="s">
        <v>507</v>
      </c>
      <c r="J6" s="1" t="s">
        <v>30</v>
      </c>
      <c r="K6" s="1" t="s">
        <v>508</v>
      </c>
      <c r="L6" s="1" t="s">
        <v>508</v>
      </c>
      <c r="M6" s="1" t="s">
        <v>470</v>
      </c>
      <c r="N6" s="1" t="s">
        <v>470</v>
      </c>
      <c r="O6" s="1" t="s">
        <v>471</v>
      </c>
      <c r="P6" s="1" t="s">
        <v>472</v>
      </c>
      <c r="Q6" s="1" t="s">
        <v>473</v>
      </c>
      <c r="R6" s="1" t="s">
        <v>509</v>
      </c>
      <c r="S6" s="1" t="s">
        <v>475</v>
      </c>
      <c r="T6" s="1" t="s">
        <v>476</v>
      </c>
      <c r="U6" s="1" t="s">
        <v>510</v>
      </c>
      <c r="V6" s="1" t="s">
        <v>495</v>
      </c>
    </row>
    <row r="7" s="1" customFormat="1" spans="1:22">
      <c r="A7" s="3">
        <v>999225953458145</v>
      </c>
      <c r="B7" s="1" t="s">
        <v>503</v>
      </c>
      <c r="C7" s="1" t="s">
        <v>511</v>
      </c>
      <c r="D7" s="1" t="s">
        <v>512</v>
      </c>
      <c r="E7" s="1" t="s">
        <v>513</v>
      </c>
      <c r="F7" s="1" t="s">
        <v>483</v>
      </c>
      <c r="G7" s="1" t="s">
        <v>466</v>
      </c>
      <c r="H7" s="1" t="s">
        <v>467</v>
      </c>
      <c r="I7" s="1" t="s">
        <v>514</v>
      </c>
      <c r="J7" s="1" t="s">
        <v>30</v>
      </c>
      <c r="K7" s="1" t="s">
        <v>515</v>
      </c>
      <c r="L7" s="1" t="s">
        <v>515</v>
      </c>
      <c r="M7" s="1" t="s">
        <v>470</v>
      </c>
      <c r="N7" s="1" t="s">
        <v>470</v>
      </c>
      <c r="O7" s="1" t="s">
        <v>471</v>
      </c>
      <c r="P7" s="1" t="s">
        <v>472</v>
      </c>
      <c r="Q7" s="1" t="s">
        <v>473</v>
      </c>
      <c r="R7" s="1" t="s">
        <v>516</v>
      </c>
      <c r="S7" s="1" t="s">
        <v>475</v>
      </c>
      <c r="T7" s="1" t="s">
        <v>476</v>
      </c>
      <c r="U7" s="1" t="s">
        <v>510</v>
      </c>
      <c r="V7" s="1" t="s">
        <v>478</v>
      </c>
    </row>
    <row r="8" s="1" customFormat="1" spans="1:22">
      <c r="A8" s="3">
        <v>999225958426000</v>
      </c>
      <c r="B8" s="1" t="s">
        <v>503</v>
      </c>
      <c r="C8" s="1" t="s">
        <v>517</v>
      </c>
      <c r="D8" s="1" t="s">
        <v>518</v>
      </c>
      <c r="E8" s="1" t="s">
        <v>519</v>
      </c>
      <c r="F8" s="1" t="s">
        <v>520</v>
      </c>
      <c r="G8" s="1" t="s">
        <v>466</v>
      </c>
      <c r="H8" s="1" t="s">
        <v>467</v>
      </c>
      <c r="I8" s="1" t="s">
        <v>521</v>
      </c>
      <c r="J8" s="1" t="s">
        <v>30</v>
      </c>
      <c r="K8" s="1" t="s">
        <v>522</v>
      </c>
      <c r="L8" s="1" t="s">
        <v>522</v>
      </c>
      <c r="M8" s="1" t="s">
        <v>470</v>
      </c>
      <c r="N8" s="1" t="s">
        <v>470</v>
      </c>
      <c r="O8" s="1" t="s">
        <v>471</v>
      </c>
      <c r="P8" s="1" t="s">
        <v>472</v>
      </c>
      <c r="Q8" s="1" t="s">
        <v>473</v>
      </c>
      <c r="R8" s="1" t="s">
        <v>523</v>
      </c>
      <c r="S8" s="1" t="s">
        <v>475</v>
      </c>
      <c r="T8" s="1" t="s">
        <v>476</v>
      </c>
      <c r="U8" s="1" t="s">
        <v>510</v>
      </c>
      <c r="V8" s="1" t="s">
        <v>524</v>
      </c>
    </row>
    <row r="9" s="1" customFormat="1" spans="1:22">
      <c r="A9" s="3">
        <v>999225983034663</v>
      </c>
      <c r="B9" s="1" t="s">
        <v>465</v>
      </c>
      <c r="C9" s="1" t="s">
        <v>525</v>
      </c>
      <c r="D9" s="1" t="s">
        <v>497</v>
      </c>
      <c r="E9" s="1" t="s">
        <v>526</v>
      </c>
      <c r="F9" s="1" t="s">
        <v>483</v>
      </c>
      <c r="G9" s="1" t="s">
        <v>491</v>
      </c>
      <c r="H9" s="1" t="s">
        <v>467</v>
      </c>
      <c r="I9" s="1" t="s">
        <v>527</v>
      </c>
      <c r="J9" s="1" t="s">
        <v>30</v>
      </c>
      <c r="K9" s="1" t="s">
        <v>528</v>
      </c>
      <c r="L9" s="1" t="s">
        <v>528</v>
      </c>
      <c r="M9" s="1" t="s">
        <v>470</v>
      </c>
      <c r="N9" s="1" t="s">
        <v>470</v>
      </c>
      <c r="O9" s="1" t="s">
        <v>471</v>
      </c>
      <c r="P9" s="1" t="s">
        <v>472</v>
      </c>
      <c r="Q9" s="1" t="s">
        <v>473</v>
      </c>
      <c r="R9" s="1" t="s">
        <v>529</v>
      </c>
      <c r="S9" s="1" t="s">
        <v>475</v>
      </c>
      <c r="T9" s="1" t="s">
        <v>476</v>
      </c>
      <c r="U9" s="1" t="s">
        <v>477</v>
      </c>
      <c r="V9" s="1" t="s">
        <v>502</v>
      </c>
    </row>
    <row r="10" s="1" customFormat="1" spans="1:22">
      <c r="A10" s="3">
        <v>999225984652513</v>
      </c>
      <c r="B10" s="1" t="s">
        <v>465</v>
      </c>
      <c r="C10" s="1" t="s">
        <v>530</v>
      </c>
      <c r="D10" s="1" t="s">
        <v>531</v>
      </c>
      <c r="E10" s="1" t="s">
        <v>532</v>
      </c>
      <c r="F10" s="1" t="s">
        <v>491</v>
      </c>
      <c r="G10" s="1" t="s">
        <v>466</v>
      </c>
      <c r="H10" s="1" t="s">
        <v>467</v>
      </c>
      <c r="I10" s="1" t="s">
        <v>533</v>
      </c>
      <c r="J10" s="1" t="s">
        <v>30</v>
      </c>
      <c r="K10" s="1" t="s">
        <v>534</v>
      </c>
      <c r="L10" s="1" t="s">
        <v>534</v>
      </c>
      <c r="M10" s="1" t="s">
        <v>470</v>
      </c>
      <c r="N10" s="1" t="s">
        <v>470</v>
      </c>
      <c r="O10" s="1" t="s">
        <v>471</v>
      </c>
      <c r="P10" s="1" t="s">
        <v>472</v>
      </c>
      <c r="Q10" s="1" t="s">
        <v>473</v>
      </c>
      <c r="R10" s="1" t="s">
        <v>535</v>
      </c>
      <c r="S10" s="1" t="s">
        <v>475</v>
      </c>
      <c r="T10" s="1" t="s">
        <v>476</v>
      </c>
      <c r="U10" s="1" t="s">
        <v>510</v>
      </c>
      <c r="V10" s="1" t="s">
        <v>478</v>
      </c>
    </row>
    <row r="11" s="1" customFormat="1" spans="1:22">
      <c r="A11" s="3">
        <v>999225990166217</v>
      </c>
      <c r="B11" s="1" t="s">
        <v>465</v>
      </c>
      <c r="C11" s="1" t="s">
        <v>536</v>
      </c>
      <c r="D11" s="1" t="s">
        <v>537</v>
      </c>
      <c r="E11" s="1" t="s">
        <v>538</v>
      </c>
      <c r="F11" s="1" t="s">
        <v>539</v>
      </c>
      <c r="G11" s="1" t="s">
        <v>491</v>
      </c>
      <c r="H11" s="1" t="s">
        <v>467</v>
      </c>
      <c r="I11" s="1" t="s">
        <v>540</v>
      </c>
      <c r="J11" s="1" t="s">
        <v>30</v>
      </c>
      <c r="K11" s="1" t="s">
        <v>541</v>
      </c>
      <c r="L11" s="1" t="s">
        <v>541</v>
      </c>
      <c r="M11" s="1" t="s">
        <v>470</v>
      </c>
      <c r="N11" s="1" t="s">
        <v>470</v>
      </c>
      <c r="O11" s="1" t="s">
        <v>471</v>
      </c>
      <c r="P11" s="1" t="s">
        <v>472</v>
      </c>
      <c r="Q11" s="1" t="s">
        <v>473</v>
      </c>
      <c r="R11" s="1" t="s">
        <v>542</v>
      </c>
      <c r="S11" s="1" t="s">
        <v>475</v>
      </c>
      <c r="T11" s="1" t="s">
        <v>476</v>
      </c>
      <c r="U11" s="1" t="s">
        <v>510</v>
      </c>
      <c r="V11" s="1" t="s">
        <v>478</v>
      </c>
    </row>
    <row r="12" s="1" customFormat="1" spans="1:22">
      <c r="A12" s="3">
        <v>999225990295727</v>
      </c>
      <c r="B12" s="1" t="s">
        <v>465</v>
      </c>
      <c r="C12" s="1" t="s">
        <v>543</v>
      </c>
      <c r="D12" s="1" t="s">
        <v>544</v>
      </c>
      <c r="E12" s="1" t="s">
        <v>545</v>
      </c>
      <c r="F12" s="1" t="s">
        <v>483</v>
      </c>
      <c r="G12" s="1" t="s">
        <v>466</v>
      </c>
      <c r="H12" s="1" t="s">
        <v>467</v>
      </c>
      <c r="I12" s="1" t="s">
        <v>546</v>
      </c>
      <c r="J12" s="1" t="s">
        <v>30</v>
      </c>
      <c r="K12" s="1" t="s">
        <v>547</v>
      </c>
      <c r="L12" s="1" t="s">
        <v>547</v>
      </c>
      <c r="M12" s="1" t="s">
        <v>470</v>
      </c>
      <c r="N12" s="1" t="s">
        <v>470</v>
      </c>
      <c r="O12" s="1" t="s">
        <v>471</v>
      </c>
      <c r="P12" s="1" t="s">
        <v>472</v>
      </c>
      <c r="Q12" s="1" t="s">
        <v>473</v>
      </c>
      <c r="R12" s="1" t="s">
        <v>548</v>
      </c>
      <c r="S12" s="1" t="s">
        <v>475</v>
      </c>
      <c r="T12" s="1" t="s">
        <v>476</v>
      </c>
      <c r="U12" s="1" t="s">
        <v>510</v>
      </c>
      <c r="V12" s="1" t="s">
        <v>478</v>
      </c>
    </row>
    <row r="13" s="1" customFormat="1" spans="1:22">
      <c r="A13" s="3">
        <v>999225991218654</v>
      </c>
      <c r="B13" s="1" t="s">
        <v>549</v>
      </c>
      <c r="C13" s="1" t="s">
        <v>550</v>
      </c>
      <c r="D13" s="1" t="s">
        <v>551</v>
      </c>
      <c r="E13" s="1" t="s">
        <v>552</v>
      </c>
      <c r="F13" s="1" t="s">
        <v>491</v>
      </c>
      <c r="G13" s="1" t="s">
        <v>466</v>
      </c>
      <c r="H13" s="1" t="s">
        <v>467</v>
      </c>
      <c r="I13" s="1" t="s">
        <v>553</v>
      </c>
      <c r="J13" s="1" t="s">
        <v>30</v>
      </c>
      <c r="K13" s="1" t="s">
        <v>554</v>
      </c>
      <c r="L13" s="1" t="s">
        <v>554</v>
      </c>
      <c r="M13" s="1" t="s">
        <v>470</v>
      </c>
      <c r="N13" s="1" t="s">
        <v>470</v>
      </c>
      <c r="O13" s="1" t="s">
        <v>471</v>
      </c>
      <c r="P13" s="1" t="s">
        <v>472</v>
      </c>
      <c r="Q13" s="1" t="s">
        <v>473</v>
      </c>
      <c r="R13" s="1" t="s">
        <v>555</v>
      </c>
      <c r="S13" s="1" t="s">
        <v>475</v>
      </c>
      <c r="T13" s="1" t="s">
        <v>476</v>
      </c>
      <c r="U13" s="1" t="s">
        <v>510</v>
      </c>
      <c r="V13" s="1" t="s">
        <v>478</v>
      </c>
    </row>
    <row r="14" s="1" customFormat="1" spans="1:22">
      <c r="A14" s="3">
        <v>999225994060075</v>
      </c>
      <c r="B14" s="1" t="s">
        <v>549</v>
      </c>
      <c r="C14" s="1" t="s">
        <v>556</v>
      </c>
      <c r="D14" s="1" t="s">
        <v>557</v>
      </c>
      <c r="E14" s="1" t="s">
        <v>558</v>
      </c>
      <c r="F14" s="1" t="s">
        <v>559</v>
      </c>
      <c r="G14" s="1" t="s">
        <v>491</v>
      </c>
      <c r="H14" s="1" t="s">
        <v>467</v>
      </c>
      <c r="I14" s="1" t="s">
        <v>560</v>
      </c>
      <c r="J14" s="1" t="s">
        <v>30</v>
      </c>
      <c r="K14" s="1" t="s">
        <v>561</v>
      </c>
      <c r="L14" s="1" t="s">
        <v>561</v>
      </c>
      <c r="M14" s="1" t="s">
        <v>470</v>
      </c>
      <c r="N14" s="1" t="s">
        <v>470</v>
      </c>
      <c r="O14" s="1" t="s">
        <v>471</v>
      </c>
      <c r="P14" s="1" t="s">
        <v>472</v>
      </c>
      <c r="Q14" s="1" t="s">
        <v>473</v>
      </c>
      <c r="R14" s="1" t="s">
        <v>562</v>
      </c>
      <c r="S14" s="1" t="s">
        <v>475</v>
      </c>
      <c r="T14" s="1" t="s">
        <v>476</v>
      </c>
      <c r="U14" s="1" t="s">
        <v>510</v>
      </c>
      <c r="V14" s="1" t="s">
        <v>563</v>
      </c>
    </row>
    <row r="15" s="1" customFormat="1" spans="1:22">
      <c r="A15" s="3">
        <v>999225994420848</v>
      </c>
      <c r="B15" s="1" t="s">
        <v>549</v>
      </c>
      <c r="C15" s="1" t="s">
        <v>564</v>
      </c>
      <c r="D15" s="1" t="s">
        <v>518</v>
      </c>
      <c r="E15" s="1" t="s">
        <v>565</v>
      </c>
      <c r="F15" s="1" t="s">
        <v>539</v>
      </c>
      <c r="G15" s="1" t="s">
        <v>491</v>
      </c>
      <c r="H15" s="1" t="s">
        <v>467</v>
      </c>
      <c r="I15" s="1" t="s">
        <v>566</v>
      </c>
      <c r="J15" s="1" t="s">
        <v>30</v>
      </c>
      <c r="K15" s="1" t="s">
        <v>567</v>
      </c>
      <c r="L15" s="1" t="s">
        <v>567</v>
      </c>
      <c r="M15" s="1" t="s">
        <v>470</v>
      </c>
      <c r="N15" s="1" t="s">
        <v>470</v>
      </c>
      <c r="O15" s="1" t="s">
        <v>471</v>
      </c>
      <c r="P15" s="1" t="s">
        <v>472</v>
      </c>
      <c r="Q15" s="1" t="s">
        <v>473</v>
      </c>
      <c r="R15" s="1" t="s">
        <v>568</v>
      </c>
      <c r="S15" s="1" t="s">
        <v>475</v>
      </c>
      <c r="T15" s="1" t="s">
        <v>476</v>
      </c>
      <c r="U15" s="1" t="s">
        <v>510</v>
      </c>
      <c r="V15" s="1" t="s">
        <v>524</v>
      </c>
    </row>
    <row r="16" s="1" customFormat="1" spans="1:22">
      <c r="A16" s="3">
        <v>999225994771307</v>
      </c>
      <c r="B16" s="1" t="s">
        <v>549</v>
      </c>
      <c r="C16" s="1" t="s">
        <v>569</v>
      </c>
      <c r="D16" s="1" t="s">
        <v>570</v>
      </c>
      <c r="E16" s="1" t="s">
        <v>571</v>
      </c>
      <c r="F16" s="1" t="s">
        <v>559</v>
      </c>
      <c r="G16" s="1" t="s">
        <v>466</v>
      </c>
      <c r="H16" s="1" t="s">
        <v>467</v>
      </c>
      <c r="I16" s="1" t="s">
        <v>572</v>
      </c>
      <c r="J16" s="1" t="s">
        <v>30</v>
      </c>
      <c r="K16" s="1" t="s">
        <v>573</v>
      </c>
      <c r="L16" s="1" t="s">
        <v>573</v>
      </c>
      <c r="M16" s="1" t="s">
        <v>470</v>
      </c>
      <c r="N16" s="1" t="s">
        <v>470</v>
      </c>
      <c r="O16" s="1" t="s">
        <v>471</v>
      </c>
      <c r="P16" s="1" t="s">
        <v>472</v>
      </c>
      <c r="Q16" s="1" t="s">
        <v>473</v>
      </c>
      <c r="R16" s="1" t="s">
        <v>574</v>
      </c>
      <c r="S16" s="1" t="s">
        <v>475</v>
      </c>
      <c r="T16" s="1" t="s">
        <v>476</v>
      </c>
      <c r="U16" s="1" t="s">
        <v>510</v>
      </c>
      <c r="V16" s="1" t="s">
        <v>524</v>
      </c>
    </row>
    <row r="17" s="1" customFormat="1" spans="1:22">
      <c r="A17" s="3">
        <v>999226011313405</v>
      </c>
      <c r="B17" s="1" t="s">
        <v>559</v>
      </c>
      <c r="C17" s="1" t="s">
        <v>575</v>
      </c>
      <c r="D17" s="1" t="s">
        <v>576</v>
      </c>
      <c r="E17" s="1" t="s">
        <v>577</v>
      </c>
      <c r="F17" s="1" t="s">
        <v>491</v>
      </c>
      <c r="G17" s="1" t="s">
        <v>466</v>
      </c>
      <c r="H17" s="1" t="s">
        <v>467</v>
      </c>
      <c r="I17" s="1" t="s">
        <v>578</v>
      </c>
      <c r="J17" s="1" t="s">
        <v>30</v>
      </c>
      <c r="K17" s="1" t="s">
        <v>579</v>
      </c>
      <c r="L17" s="1" t="s">
        <v>579</v>
      </c>
      <c r="M17" s="1" t="s">
        <v>470</v>
      </c>
      <c r="N17" s="1" t="s">
        <v>470</v>
      </c>
      <c r="O17" s="1" t="s">
        <v>471</v>
      </c>
      <c r="P17" s="1" t="s">
        <v>472</v>
      </c>
      <c r="Q17" s="1" t="s">
        <v>473</v>
      </c>
      <c r="R17" s="1" t="s">
        <v>580</v>
      </c>
      <c r="S17" s="1" t="s">
        <v>475</v>
      </c>
      <c r="T17" s="1" t="s">
        <v>476</v>
      </c>
      <c r="U17" s="1" t="s">
        <v>510</v>
      </c>
      <c r="V17" s="1" t="s">
        <v>478</v>
      </c>
    </row>
    <row r="18" s="1" customFormat="1" spans="1:22">
      <c r="A18" s="3">
        <v>999226012654326</v>
      </c>
      <c r="B18" s="1" t="s">
        <v>559</v>
      </c>
      <c r="C18" s="1" t="s">
        <v>581</v>
      </c>
      <c r="D18" s="1" t="s">
        <v>582</v>
      </c>
      <c r="E18" s="1" t="s">
        <v>583</v>
      </c>
      <c r="F18" s="1" t="s">
        <v>539</v>
      </c>
      <c r="G18" s="1" t="s">
        <v>491</v>
      </c>
      <c r="H18" s="1" t="s">
        <v>467</v>
      </c>
      <c r="I18" s="1" t="s">
        <v>584</v>
      </c>
      <c r="J18" s="1" t="s">
        <v>30</v>
      </c>
      <c r="K18" s="1" t="s">
        <v>585</v>
      </c>
      <c r="L18" s="1" t="s">
        <v>585</v>
      </c>
      <c r="M18" s="1" t="s">
        <v>470</v>
      </c>
      <c r="N18" s="1" t="s">
        <v>470</v>
      </c>
      <c r="O18" s="1" t="s">
        <v>471</v>
      </c>
      <c r="P18" s="1" t="s">
        <v>472</v>
      </c>
      <c r="Q18" s="1" t="s">
        <v>473</v>
      </c>
      <c r="R18" s="1" t="s">
        <v>586</v>
      </c>
      <c r="S18" s="1" t="s">
        <v>475</v>
      </c>
      <c r="T18" s="1" t="s">
        <v>476</v>
      </c>
      <c r="U18" s="1" t="s">
        <v>510</v>
      </c>
      <c r="V18" s="1" t="s">
        <v>478</v>
      </c>
    </row>
    <row r="19" s="1" customFormat="1" spans="1:22">
      <c r="A19" s="3">
        <v>999226013418057</v>
      </c>
      <c r="B19" s="1" t="s">
        <v>559</v>
      </c>
      <c r="C19" s="1" t="s">
        <v>587</v>
      </c>
      <c r="D19" s="1" t="s">
        <v>588</v>
      </c>
      <c r="E19" s="1" t="s">
        <v>589</v>
      </c>
      <c r="F19" s="1" t="s">
        <v>559</v>
      </c>
      <c r="G19" s="1" t="s">
        <v>466</v>
      </c>
      <c r="H19" s="1" t="s">
        <v>467</v>
      </c>
      <c r="I19" s="1" t="s">
        <v>590</v>
      </c>
      <c r="J19" s="1" t="s">
        <v>30</v>
      </c>
      <c r="K19" s="1" t="s">
        <v>591</v>
      </c>
      <c r="L19" s="1" t="s">
        <v>591</v>
      </c>
      <c r="M19" s="1" t="s">
        <v>470</v>
      </c>
      <c r="N19" s="1" t="s">
        <v>470</v>
      </c>
      <c r="O19" s="1" t="s">
        <v>471</v>
      </c>
      <c r="P19" s="1" t="s">
        <v>472</v>
      </c>
      <c r="Q19" s="1" t="s">
        <v>473</v>
      </c>
      <c r="R19" s="1" t="s">
        <v>592</v>
      </c>
      <c r="S19" s="1" t="s">
        <v>475</v>
      </c>
      <c r="T19" s="1" t="s">
        <v>476</v>
      </c>
      <c r="U19" s="1" t="s">
        <v>510</v>
      </c>
      <c r="V19" s="1" t="s">
        <v>524</v>
      </c>
    </row>
    <row r="20" s="1" customFormat="1" spans="1:22">
      <c r="A20" s="3">
        <v>999226016790360</v>
      </c>
      <c r="B20" s="1" t="s">
        <v>559</v>
      </c>
      <c r="C20" s="1" t="s">
        <v>593</v>
      </c>
      <c r="D20" s="1" t="s">
        <v>594</v>
      </c>
      <c r="E20" s="1" t="s">
        <v>595</v>
      </c>
      <c r="F20" s="1" t="s">
        <v>483</v>
      </c>
      <c r="G20" s="1" t="s">
        <v>491</v>
      </c>
      <c r="H20" s="1" t="s">
        <v>467</v>
      </c>
      <c r="I20" s="1" t="s">
        <v>596</v>
      </c>
      <c r="J20" s="1" t="s">
        <v>30</v>
      </c>
      <c r="K20" s="1" t="s">
        <v>597</v>
      </c>
      <c r="L20" s="1" t="s">
        <v>597</v>
      </c>
      <c r="M20" s="1" t="s">
        <v>470</v>
      </c>
      <c r="N20" s="1" t="s">
        <v>470</v>
      </c>
      <c r="O20" s="1" t="s">
        <v>471</v>
      </c>
      <c r="P20" s="1" t="s">
        <v>472</v>
      </c>
      <c r="Q20" s="1" t="s">
        <v>473</v>
      </c>
      <c r="R20" s="1" t="s">
        <v>598</v>
      </c>
      <c r="S20" s="1" t="s">
        <v>475</v>
      </c>
      <c r="T20" s="1" t="s">
        <v>476</v>
      </c>
      <c r="U20" s="1" t="s">
        <v>510</v>
      </c>
      <c r="V20" s="1" t="s">
        <v>502</v>
      </c>
    </row>
    <row r="21" s="1" customFormat="1" spans="1:22">
      <c r="A21" s="3">
        <v>26019547643</v>
      </c>
      <c r="B21" s="1" t="s">
        <v>559</v>
      </c>
      <c r="C21" s="1" t="s">
        <v>599</v>
      </c>
      <c r="D21" s="1" t="s">
        <v>600</v>
      </c>
      <c r="E21" s="1" t="s">
        <v>601</v>
      </c>
      <c r="F21" s="1" t="s">
        <v>539</v>
      </c>
      <c r="G21" s="1" t="s">
        <v>491</v>
      </c>
      <c r="H21" s="1" t="s">
        <v>467</v>
      </c>
      <c r="I21" s="1" t="s">
        <v>602</v>
      </c>
      <c r="J21" s="1" t="s">
        <v>30</v>
      </c>
      <c r="K21" s="1" t="s">
        <v>603</v>
      </c>
      <c r="L21" s="1" t="s">
        <v>603</v>
      </c>
      <c r="M21" s="1" t="s">
        <v>470</v>
      </c>
      <c r="N21" s="1" t="s">
        <v>470</v>
      </c>
      <c r="O21" s="1" t="s">
        <v>471</v>
      </c>
      <c r="P21" s="1" t="s">
        <v>472</v>
      </c>
      <c r="Q21" s="1" t="s">
        <v>473</v>
      </c>
      <c r="R21" s="1" t="s">
        <v>604</v>
      </c>
      <c r="S21" s="1" t="s">
        <v>475</v>
      </c>
      <c r="T21" s="1" t="s">
        <v>476</v>
      </c>
      <c r="U21" s="1" t="s">
        <v>510</v>
      </c>
      <c r="V21" s="1" t="s">
        <v>478</v>
      </c>
    </row>
    <row r="22" s="1" customFormat="1" spans="1:22">
      <c r="A22" s="3">
        <v>999226019905043</v>
      </c>
      <c r="B22" s="1" t="s">
        <v>559</v>
      </c>
      <c r="C22" s="1" t="s">
        <v>605</v>
      </c>
      <c r="D22" s="1" t="s">
        <v>606</v>
      </c>
      <c r="E22" s="1" t="s">
        <v>607</v>
      </c>
      <c r="F22" s="1" t="s">
        <v>520</v>
      </c>
      <c r="G22" s="1" t="s">
        <v>466</v>
      </c>
      <c r="H22" s="1" t="s">
        <v>467</v>
      </c>
      <c r="I22" s="1" t="s">
        <v>608</v>
      </c>
      <c r="J22" s="1" t="s">
        <v>30</v>
      </c>
      <c r="K22" s="1" t="s">
        <v>609</v>
      </c>
      <c r="L22" s="1" t="s">
        <v>609</v>
      </c>
      <c r="M22" s="1" t="s">
        <v>470</v>
      </c>
      <c r="N22" s="1" t="s">
        <v>470</v>
      </c>
      <c r="O22" s="1" t="s">
        <v>471</v>
      </c>
      <c r="P22" s="1" t="s">
        <v>472</v>
      </c>
      <c r="Q22" s="1" t="s">
        <v>473</v>
      </c>
      <c r="R22" s="1" t="s">
        <v>610</v>
      </c>
      <c r="S22" s="1" t="s">
        <v>475</v>
      </c>
      <c r="T22" s="1" t="s">
        <v>476</v>
      </c>
      <c r="U22" s="1" t="s">
        <v>510</v>
      </c>
      <c r="V22" s="1" t="s">
        <v>478</v>
      </c>
    </row>
    <row r="23" s="1" customFormat="1" spans="1:22">
      <c r="A23" s="3">
        <v>999226027151943</v>
      </c>
      <c r="B23" s="1" t="s">
        <v>559</v>
      </c>
      <c r="C23" s="1" t="s">
        <v>611</v>
      </c>
      <c r="D23" s="1" t="s">
        <v>594</v>
      </c>
      <c r="E23" s="1" t="s">
        <v>612</v>
      </c>
      <c r="F23" s="1" t="s">
        <v>483</v>
      </c>
      <c r="G23" s="1" t="s">
        <v>466</v>
      </c>
      <c r="H23" s="1" t="s">
        <v>467</v>
      </c>
      <c r="I23" s="1" t="s">
        <v>613</v>
      </c>
      <c r="J23" s="1" t="s">
        <v>30</v>
      </c>
      <c r="K23" s="1" t="s">
        <v>614</v>
      </c>
      <c r="L23" s="1" t="s">
        <v>614</v>
      </c>
      <c r="M23" s="1" t="s">
        <v>470</v>
      </c>
      <c r="N23" s="1" t="s">
        <v>470</v>
      </c>
      <c r="O23" s="1" t="s">
        <v>471</v>
      </c>
      <c r="P23" s="1" t="s">
        <v>472</v>
      </c>
      <c r="Q23" s="1" t="s">
        <v>473</v>
      </c>
      <c r="R23" s="1" t="s">
        <v>615</v>
      </c>
      <c r="S23" s="1" t="s">
        <v>475</v>
      </c>
      <c r="T23" s="1" t="s">
        <v>476</v>
      </c>
      <c r="U23" s="1" t="s">
        <v>510</v>
      </c>
      <c r="V23" s="1" t="s">
        <v>502</v>
      </c>
    </row>
    <row r="24" s="1" customFormat="1" spans="1:22">
      <c r="A24" s="3">
        <v>999226027629233</v>
      </c>
      <c r="B24" s="1" t="s">
        <v>559</v>
      </c>
      <c r="C24" s="1" t="s">
        <v>616</v>
      </c>
      <c r="D24" s="1" t="s">
        <v>617</v>
      </c>
      <c r="E24" s="1" t="s">
        <v>618</v>
      </c>
      <c r="F24" s="1" t="s">
        <v>539</v>
      </c>
      <c r="G24" s="1" t="s">
        <v>491</v>
      </c>
      <c r="H24" s="1" t="s">
        <v>467</v>
      </c>
      <c r="I24" s="1" t="s">
        <v>619</v>
      </c>
      <c r="J24" s="1" t="s">
        <v>30</v>
      </c>
      <c r="K24" s="1" t="s">
        <v>620</v>
      </c>
      <c r="L24" s="1" t="s">
        <v>620</v>
      </c>
      <c r="M24" s="1" t="s">
        <v>470</v>
      </c>
      <c r="N24" s="1" t="s">
        <v>470</v>
      </c>
      <c r="O24" s="1" t="s">
        <v>471</v>
      </c>
      <c r="P24" s="1" t="s">
        <v>472</v>
      </c>
      <c r="Q24" s="1" t="s">
        <v>473</v>
      </c>
      <c r="R24" s="1" t="s">
        <v>621</v>
      </c>
      <c r="S24" s="1" t="s">
        <v>475</v>
      </c>
      <c r="T24" s="1" t="s">
        <v>476</v>
      </c>
      <c r="U24" s="1" t="s">
        <v>510</v>
      </c>
      <c r="V24" s="1" t="s">
        <v>622</v>
      </c>
    </row>
    <row r="25" s="1" customFormat="1" spans="1:22">
      <c r="A25" s="3">
        <v>999226028408139</v>
      </c>
      <c r="B25" s="1" t="s">
        <v>559</v>
      </c>
      <c r="C25" s="1" t="s">
        <v>623</v>
      </c>
      <c r="D25" s="1" t="s">
        <v>624</v>
      </c>
      <c r="E25" s="1" t="s">
        <v>625</v>
      </c>
      <c r="F25" s="1" t="s">
        <v>539</v>
      </c>
      <c r="G25" s="1" t="s">
        <v>491</v>
      </c>
      <c r="H25" s="1" t="s">
        <v>467</v>
      </c>
      <c r="I25" s="1" t="s">
        <v>626</v>
      </c>
      <c r="J25" s="1" t="s">
        <v>30</v>
      </c>
      <c r="K25" s="1" t="s">
        <v>627</v>
      </c>
      <c r="L25" s="1" t="s">
        <v>627</v>
      </c>
      <c r="M25" s="1" t="s">
        <v>470</v>
      </c>
      <c r="N25" s="1" t="s">
        <v>470</v>
      </c>
      <c r="O25" s="1" t="s">
        <v>471</v>
      </c>
      <c r="P25" s="1" t="s">
        <v>472</v>
      </c>
      <c r="Q25" s="1" t="s">
        <v>473</v>
      </c>
      <c r="R25" s="1" t="s">
        <v>628</v>
      </c>
      <c r="S25" s="1" t="s">
        <v>475</v>
      </c>
      <c r="T25" s="1" t="s">
        <v>476</v>
      </c>
      <c r="U25" s="1" t="s">
        <v>510</v>
      </c>
      <c r="V25" s="1" t="s">
        <v>495</v>
      </c>
    </row>
    <row r="26" s="1" customFormat="1" spans="1:22">
      <c r="A26" s="3">
        <v>999226030206888</v>
      </c>
      <c r="B26" s="1" t="s">
        <v>559</v>
      </c>
      <c r="C26" s="1" t="s">
        <v>629</v>
      </c>
      <c r="D26" s="1" t="s">
        <v>630</v>
      </c>
      <c r="E26" s="1" t="s">
        <v>631</v>
      </c>
      <c r="F26" s="1" t="s">
        <v>539</v>
      </c>
      <c r="G26" s="1" t="s">
        <v>466</v>
      </c>
      <c r="H26" s="1" t="s">
        <v>467</v>
      </c>
      <c r="I26" s="1" t="s">
        <v>632</v>
      </c>
      <c r="J26" s="1" t="s">
        <v>30</v>
      </c>
      <c r="K26" s="1" t="s">
        <v>633</v>
      </c>
      <c r="L26" s="1" t="s">
        <v>633</v>
      </c>
      <c r="M26" s="1" t="s">
        <v>470</v>
      </c>
      <c r="N26" s="1" t="s">
        <v>470</v>
      </c>
      <c r="O26" s="1" t="s">
        <v>471</v>
      </c>
      <c r="P26" s="1" t="s">
        <v>472</v>
      </c>
      <c r="Q26" s="1" t="s">
        <v>473</v>
      </c>
      <c r="R26" s="1" t="s">
        <v>634</v>
      </c>
      <c r="S26" s="1" t="s">
        <v>475</v>
      </c>
      <c r="T26" s="1" t="s">
        <v>476</v>
      </c>
      <c r="U26" s="1" t="s">
        <v>510</v>
      </c>
      <c r="V26" s="1" t="s">
        <v>502</v>
      </c>
    </row>
    <row r="27" s="1" customFormat="1" spans="1:22">
      <c r="A27" s="3">
        <v>999226033500083</v>
      </c>
      <c r="B27" s="1" t="s">
        <v>539</v>
      </c>
      <c r="C27" s="1" t="s">
        <v>635</v>
      </c>
      <c r="D27" s="1" t="s">
        <v>636</v>
      </c>
      <c r="E27" s="1" t="s">
        <v>637</v>
      </c>
      <c r="F27" s="1" t="s">
        <v>483</v>
      </c>
      <c r="G27" s="1" t="s">
        <v>491</v>
      </c>
      <c r="H27" s="1" t="s">
        <v>467</v>
      </c>
      <c r="I27" s="1" t="s">
        <v>638</v>
      </c>
      <c r="J27" s="1" t="s">
        <v>30</v>
      </c>
      <c r="K27" s="1" t="s">
        <v>639</v>
      </c>
      <c r="L27" s="1" t="s">
        <v>639</v>
      </c>
      <c r="M27" s="1" t="s">
        <v>470</v>
      </c>
      <c r="N27" s="1" t="s">
        <v>470</v>
      </c>
      <c r="O27" s="1" t="s">
        <v>471</v>
      </c>
      <c r="P27" s="1" t="s">
        <v>472</v>
      </c>
      <c r="Q27" s="1" t="s">
        <v>473</v>
      </c>
      <c r="R27" s="1" t="s">
        <v>640</v>
      </c>
      <c r="S27" s="1" t="s">
        <v>475</v>
      </c>
      <c r="T27" s="1" t="s">
        <v>476</v>
      </c>
      <c r="U27" s="1" t="s">
        <v>510</v>
      </c>
      <c r="V27" s="1" t="s">
        <v>502</v>
      </c>
    </row>
    <row r="28" s="1" customFormat="1" spans="1:22">
      <c r="A28" s="3">
        <v>999226037070901</v>
      </c>
      <c r="B28" s="1" t="s">
        <v>539</v>
      </c>
      <c r="C28" s="1" t="s">
        <v>641</v>
      </c>
      <c r="D28" s="1" t="s">
        <v>642</v>
      </c>
      <c r="E28" s="1" t="s">
        <v>643</v>
      </c>
      <c r="F28" s="1" t="s">
        <v>483</v>
      </c>
      <c r="G28" s="1" t="s">
        <v>491</v>
      </c>
      <c r="H28" s="1" t="s">
        <v>467</v>
      </c>
      <c r="I28" s="1" t="s">
        <v>644</v>
      </c>
      <c r="J28" s="1" t="s">
        <v>30</v>
      </c>
      <c r="K28" s="1" t="s">
        <v>645</v>
      </c>
      <c r="L28" s="1" t="s">
        <v>645</v>
      </c>
      <c r="M28" s="1" t="s">
        <v>470</v>
      </c>
      <c r="N28" s="1" t="s">
        <v>470</v>
      </c>
      <c r="O28" s="1" t="s">
        <v>471</v>
      </c>
      <c r="P28" s="1" t="s">
        <v>472</v>
      </c>
      <c r="Q28" s="1" t="s">
        <v>473</v>
      </c>
      <c r="R28" s="1" t="s">
        <v>646</v>
      </c>
      <c r="S28" s="1" t="s">
        <v>475</v>
      </c>
      <c r="T28" s="1" t="s">
        <v>476</v>
      </c>
      <c r="U28" s="1" t="s">
        <v>510</v>
      </c>
      <c r="V28" s="1" t="s">
        <v>478</v>
      </c>
    </row>
    <row r="29" s="1" customFormat="1" spans="1:22">
      <c r="A29" s="3">
        <v>999226049024116</v>
      </c>
      <c r="B29" s="1" t="s">
        <v>539</v>
      </c>
      <c r="C29" s="1" t="s">
        <v>647</v>
      </c>
      <c r="D29" s="1" t="s">
        <v>648</v>
      </c>
      <c r="E29" s="1" t="s">
        <v>649</v>
      </c>
      <c r="F29" s="1" t="s">
        <v>520</v>
      </c>
      <c r="G29" s="1" t="s">
        <v>491</v>
      </c>
      <c r="H29" s="1" t="s">
        <v>467</v>
      </c>
      <c r="I29" s="1" t="s">
        <v>650</v>
      </c>
      <c r="J29" s="1" t="s">
        <v>30</v>
      </c>
      <c r="K29" s="1" t="s">
        <v>651</v>
      </c>
      <c r="L29" s="1" t="s">
        <v>651</v>
      </c>
      <c r="M29" s="1" t="s">
        <v>470</v>
      </c>
      <c r="N29" s="1" t="s">
        <v>470</v>
      </c>
      <c r="O29" s="1" t="s">
        <v>471</v>
      </c>
      <c r="P29" s="1" t="s">
        <v>472</v>
      </c>
      <c r="Q29" s="1" t="s">
        <v>473</v>
      </c>
      <c r="R29" s="1" t="s">
        <v>652</v>
      </c>
      <c r="S29" s="1" t="s">
        <v>475</v>
      </c>
      <c r="T29" s="1" t="s">
        <v>476</v>
      </c>
      <c r="U29" s="1" t="s">
        <v>510</v>
      </c>
      <c r="V29" s="1" t="s">
        <v>563</v>
      </c>
    </row>
    <row r="30" s="1" customFormat="1" spans="1:22">
      <c r="A30" s="3">
        <v>999226055330300</v>
      </c>
      <c r="B30" s="1" t="s">
        <v>520</v>
      </c>
      <c r="C30" s="1" t="s">
        <v>653</v>
      </c>
      <c r="D30" s="1" t="s">
        <v>654</v>
      </c>
      <c r="E30" s="1" t="s">
        <v>655</v>
      </c>
      <c r="F30" s="1" t="s">
        <v>520</v>
      </c>
      <c r="G30" s="1" t="s">
        <v>491</v>
      </c>
      <c r="H30" s="1" t="s">
        <v>467</v>
      </c>
      <c r="I30" s="1" t="s">
        <v>656</v>
      </c>
      <c r="J30" s="1" t="s">
        <v>30</v>
      </c>
      <c r="K30" s="1" t="s">
        <v>657</v>
      </c>
      <c r="L30" s="1" t="s">
        <v>657</v>
      </c>
      <c r="M30" s="1" t="s">
        <v>470</v>
      </c>
      <c r="N30" s="1" t="s">
        <v>470</v>
      </c>
      <c r="O30" s="1" t="s">
        <v>471</v>
      </c>
      <c r="P30" s="1" t="s">
        <v>472</v>
      </c>
      <c r="Q30" s="1" t="s">
        <v>473</v>
      </c>
      <c r="R30" s="1" t="s">
        <v>658</v>
      </c>
      <c r="S30" s="1" t="s">
        <v>475</v>
      </c>
      <c r="T30" s="1" t="s">
        <v>476</v>
      </c>
      <c r="U30" s="1" t="s">
        <v>510</v>
      </c>
      <c r="V30" s="1" t="s">
        <v>478</v>
      </c>
    </row>
    <row r="31" s="1" customFormat="1" spans="1:22">
      <c r="A31" s="3">
        <v>999226057061983</v>
      </c>
      <c r="B31" s="1" t="s">
        <v>520</v>
      </c>
      <c r="C31" s="1" t="s">
        <v>659</v>
      </c>
      <c r="D31" s="1" t="s">
        <v>660</v>
      </c>
      <c r="E31" s="1" t="s">
        <v>661</v>
      </c>
      <c r="F31" s="1" t="s">
        <v>483</v>
      </c>
      <c r="G31" s="1" t="s">
        <v>466</v>
      </c>
      <c r="H31" s="1" t="s">
        <v>467</v>
      </c>
      <c r="I31" s="1" t="s">
        <v>662</v>
      </c>
      <c r="J31" s="1" t="s">
        <v>30</v>
      </c>
      <c r="K31" s="1" t="s">
        <v>663</v>
      </c>
      <c r="L31" s="1" t="s">
        <v>663</v>
      </c>
      <c r="M31" s="1" t="s">
        <v>470</v>
      </c>
      <c r="N31" s="1" t="s">
        <v>470</v>
      </c>
      <c r="O31" s="1" t="s">
        <v>471</v>
      </c>
      <c r="P31" s="1" t="s">
        <v>472</v>
      </c>
      <c r="Q31" s="1" t="s">
        <v>473</v>
      </c>
      <c r="R31" s="1" t="s">
        <v>664</v>
      </c>
      <c r="S31" s="1" t="s">
        <v>475</v>
      </c>
      <c r="T31" s="1" t="s">
        <v>476</v>
      </c>
      <c r="U31" s="1" t="s">
        <v>510</v>
      </c>
      <c r="V31" s="1" t="s">
        <v>478</v>
      </c>
    </row>
    <row r="32" s="1" customFormat="1" spans="1:22">
      <c r="A32" s="3">
        <v>999226057337441</v>
      </c>
      <c r="B32" s="1" t="s">
        <v>520</v>
      </c>
      <c r="C32" s="1" t="s">
        <v>665</v>
      </c>
      <c r="D32" s="1" t="s">
        <v>666</v>
      </c>
      <c r="E32" s="1" t="s">
        <v>667</v>
      </c>
      <c r="F32" s="1" t="s">
        <v>520</v>
      </c>
      <c r="G32" s="1" t="s">
        <v>491</v>
      </c>
      <c r="H32" s="1" t="s">
        <v>467</v>
      </c>
      <c r="I32" s="1" t="s">
        <v>668</v>
      </c>
      <c r="J32" s="1" t="s">
        <v>30</v>
      </c>
      <c r="K32" s="1" t="s">
        <v>669</v>
      </c>
      <c r="L32" s="1" t="s">
        <v>669</v>
      </c>
      <c r="M32" s="1" t="s">
        <v>470</v>
      </c>
      <c r="N32" s="1" t="s">
        <v>470</v>
      </c>
      <c r="O32" s="1" t="s">
        <v>471</v>
      </c>
      <c r="P32" s="1" t="s">
        <v>472</v>
      </c>
      <c r="Q32" s="1" t="s">
        <v>473</v>
      </c>
      <c r="R32" s="1" t="s">
        <v>670</v>
      </c>
      <c r="S32" s="1" t="s">
        <v>475</v>
      </c>
      <c r="T32" s="1" t="s">
        <v>476</v>
      </c>
      <c r="U32" s="1" t="s">
        <v>510</v>
      </c>
      <c r="V32" s="1" t="s">
        <v>622</v>
      </c>
    </row>
    <row r="33" s="1" customFormat="1" spans="1:22">
      <c r="A33" s="3">
        <v>999226057473157</v>
      </c>
      <c r="B33" s="1" t="s">
        <v>520</v>
      </c>
      <c r="C33" s="1" t="s">
        <v>671</v>
      </c>
      <c r="D33" s="1" t="s">
        <v>672</v>
      </c>
      <c r="E33" s="1" t="s">
        <v>673</v>
      </c>
      <c r="F33" s="1" t="s">
        <v>491</v>
      </c>
      <c r="G33" s="1" t="s">
        <v>466</v>
      </c>
      <c r="H33" s="1" t="s">
        <v>467</v>
      </c>
      <c r="I33" s="1" t="s">
        <v>674</v>
      </c>
      <c r="J33" s="1" t="s">
        <v>30</v>
      </c>
      <c r="K33" s="1" t="s">
        <v>675</v>
      </c>
      <c r="L33" s="1" t="s">
        <v>675</v>
      </c>
      <c r="M33" s="1" t="s">
        <v>470</v>
      </c>
      <c r="N33" s="1" t="s">
        <v>470</v>
      </c>
      <c r="O33" s="1" t="s">
        <v>471</v>
      </c>
      <c r="P33" s="1" t="s">
        <v>472</v>
      </c>
      <c r="Q33" s="1" t="s">
        <v>473</v>
      </c>
      <c r="R33" s="1" t="s">
        <v>676</v>
      </c>
      <c r="S33" s="1" t="s">
        <v>475</v>
      </c>
      <c r="T33" s="1" t="s">
        <v>476</v>
      </c>
      <c r="U33" s="1" t="s">
        <v>510</v>
      </c>
      <c r="V33" s="1" t="s">
        <v>478</v>
      </c>
    </row>
    <row r="34" s="1" customFormat="1" spans="1:22">
      <c r="A34" s="3">
        <v>999226061367501</v>
      </c>
      <c r="B34" s="1" t="s">
        <v>520</v>
      </c>
      <c r="C34" s="1" t="s">
        <v>677</v>
      </c>
      <c r="D34" s="1" t="s">
        <v>518</v>
      </c>
      <c r="E34" s="1" t="s">
        <v>678</v>
      </c>
      <c r="F34" s="1" t="s">
        <v>483</v>
      </c>
      <c r="G34" s="1" t="s">
        <v>491</v>
      </c>
      <c r="H34" s="1" t="s">
        <v>467</v>
      </c>
      <c r="I34" s="1" t="s">
        <v>679</v>
      </c>
      <c r="J34" s="1" t="s">
        <v>30</v>
      </c>
      <c r="K34" s="1" t="s">
        <v>680</v>
      </c>
      <c r="L34" s="1" t="s">
        <v>680</v>
      </c>
      <c r="M34" s="1" t="s">
        <v>470</v>
      </c>
      <c r="N34" s="1" t="s">
        <v>470</v>
      </c>
      <c r="O34" s="1" t="s">
        <v>471</v>
      </c>
      <c r="P34" s="1" t="s">
        <v>472</v>
      </c>
      <c r="Q34" s="1" t="s">
        <v>473</v>
      </c>
      <c r="R34" s="1" t="s">
        <v>681</v>
      </c>
      <c r="S34" s="1" t="s">
        <v>475</v>
      </c>
      <c r="T34" s="1" t="s">
        <v>476</v>
      </c>
      <c r="U34" s="1" t="s">
        <v>510</v>
      </c>
      <c r="V34" s="1" t="s">
        <v>524</v>
      </c>
    </row>
    <row r="35" s="1" customFormat="1" spans="1:22">
      <c r="A35" s="3">
        <v>999226067810551</v>
      </c>
      <c r="B35" s="1" t="s">
        <v>520</v>
      </c>
      <c r="C35" s="1" t="s">
        <v>682</v>
      </c>
      <c r="D35" s="1" t="s">
        <v>683</v>
      </c>
      <c r="E35" s="1" t="s">
        <v>684</v>
      </c>
      <c r="F35" s="1" t="s">
        <v>483</v>
      </c>
      <c r="G35" s="1" t="s">
        <v>491</v>
      </c>
      <c r="H35" s="1" t="s">
        <v>467</v>
      </c>
      <c r="I35" s="1" t="s">
        <v>685</v>
      </c>
      <c r="J35" s="1" t="s">
        <v>30</v>
      </c>
      <c r="K35" s="1" t="s">
        <v>686</v>
      </c>
      <c r="L35" s="1" t="s">
        <v>686</v>
      </c>
      <c r="M35" s="1" t="s">
        <v>470</v>
      </c>
      <c r="N35" s="1" t="s">
        <v>470</v>
      </c>
      <c r="O35" s="1" t="s">
        <v>471</v>
      </c>
      <c r="P35" s="1" t="s">
        <v>472</v>
      </c>
      <c r="Q35" s="1" t="s">
        <v>473</v>
      </c>
      <c r="R35" s="1" t="s">
        <v>687</v>
      </c>
      <c r="S35" s="1" t="s">
        <v>475</v>
      </c>
      <c r="T35" s="1" t="s">
        <v>476</v>
      </c>
      <c r="U35" s="1" t="s">
        <v>510</v>
      </c>
      <c r="V35" s="1" t="s">
        <v>622</v>
      </c>
    </row>
    <row r="36" s="1" customFormat="1" spans="1:22">
      <c r="A36" s="3">
        <v>999226068393809</v>
      </c>
      <c r="B36" s="1" t="s">
        <v>483</v>
      </c>
      <c r="C36" s="1" t="s">
        <v>688</v>
      </c>
      <c r="D36" s="1" t="s">
        <v>689</v>
      </c>
      <c r="E36" s="1" t="s">
        <v>690</v>
      </c>
      <c r="F36" s="1" t="s">
        <v>483</v>
      </c>
      <c r="G36" s="1" t="s">
        <v>491</v>
      </c>
      <c r="H36" s="1" t="s">
        <v>467</v>
      </c>
      <c r="I36" s="1" t="s">
        <v>691</v>
      </c>
      <c r="J36" s="1" t="s">
        <v>30</v>
      </c>
      <c r="K36" s="1" t="s">
        <v>692</v>
      </c>
      <c r="L36" s="1" t="s">
        <v>692</v>
      </c>
      <c r="M36" s="1" t="s">
        <v>470</v>
      </c>
      <c r="N36" s="1" t="s">
        <v>470</v>
      </c>
      <c r="O36" s="1" t="s">
        <v>471</v>
      </c>
      <c r="P36" s="1" t="s">
        <v>472</v>
      </c>
      <c r="Q36" s="1" t="s">
        <v>473</v>
      </c>
      <c r="R36" s="1" t="s">
        <v>693</v>
      </c>
      <c r="S36" s="1" t="s">
        <v>475</v>
      </c>
      <c r="T36" s="1" t="s">
        <v>476</v>
      </c>
      <c r="U36" s="1" t="s">
        <v>510</v>
      </c>
      <c r="V36" s="1" t="s">
        <v>495</v>
      </c>
    </row>
    <row r="37" s="1" customFormat="1" spans="1:22">
      <c r="A37" s="3">
        <v>999226068739893</v>
      </c>
      <c r="B37" s="1" t="s">
        <v>483</v>
      </c>
      <c r="C37" s="1" t="s">
        <v>694</v>
      </c>
      <c r="D37" s="1" t="s">
        <v>695</v>
      </c>
      <c r="E37" s="1" t="s">
        <v>696</v>
      </c>
      <c r="F37" s="1" t="s">
        <v>483</v>
      </c>
      <c r="G37" s="1" t="s">
        <v>491</v>
      </c>
      <c r="H37" s="1" t="s">
        <v>467</v>
      </c>
      <c r="I37" s="1" t="s">
        <v>697</v>
      </c>
      <c r="J37" s="1" t="s">
        <v>30</v>
      </c>
      <c r="K37" s="1" t="s">
        <v>698</v>
      </c>
      <c r="L37" s="1" t="s">
        <v>698</v>
      </c>
      <c r="M37" s="1" t="s">
        <v>470</v>
      </c>
      <c r="N37" s="1" t="s">
        <v>470</v>
      </c>
      <c r="O37" s="1" t="s">
        <v>471</v>
      </c>
      <c r="P37" s="1" t="s">
        <v>472</v>
      </c>
      <c r="Q37" s="1" t="s">
        <v>473</v>
      </c>
      <c r="R37" s="1" t="s">
        <v>699</v>
      </c>
      <c r="S37" s="1" t="s">
        <v>475</v>
      </c>
      <c r="T37" s="1" t="s">
        <v>476</v>
      </c>
      <c r="U37" s="1" t="s">
        <v>510</v>
      </c>
      <c r="V37" s="1" t="s">
        <v>495</v>
      </c>
    </row>
    <row r="38" s="1" customFormat="1" spans="1:22">
      <c r="A38" s="3">
        <v>999226068751563</v>
      </c>
      <c r="B38" s="1" t="s">
        <v>483</v>
      </c>
      <c r="C38" s="1" t="s">
        <v>700</v>
      </c>
      <c r="D38" s="1" t="s">
        <v>594</v>
      </c>
      <c r="E38" s="1" t="s">
        <v>701</v>
      </c>
      <c r="F38" s="1" t="s">
        <v>483</v>
      </c>
      <c r="G38" s="1" t="s">
        <v>491</v>
      </c>
      <c r="H38" s="1" t="s">
        <v>467</v>
      </c>
      <c r="I38" s="1" t="s">
        <v>702</v>
      </c>
      <c r="J38" s="1" t="s">
        <v>30</v>
      </c>
      <c r="K38" s="1" t="s">
        <v>703</v>
      </c>
      <c r="L38" s="1" t="s">
        <v>703</v>
      </c>
      <c r="M38" s="1" t="s">
        <v>470</v>
      </c>
      <c r="N38" s="1" t="s">
        <v>470</v>
      </c>
      <c r="O38" s="1" t="s">
        <v>471</v>
      </c>
      <c r="P38" s="1" t="s">
        <v>472</v>
      </c>
      <c r="Q38" s="1" t="s">
        <v>473</v>
      </c>
      <c r="R38" s="1" t="s">
        <v>704</v>
      </c>
      <c r="S38" s="1" t="s">
        <v>475</v>
      </c>
      <c r="T38" s="1" t="s">
        <v>476</v>
      </c>
      <c r="U38" s="1" t="s">
        <v>510</v>
      </c>
      <c r="V38" s="1" t="s">
        <v>502</v>
      </c>
    </row>
    <row r="39" s="1" customFormat="1" spans="1:22">
      <c r="A39" s="3">
        <v>999226068914986</v>
      </c>
      <c r="B39" s="1" t="s">
        <v>483</v>
      </c>
      <c r="C39" s="1" t="s">
        <v>705</v>
      </c>
      <c r="D39" s="1" t="s">
        <v>706</v>
      </c>
      <c r="E39" s="1" t="s">
        <v>707</v>
      </c>
      <c r="F39" s="1" t="s">
        <v>483</v>
      </c>
      <c r="G39" s="1" t="s">
        <v>491</v>
      </c>
      <c r="H39" s="1" t="s">
        <v>467</v>
      </c>
      <c r="I39" s="1" t="s">
        <v>708</v>
      </c>
      <c r="J39" s="1" t="s">
        <v>30</v>
      </c>
      <c r="K39" s="1" t="s">
        <v>709</v>
      </c>
      <c r="L39" s="1" t="s">
        <v>709</v>
      </c>
      <c r="M39" s="1" t="s">
        <v>470</v>
      </c>
      <c r="N39" s="1" t="s">
        <v>470</v>
      </c>
      <c r="O39" s="1" t="s">
        <v>471</v>
      </c>
      <c r="P39" s="1" t="s">
        <v>472</v>
      </c>
      <c r="Q39" s="1" t="s">
        <v>473</v>
      </c>
      <c r="R39" s="1" t="s">
        <v>710</v>
      </c>
      <c r="S39" s="1" t="s">
        <v>475</v>
      </c>
      <c r="T39" s="1" t="s">
        <v>476</v>
      </c>
      <c r="U39" s="1" t="s">
        <v>510</v>
      </c>
      <c r="V39" s="1" t="s">
        <v>478</v>
      </c>
    </row>
    <row r="40" s="1" customFormat="1" spans="1:22">
      <c r="A40" s="3">
        <v>999226068923832</v>
      </c>
      <c r="B40" s="1" t="s">
        <v>483</v>
      </c>
      <c r="C40" s="1" t="s">
        <v>711</v>
      </c>
      <c r="D40" s="1" t="s">
        <v>712</v>
      </c>
      <c r="E40" s="1" t="s">
        <v>713</v>
      </c>
      <c r="F40" s="1" t="s">
        <v>483</v>
      </c>
      <c r="G40" s="1" t="s">
        <v>491</v>
      </c>
      <c r="H40" s="1" t="s">
        <v>467</v>
      </c>
      <c r="I40" s="1" t="s">
        <v>714</v>
      </c>
      <c r="J40" s="1" t="s">
        <v>30</v>
      </c>
      <c r="K40" s="1" t="s">
        <v>715</v>
      </c>
      <c r="L40" s="1" t="s">
        <v>715</v>
      </c>
      <c r="M40" s="1" t="s">
        <v>470</v>
      </c>
      <c r="N40" s="1" t="s">
        <v>470</v>
      </c>
      <c r="O40" s="1" t="s">
        <v>471</v>
      </c>
      <c r="P40" s="1" t="s">
        <v>472</v>
      </c>
      <c r="Q40" s="1" t="s">
        <v>473</v>
      </c>
      <c r="R40" s="1" t="s">
        <v>716</v>
      </c>
      <c r="S40" s="1" t="s">
        <v>475</v>
      </c>
      <c r="T40" s="1" t="s">
        <v>476</v>
      </c>
      <c r="U40" s="1" t="s">
        <v>510</v>
      </c>
      <c r="V40" s="1" t="s">
        <v>478</v>
      </c>
    </row>
    <row r="41" s="1" customFormat="1" spans="1:22">
      <c r="A41" s="3">
        <v>999226068924255</v>
      </c>
      <c r="B41" s="1" t="s">
        <v>483</v>
      </c>
      <c r="C41" s="1" t="s">
        <v>717</v>
      </c>
      <c r="D41" s="1" t="s">
        <v>712</v>
      </c>
      <c r="E41" s="1" t="s">
        <v>713</v>
      </c>
      <c r="F41" s="1" t="s">
        <v>491</v>
      </c>
      <c r="G41" s="1" t="s">
        <v>466</v>
      </c>
      <c r="H41" s="1" t="s">
        <v>467</v>
      </c>
      <c r="I41" s="1" t="s">
        <v>718</v>
      </c>
      <c r="J41" s="1" t="s">
        <v>30</v>
      </c>
      <c r="K41" s="1" t="s">
        <v>719</v>
      </c>
      <c r="L41" s="1" t="s">
        <v>719</v>
      </c>
      <c r="M41" s="1" t="s">
        <v>470</v>
      </c>
      <c r="N41" s="1" t="s">
        <v>470</v>
      </c>
      <c r="O41" s="1" t="s">
        <v>471</v>
      </c>
      <c r="P41" s="1" t="s">
        <v>472</v>
      </c>
      <c r="Q41" s="1" t="s">
        <v>473</v>
      </c>
      <c r="R41" s="1" t="s">
        <v>720</v>
      </c>
      <c r="S41" s="1" t="s">
        <v>475</v>
      </c>
      <c r="T41" s="1" t="s">
        <v>476</v>
      </c>
      <c r="U41" s="1" t="s">
        <v>510</v>
      </c>
      <c r="V41" s="1" t="s">
        <v>478</v>
      </c>
    </row>
    <row r="42" s="1" customFormat="1" spans="1:22">
      <c r="A42" s="3">
        <v>999226068957951</v>
      </c>
      <c r="B42" s="1" t="s">
        <v>483</v>
      </c>
      <c r="C42" s="1" t="s">
        <v>721</v>
      </c>
      <c r="D42" s="1" t="s">
        <v>722</v>
      </c>
      <c r="E42" s="1" t="s">
        <v>723</v>
      </c>
      <c r="F42" s="1" t="s">
        <v>483</v>
      </c>
      <c r="G42" s="1" t="s">
        <v>466</v>
      </c>
      <c r="H42" s="1" t="s">
        <v>467</v>
      </c>
      <c r="I42" s="1" t="s">
        <v>724</v>
      </c>
      <c r="J42" s="1" t="s">
        <v>30</v>
      </c>
      <c r="K42" s="1" t="s">
        <v>725</v>
      </c>
      <c r="L42" s="1" t="s">
        <v>725</v>
      </c>
      <c r="M42" s="1" t="s">
        <v>470</v>
      </c>
      <c r="N42" s="1" t="s">
        <v>470</v>
      </c>
      <c r="O42" s="1" t="s">
        <v>471</v>
      </c>
      <c r="P42" s="1" t="s">
        <v>472</v>
      </c>
      <c r="Q42" s="1" t="s">
        <v>473</v>
      </c>
      <c r="R42" s="1" t="s">
        <v>726</v>
      </c>
      <c r="S42" s="1" t="s">
        <v>475</v>
      </c>
      <c r="T42" s="1" t="s">
        <v>476</v>
      </c>
      <c r="U42" s="1" t="s">
        <v>510</v>
      </c>
      <c r="V42" s="1" t="s">
        <v>495</v>
      </c>
    </row>
    <row r="43" s="1" customFormat="1" spans="1:22">
      <c r="A43" s="3">
        <v>999226069347136</v>
      </c>
      <c r="B43" s="1" t="s">
        <v>483</v>
      </c>
      <c r="C43" s="1" t="s">
        <v>727</v>
      </c>
      <c r="D43" s="1" t="s">
        <v>537</v>
      </c>
      <c r="E43" s="1" t="s">
        <v>728</v>
      </c>
      <c r="F43" s="1" t="s">
        <v>483</v>
      </c>
      <c r="G43" s="1" t="s">
        <v>491</v>
      </c>
      <c r="H43" s="1" t="s">
        <v>467</v>
      </c>
      <c r="I43" s="1" t="s">
        <v>729</v>
      </c>
      <c r="J43" s="1" t="s">
        <v>30</v>
      </c>
      <c r="K43" s="1" t="s">
        <v>730</v>
      </c>
      <c r="L43" s="1" t="s">
        <v>730</v>
      </c>
      <c r="M43" s="1" t="s">
        <v>470</v>
      </c>
      <c r="N43" s="1" t="s">
        <v>470</v>
      </c>
      <c r="O43" s="1" t="s">
        <v>471</v>
      </c>
      <c r="P43" s="1" t="s">
        <v>472</v>
      </c>
      <c r="Q43" s="1" t="s">
        <v>473</v>
      </c>
      <c r="R43" s="1" t="s">
        <v>731</v>
      </c>
      <c r="S43" s="1" t="s">
        <v>475</v>
      </c>
      <c r="T43" s="1" t="s">
        <v>476</v>
      </c>
      <c r="U43" s="1" t="s">
        <v>510</v>
      </c>
      <c r="V43" s="1" t="s">
        <v>478</v>
      </c>
    </row>
    <row r="44" s="1" customFormat="1" spans="1:22">
      <c r="A44" s="3">
        <v>999226069413940</v>
      </c>
      <c r="B44" s="1" t="s">
        <v>483</v>
      </c>
      <c r="C44" s="1" t="s">
        <v>732</v>
      </c>
      <c r="D44" s="1" t="s">
        <v>733</v>
      </c>
      <c r="E44" s="1" t="s">
        <v>734</v>
      </c>
      <c r="F44" s="1" t="s">
        <v>483</v>
      </c>
      <c r="G44" s="1" t="s">
        <v>491</v>
      </c>
      <c r="H44" s="1" t="s">
        <v>467</v>
      </c>
      <c r="I44" s="1" t="s">
        <v>735</v>
      </c>
      <c r="J44" s="1" t="s">
        <v>30</v>
      </c>
      <c r="K44" s="1" t="s">
        <v>736</v>
      </c>
      <c r="L44" s="1" t="s">
        <v>736</v>
      </c>
      <c r="M44" s="1" t="s">
        <v>470</v>
      </c>
      <c r="N44" s="1" t="s">
        <v>470</v>
      </c>
      <c r="O44" s="1" t="s">
        <v>471</v>
      </c>
      <c r="P44" s="1" t="s">
        <v>472</v>
      </c>
      <c r="Q44" s="1" t="s">
        <v>473</v>
      </c>
      <c r="R44" s="1" t="s">
        <v>737</v>
      </c>
      <c r="S44" s="1" t="s">
        <v>475</v>
      </c>
      <c r="T44" s="1" t="s">
        <v>476</v>
      </c>
      <c r="U44" s="1" t="s">
        <v>510</v>
      </c>
      <c r="V44" s="1" t="s">
        <v>478</v>
      </c>
    </row>
    <row r="45" s="1" customFormat="1" spans="1:22">
      <c r="A45" s="3">
        <v>999226069480996</v>
      </c>
      <c r="B45" s="1" t="s">
        <v>483</v>
      </c>
      <c r="C45" s="1" t="s">
        <v>738</v>
      </c>
      <c r="D45" s="1" t="s">
        <v>739</v>
      </c>
      <c r="E45" s="1" t="s">
        <v>740</v>
      </c>
      <c r="F45" s="1" t="s">
        <v>483</v>
      </c>
      <c r="G45" s="1" t="s">
        <v>491</v>
      </c>
      <c r="H45" s="1" t="s">
        <v>467</v>
      </c>
      <c r="I45" s="1" t="s">
        <v>741</v>
      </c>
      <c r="J45" s="1" t="s">
        <v>30</v>
      </c>
      <c r="K45" s="1" t="s">
        <v>742</v>
      </c>
      <c r="L45" s="1" t="s">
        <v>742</v>
      </c>
      <c r="M45" s="1" t="s">
        <v>470</v>
      </c>
      <c r="N45" s="1" t="s">
        <v>470</v>
      </c>
      <c r="O45" s="1" t="s">
        <v>471</v>
      </c>
      <c r="P45" s="1" t="s">
        <v>472</v>
      </c>
      <c r="Q45" s="1" t="s">
        <v>473</v>
      </c>
      <c r="R45" s="1" t="s">
        <v>743</v>
      </c>
      <c r="S45" s="1" t="s">
        <v>475</v>
      </c>
      <c r="T45" s="1" t="s">
        <v>476</v>
      </c>
      <c r="U45" s="1" t="s">
        <v>510</v>
      </c>
      <c r="V45" s="1" t="s">
        <v>478</v>
      </c>
    </row>
    <row r="46" s="1" customFormat="1" spans="1:22">
      <c r="A46" s="3">
        <v>999226069545705</v>
      </c>
      <c r="B46" s="1" t="s">
        <v>483</v>
      </c>
      <c r="C46" s="1" t="s">
        <v>744</v>
      </c>
      <c r="D46" s="1" t="s">
        <v>745</v>
      </c>
      <c r="E46" s="1" t="s">
        <v>746</v>
      </c>
      <c r="F46" s="1" t="s">
        <v>483</v>
      </c>
      <c r="G46" s="1" t="s">
        <v>491</v>
      </c>
      <c r="H46" s="1" t="s">
        <v>467</v>
      </c>
      <c r="I46" s="1" t="s">
        <v>747</v>
      </c>
      <c r="J46" s="1" t="s">
        <v>30</v>
      </c>
      <c r="K46" s="1" t="s">
        <v>748</v>
      </c>
      <c r="L46" s="1" t="s">
        <v>748</v>
      </c>
      <c r="M46" s="1" t="s">
        <v>470</v>
      </c>
      <c r="N46" s="1" t="s">
        <v>470</v>
      </c>
      <c r="O46" s="1" t="s">
        <v>471</v>
      </c>
      <c r="P46" s="1" t="s">
        <v>472</v>
      </c>
      <c r="Q46" s="1" t="s">
        <v>473</v>
      </c>
      <c r="R46" s="1" t="s">
        <v>749</v>
      </c>
      <c r="S46" s="1" t="s">
        <v>475</v>
      </c>
      <c r="T46" s="1" t="s">
        <v>476</v>
      </c>
      <c r="U46" s="1" t="s">
        <v>510</v>
      </c>
      <c r="V46" s="1" t="s">
        <v>622</v>
      </c>
    </row>
    <row r="47" s="1" customFormat="1" spans="1:22">
      <c r="A47" s="3">
        <v>999226069618875</v>
      </c>
      <c r="B47" s="1" t="s">
        <v>483</v>
      </c>
      <c r="C47" s="1" t="s">
        <v>750</v>
      </c>
      <c r="D47" s="1" t="s">
        <v>751</v>
      </c>
      <c r="E47" s="1" t="s">
        <v>752</v>
      </c>
      <c r="F47" s="1" t="s">
        <v>483</v>
      </c>
      <c r="G47" s="1" t="s">
        <v>491</v>
      </c>
      <c r="H47" s="1" t="s">
        <v>467</v>
      </c>
      <c r="I47" s="1" t="s">
        <v>753</v>
      </c>
      <c r="J47" s="1" t="s">
        <v>30</v>
      </c>
      <c r="K47" s="1" t="s">
        <v>754</v>
      </c>
      <c r="L47" s="1" t="s">
        <v>754</v>
      </c>
      <c r="M47" s="1" t="s">
        <v>470</v>
      </c>
      <c r="N47" s="1" t="s">
        <v>470</v>
      </c>
      <c r="O47" s="1" t="s">
        <v>471</v>
      </c>
      <c r="P47" s="1" t="s">
        <v>472</v>
      </c>
      <c r="Q47" s="1" t="s">
        <v>473</v>
      </c>
      <c r="R47" s="1" t="s">
        <v>755</v>
      </c>
      <c r="S47" s="1" t="s">
        <v>475</v>
      </c>
      <c r="T47" s="1" t="s">
        <v>476</v>
      </c>
      <c r="U47" s="1" t="s">
        <v>510</v>
      </c>
      <c r="V47" s="1" t="s">
        <v>478</v>
      </c>
    </row>
    <row r="48" s="1" customFormat="1" spans="1:22">
      <c r="A48" s="3">
        <v>999226069741298</v>
      </c>
      <c r="B48" s="1" t="s">
        <v>483</v>
      </c>
      <c r="C48" s="1" t="s">
        <v>756</v>
      </c>
      <c r="D48" s="1" t="s">
        <v>537</v>
      </c>
      <c r="E48" s="1" t="s">
        <v>757</v>
      </c>
      <c r="F48" s="1" t="s">
        <v>483</v>
      </c>
      <c r="G48" s="1" t="s">
        <v>491</v>
      </c>
      <c r="H48" s="1" t="s">
        <v>467</v>
      </c>
      <c r="I48" s="1" t="s">
        <v>729</v>
      </c>
      <c r="J48" s="1" t="s">
        <v>30</v>
      </c>
      <c r="K48" s="1" t="s">
        <v>730</v>
      </c>
      <c r="L48" s="1" t="s">
        <v>730</v>
      </c>
      <c r="M48" s="1" t="s">
        <v>470</v>
      </c>
      <c r="N48" s="1" t="s">
        <v>470</v>
      </c>
      <c r="O48" s="1" t="s">
        <v>471</v>
      </c>
      <c r="P48" s="1" t="s">
        <v>472</v>
      </c>
      <c r="Q48" s="1" t="s">
        <v>473</v>
      </c>
      <c r="R48" s="1" t="s">
        <v>758</v>
      </c>
      <c r="S48" s="1" t="s">
        <v>475</v>
      </c>
      <c r="T48" s="1" t="s">
        <v>476</v>
      </c>
      <c r="U48" s="1" t="s">
        <v>510</v>
      </c>
      <c r="V48" s="1" t="s">
        <v>478</v>
      </c>
    </row>
    <row r="49" s="1" customFormat="1" spans="1:22">
      <c r="A49" s="3">
        <v>999226070203417</v>
      </c>
      <c r="B49" s="1" t="s">
        <v>483</v>
      </c>
      <c r="C49" s="1" t="s">
        <v>759</v>
      </c>
      <c r="D49" s="1" t="s">
        <v>760</v>
      </c>
      <c r="E49" s="1" t="s">
        <v>761</v>
      </c>
      <c r="F49" s="1" t="s">
        <v>483</v>
      </c>
      <c r="G49" s="1" t="s">
        <v>491</v>
      </c>
      <c r="H49" s="1" t="s">
        <v>467</v>
      </c>
      <c r="I49" s="1" t="s">
        <v>762</v>
      </c>
      <c r="J49" s="1" t="s">
        <v>30</v>
      </c>
      <c r="K49" s="1" t="s">
        <v>763</v>
      </c>
      <c r="L49" s="1" t="s">
        <v>763</v>
      </c>
      <c r="M49" s="1" t="s">
        <v>470</v>
      </c>
      <c r="N49" s="1" t="s">
        <v>470</v>
      </c>
      <c r="O49" s="1" t="s">
        <v>471</v>
      </c>
      <c r="P49" s="1" t="s">
        <v>472</v>
      </c>
      <c r="Q49" s="1" t="s">
        <v>473</v>
      </c>
      <c r="R49" s="1" t="s">
        <v>764</v>
      </c>
      <c r="S49" s="1" t="s">
        <v>475</v>
      </c>
      <c r="T49" s="1" t="s">
        <v>476</v>
      </c>
      <c r="U49" s="1" t="s">
        <v>510</v>
      </c>
      <c r="V49" s="1" t="s">
        <v>622</v>
      </c>
    </row>
    <row r="50" s="1" customFormat="1" spans="1:22">
      <c r="A50" s="3">
        <v>999226070328546</v>
      </c>
      <c r="B50" s="1" t="s">
        <v>483</v>
      </c>
      <c r="C50" s="1" t="s">
        <v>765</v>
      </c>
      <c r="D50" s="1" t="s">
        <v>766</v>
      </c>
      <c r="E50" s="1" t="s">
        <v>767</v>
      </c>
      <c r="F50" s="1" t="s">
        <v>483</v>
      </c>
      <c r="G50" s="1" t="s">
        <v>491</v>
      </c>
      <c r="H50" s="1" t="s">
        <v>467</v>
      </c>
      <c r="I50" s="1" t="s">
        <v>768</v>
      </c>
      <c r="J50" s="1" t="s">
        <v>30</v>
      </c>
      <c r="K50" s="1" t="s">
        <v>769</v>
      </c>
      <c r="L50" s="1" t="s">
        <v>769</v>
      </c>
      <c r="M50" s="1" t="s">
        <v>470</v>
      </c>
      <c r="N50" s="1" t="s">
        <v>470</v>
      </c>
      <c r="O50" s="1" t="s">
        <v>471</v>
      </c>
      <c r="P50" s="1" t="s">
        <v>472</v>
      </c>
      <c r="Q50" s="1" t="s">
        <v>473</v>
      </c>
      <c r="R50" s="1" t="s">
        <v>770</v>
      </c>
      <c r="S50" s="1" t="s">
        <v>475</v>
      </c>
      <c r="T50" s="1" t="s">
        <v>476</v>
      </c>
      <c r="U50" s="1" t="s">
        <v>510</v>
      </c>
      <c r="V50" s="1" t="s">
        <v>478</v>
      </c>
    </row>
    <row r="51" s="1" customFormat="1" spans="1:22">
      <c r="A51" s="3">
        <v>999226070411151</v>
      </c>
      <c r="B51" s="1" t="s">
        <v>483</v>
      </c>
      <c r="C51" s="1" t="s">
        <v>771</v>
      </c>
      <c r="D51" s="1" t="s">
        <v>772</v>
      </c>
      <c r="E51" s="1" t="s">
        <v>773</v>
      </c>
      <c r="F51" s="1" t="s">
        <v>483</v>
      </c>
      <c r="G51" s="1" t="s">
        <v>466</v>
      </c>
      <c r="H51" s="1" t="s">
        <v>467</v>
      </c>
      <c r="I51" s="1" t="s">
        <v>774</v>
      </c>
      <c r="J51" s="1" t="s">
        <v>30</v>
      </c>
      <c r="K51" s="1" t="s">
        <v>775</v>
      </c>
      <c r="L51" s="1" t="s">
        <v>775</v>
      </c>
      <c r="M51" s="1" t="s">
        <v>470</v>
      </c>
      <c r="N51" s="1" t="s">
        <v>470</v>
      </c>
      <c r="O51" s="1" t="s">
        <v>471</v>
      </c>
      <c r="P51" s="1" t="s">
        <v>472</v>
      </c>
      <c r="Q51" s="1" t="s">
        <v>473</v>
      </c>
      <c r="R51" s="1" t="s">
        <v>776</v>
      </c>
      <c r="S51" s="1" t="s">
        <v>475</v>
      </c>
      <c r="T51" s="1" t="s">
        <v>476</v>
      </c>
      <c r="U51" s="1" t="s">
        <v>510</v>
      </c>
      <c r="V51" s="1" t="s">
        <v>478</v>
      </c>
    </row>
    <row r="52" s="1" customFormat="1" spans="1:22">
      <c r="A52" s="3">
        <v>999226070463464</v>
      </c>
      <c r="B52" s="1" t="s">
        <v>483</v>
      </c>
      <c r="C52" s="1" t="s">
        <v>777</v>
      </c>
      <c r="D52" s="1" t="s">
        <v>778</v>
      </c>
      <c r="E52" s="1" t="s">
        <v>779</v>
      </c>
      <c r="F52" s="1" t="s">
        <v>483</v>
      </c>
      <c r="G52" s="1" t="s">
        <v>491</v>
      </c>
      <c r="H52" s="1" t="s">
        <v>467</v>
      </c>
      <c r="I52" s="1" t="s">
        <v>780</v>
      </c>
      <c r="J52" s="1" t="s">
        <v>30</v>
      </c>
      <c r="K52" s="1" t="s">
        <v>781</v>
      </c>
      <c r="L52" s="1" t="s">
        <v>781</v>
      </c>
      <c r="M52" s="1" t="s">
        <v>470</v>
      </c>
      <c r="N52" s="1" t="s">
        <v>470</v>
      </c>
      <c r="O52" s="1" t="s">
        <v>471</v>
      </c>
      <c r="P52" s="1" t="s">
        <v>472</v>
      </c>
      <c r="Q52" s="1" t="s">
        <v>473</v>
      </c>
      <c r="R52" s="1" t="s">
        <v>782</v>
      </c>
      <c r="S52" s="1" t="s">
        <v>475</v>
      </c>
      <c r="T52" s="1" t="s">
        <v>476</v>
      </c>
      <c r="U52" s="1" t="s">
        <v>510</v>
      </c>
      <c r="V52" s="1" t="s">
        <v>502</v>
      </c>
    </row>
    <row r="53" s="1" customFormat="1" spans="1:22">
      <c r="A53" s="3">
        <v>999226070470220</v>
      </c>
      <c r="B53" s="1" t="s">
        <v>483</v>
      </c>
      <c r="C53" s="1" t="s">
        <v>783</v>
      </c>
      <c r="D53" s="1" t="s">
        <v>784</v>
      </c>
      <c r="E53" s="1" t="s">
        <v>785</v>
      </c>
      <c r="F53" s="1" t="s">
        <v>483</v>
      </c>
      <c r="G53" s="1" t="s">
        <v>491</v>
      </c>
      <c r="H53" s="1" t="s">
        <v>467</v>
      </c>
      <c r="I53" s="1" t="s">
        <v>786</v>
      </c>
      <c r="J53" s="1" t="s">
        <v>30</v>
      </c>
      <c r="K53" s="1" t="s">
        <v>787</v>
      </c>
      <c r="L53" s="1" t="s">
        <v>787</v>
      </c>
      <c r="M53" s="1" t="s">
        <v>470</v>
      </c>
      <c r="N53" s="1" t="s">
        <v>470</v>
      </c>
      <c r="O53" s="1" t="s">
        <v>471</v>
      </c>
      <c r="P53" s="1" t="s">
        <v>472</v>
      </c>
      <c r="Q53" s="1" t="s">
        <v>473</v>
      </c>
      <c r="R53" s="1" t="s">
        <v>788</v>
      </c>
      <c r="S53" s="1" t="s">
        <v>475</v>
      </c>
      <c r="T53" s="1" t="s">
        <v>476</v>
      </c>
      <c r="U53" s="1" t="s">
        <v>510</v>
      </c>
      <c r="V53" s="1" t="s">
        <v>478</v>
      </c>
    </row>
    <row r="54" s="1" customFormat="1" spans="1:22">
      <c r="A54" s="3">
        <v>999226071462908</v>
      </c>
      <c r="B54" s="1" t="s">
        <v>483</v>
      </c>
      <c r="C54" s="1" t="s">
        <v>789</v>
      </c>
      <c r="D54" s="1" t="s">
        <v>790</v>
      </c>
      <c r="E54" s="1" t="s">
        <v>791</v>
      </c>
      <c r="F54" s="1" t="s">
        <v>483</v>
      </c>
      <c r="G54" s="1" t="s">
        <v>491</v>
      </c>
      <c r="H54" s="1" t="s">
        <v>467</v>
      </c>
      <c r="I54" s="1" t="s">
        <v>792</v>
      </c>
      <c r="J54" s="1" t="s">
        <v>30</v>
      </c>
      <c r="K54" s="1" t="s">
        <v>793</v>
      </c>
      <c r="L54" s="1" t="s">
        <v>793</v>
      </c>
      <c r="M54" s="1" t="s">
        <v>470</v>
      </c>
      <c r="N54" s="1" t="s">
        <v>470</v>
      </c>
      <c r="O54" s="1" t="s">
        <v>471</v>
      </c>
      <c r="P54" s="1" t="s">
        <v>472</v>
      </c>
      <c r="Q54" s="1" t="s">
        <v>473</v>
      </c>
      <c r="R54" s="1" t="s">
        <v>794</v>
      </c>
      <c r="S54" s="1" t="s">
        <v>475</v>
      </c>
      <c r="T54" s="1" t="s">
        <v>476</v>
      </c>
      <c r="U54" s="1" t="s">
        <v>510</v>
      </c>
      <c r="V54" s="1" t="s">
        <v>478</v>
      </c>
    </row>
    <row r="55" s="1" customFormat="1" spans="1:22">
      <c r="A55" s="3">
        <v>999226074643320</v>
      </c>
      <c r="B55" s="1" t="s">
        <v>483</v>
      </c>
      <c r="C55" s="1" t="s">
        <v>795</v>
      </c>
      <c r="D55" s="1" t="s">
        <v>796</v>
      </c>
      <c r="E55" s="1" t="s">
        <v>797</v>
      </c>
      <c r="F55" s="1" t="s">
        <v>483</v>
      </c>
      <c r="G55" s="1" t="s">
        <v>491</v>
      </c>
      <c r="H55" s="1" t="s">
        <v>467</v>
      </c>
      <c r="I55" s="1" t="s">
        <v>798</v>
      </c>
      <c r="J55" s="1" t="s">
        <v>30</v>
      </c>
      <c r="K55" s="1" t="s">
        <v>799</v>
      </c>
      <c r="L55" s="1" t="s">
        <v>799</v>
      </c>
      <c r="M55" s="1" t="s">
        <v>470</v>
      </c>
      <c r="N55" s="1" t="s">
        <v>470</v>
      </c>
      <c r="O55" s="1" t="s">
        <v>471</v>
      </c>
      <c r="P55" s="1" t="s">
        <v>472</v>
      </c>
      <c r="Q55" s="1" t="s">
        <v>473</v>
      </c>
      <c r="R55" s="1" t="s">
        <v>800</v>
      </c>
      <c r="S55" s="1" t="s">
        <v>475</v>
      </c>
      <c r="T55" s="1" t="s">
        <v>476</v>
      </c>
      <c r="U55" s="1" t="s">
        <v>510</v>
      </c>
      <c r="V55" s="1" t="s">
        <v>495</v>
      </c>
    </row>
    <row r="56" s="1" customFormat="1" spans="1:22">
      <c r="A56" s="3">
        <v>999226075844095</v>
      </c>
      <c r="B56" s="1" t="s">
        <v>483</v>
      </c>
      <c r="C56" s="1" t="s">
        <v>801</v>
      </c>
      <c r="D56" s="1" t="s">
        <v>802</v>
      </c>
      <c r="E56" s="1" t="s">
        <v>803</v>
      </c>
      <c r="F56" s="1" t="s">
        <v>483</v>
      </c>
      <c r="G56" s="1" t="s">
        <v>491</v>
      </c>
      <c r="H56" s="1" t="s">
        <v>467</v>
      </c>
      <c r="I56" s="1" t="s">
        <v>804</v>
      </c>
      <c r="J56" s="1" t="s">
        <v>30</v>
      </c>
      <c r="K56" s="1" t="s">
        <v>805</v>
      </c>
      <c r="L56" s="1" t="s">
        <v>805</v>
      </c>
      <c r="M56" s="1" t="s">
        <v>470</v>
      </c>
      <c r="N56" s="1" t="s">
        <v>470</v>
      </c>
      <c r="O56" s="1" t="s">
        <v>471</v>
      </c>
      <c r="P56" s="1" t="s">
        <v>472</v>
      </c>
      <c r="Q56" s="1" t="s">
        <v>473</v>
      </c>
      <c r="R56" s="1" t="s">
        <v>806</v>
      </c>
      <c r="S56" s="1" t="s">
        <v>475</v>
      </c>
      <c r="T56" s="1" t="s">
        <v>476</v>
      </c>
      <c r="U56" s="1" t="s">
        <v>510</v>
      </c>
      <c r="V56" s="1" t="s">
        <v>622</v>
      </c>
    </row>
    <row r="57" s="1" customFormat="1" spans="1:22">
      <c r="A57" s="3">
        <v>999226077885700</v>
      </c>
      <c r="B57" s="1" t="s">
        <v>483</v>
      </c>
      <c r="C57" s="1" t="s">
        <v>807</v>
      </c>
      <c r="D57" s="1" t="s">
        <v>642</v>
      </c>
      <c r="E57" s="1" t="s">
        <v>808</v>
      </c>
      <c r="F57" s="1" t="s">
        <v>483</v>
      </c>
      <c r="G57" s="1" t="s">
        <v>491</v>
      </c>
      <c r="H57" s="1" t="s">
        <v>467</v>
      </c>
      <c r="I57" s="1" t="s">
        <v>809</v>
      </c>
      <c r="J57" s="1" t="s">
        <v>30</v>
      </c>
      <c r="K57" s="1" t="s">
        <v>810</v>
      </c>
      <c r="L57" s="1" t="s">
        <v>810</v>
      </c>
      <c r="M57" s="1" t="s">
        <v>470</v>
      </c>
      <c r="N57" s="1" t="s">
        <v>470</v>
      </c>
      <c r="O57" s="1" t="s">
        <v>471</v>
      </c>
      <c r="P57" s="1" t="s">
        <v>472</v>
      </c>
      <c r="Q57" s="1" t="s">
        <v>473</v>
      </c>
      <c r="R57" s="1" t="s">
        <v>811</v>
      </c>
      <c r="S57" s="1" t="s">
        <v>475</v>
      </c>
      <c r="T57" s="1" t="s">
        <v>476</v>
      </c>
      <c r="U57" s="1" t="s">
        <v>510</v>
      </c>
      <c r="V57" s="1" t="s">
        <v>478</v>
      </c>
    </row>
    <row r="58" s="1" customFormat="1" spans="1:22">
      <c r="A58" s="3">
        <v>999226079124403</v>
      </c>
      <c r="B58" s="1" t="s">
        <v>483</v>
      </c>
      <c r="C58" s="1" t="s">
        <v>812</v>
      </c>
      <c r="D58" s="1" t="s">
        <v>813</v>
      </c>
      <c r="E58" s="1" t="s">
        <v>814</v>
      </c>
      <c r="F58" s="1" t="s">
        <v>483</v>
      </c>
      <c r="G58" s="1" t="s">
        <v>491</v>
      </c>
      <c r="H58" s="1" t="s">
        <v>467</v>
      </c>
      <c r="I58" s="1" t="s">
        <v>815</v>
      </c>
      <c r="J58" s="1" t="s">
        <v>30</v>
      </c>
      <c r="K58" s="1" t="s">
        <v>816</v>
      </c>
      <c r="L58" s="1" t="s">
        <v>816</v>
      </c>
      <c r="M58" s="1" t="s">
        <v>470</v>
      </c>
      <c r="N58" s="1" t="s">
        <v>470</v>
      </c>
      <c r="O58" s="1" t="s">
        <v>471</v>
      </c>
      <c r="P58" s="1" t="s">
        <v>472</v>
      </c>
      <c r="Q58" s="1" t="s">
        <v>473</v>
      </c>
      <c r="R58" s="1" t="s">
        <v>817</v>
      </c>
      <c r="S58" s="1" t="s">
        <v>475</v>
      </c>
      <c r="T58" s="1" t="s">
        <v>476</v>
      </c>
      <c r="U58" s="1" t="s">
        <v>510</v>
      </c>
      <c r="V58" s="1" t="s">
        <v>478</v>
      </c>
    </row>
    <row r="59" s="1" customFormat="1" spans="1:22">
      <c r="A59" s="3">
        <v>999226101442732</v>
      </c>
      <c r="B59" s="1" t="s">
        <v>483</v>
      </c>
      <c r="C59" s="1" t="s">
        <v>818</v>
      </c>
      <c r="D59" s="1" t="s">
        <v>819</v>
      </c>
      <c r="E59" s="1" t="s">
        <v>820</v>
      </c>
      <c r="F59" s="1" t="s">
        <v>483</v>
      </c>
      <c r="G59" s="1" t="s">
        <v>491</v>
      </c>
      <c r="H59" s="1" t="s">
        <v>467</v>
      </c>
      <c r="I59" s="1" t="s">
        <v>821</v>
      </c>
      <c r="J59" s="1" t="s">
        <v>30</v>
      </c>
      <c r="K59" s="1" t="s">
        <v>822</v>
      </c>
      <c r="L59" s="1" t="s">
        <v>822</v>
      </c>
      <c r="M59" s="1" t="s">
        <v>470</v>
      </c>
      <c r="N59" s="1" t="s">
        <v>470</v>
      </c>
      <c r="O59" s="1" t="s">
        <v>471</v>
      </c>
      <c r="P59" s="1" t="s">
        <v>472</v>
      </c>
      <c r="Q59" s="1" t="s">
        <v>473</v>
      </c>
      <c r="R59" s="1" t="s">
        <v>823</v>
      </c>
      <c r="S59" s="1" t="s">
        <v>475</v>
      </c>
      <c r="T59" s="1" t="s">
        <v>476</v>
      </c>
      <c r="U59" s="1" t="s">
        <v>510</v>
      </c>
      <c r="V59" s="1" t="s">
        <v>495</v>
      </c>
    </row>
    <row r="60" s="1" customFormat="1" spans="1:22">
      <c r="A60" s="3">
        <v>999226102847695</v>
      </c>
      <c r="B60" s="1" t="s">
        <v>483</v>
      </c>
      <c r="C60" s="1" t="s">
        <v>824</v>
      </c>
      <c r="D60" s="1" t="s">
        <v>518</v>
      </c>
      <c r="E60" s="1" t="s">
        <v>825</v>
      </c>
      <c r="F60" s="1" t="s">
        <v>483</v>
      </c>
      <c r="G60" s="1" t="s">
        <v>491</v>
      </c>
      <c r="H60" s="1" t="s">
        <v>467</v>
      </c>
      <c r="I60" s="1" t="s">
        <v>826</v>
      </c>
      <c r="J60" s="1" t="s">
        <v>30</v>
      </c>
      <c r="K60" s="1" t="s">
        <v>680</v>
      </c>
      <c r="L60" s="1" t="s">
        <v>680</v>
      </c>
      <c r="M60" s="1" t="s">
        <v>470</v>
      </c>
      <c r="N60" s="1" t="s">
        <v>470</v>
      </c>
      <c r="O60" s="1" t="s">
        <v>471</v>
      </c>
      <c r="P60" s="1" t="s">
        <v>472</v>
      </c>
      <c r="Q60" s="1" t="s">
        <v>473</v>
      </c>
      <c r="R60" s="1" t="s">
        <v>827</v>
      </c>
      <c r="S60" s="1" t="s">
        <v>475</v>
      </c>
      <c r="T60" s="1" t="s">
        <v>476</v>
      </c>
      <c r="U60" s="1" t="s">
        <v>510</v>
      </c>
      <c r="V60" s="1" t="s">
        <v>524</v>
      </c>
    </row>
    <row r="61" s="1" customFormat="1" spans="1:22">
      <c r="A61" s="3">
        <v>999226103182933</v>
      </c>
      <c r="B61" s="1" t="s">
        <v>483</v>
      </c>
      <c r="C61" s="1" t="s">
        <v>828</v>
      </c>
      <c r="D61" s="1" t="s">
        <v>784</v>
      </c>
      <c r="E61" s="1" t="s">
        <v>829</v>
      </c>
      <c r="F61" s="1" t="s">
        <v>483</v>
      </c>
      <c r="G61" s="1" t="s">
        <v>491</v>
      </c>
      <c r="H61" s="1" t="s">
        <v>467</v>
      </c>
      <c r="I61" s="1" t="s">
        <v>786</v>
      </c>
      <c r="J61" s="1" t="s">
        <v>30</v>
      </c>
      <c r="K61" s="1" t="s">
        <v>787</v>
      </c>
      <c r="L61" s="1" t="s">
        <v>787</v>
      </c>
      <c r="M61" s="1" t="s">
        <v>470</v>
      </c>
      <c r="N61" s="1" t="s">
        <v>470</v>
      </c>
      <c r="O61" s="1" t="s">
        <v>471</v>
      </c>
      <c r="P61" s="1" t="s">
        <v>472</v>
      </c>
      <c r="Q61" s="1" t="s">
        <v>473</v>
      </c>
      <c r="R61" s="1" t="s">
        <v>830</v>
      </c>
      <c r="S61" s="1" t="s">
        <v>475</v>
      </c>
      <c r="T61" s="1" t="s">
        <v>476</v>
      </c>
      <c r="U61" s="1" t="s">
        <v>510</v>
      </c>
      <c r="V61" s="1" t="s">
        <v>478</v>
      </c>
    </row>
    <row r="62" s="1" customFormat="1" spans="1:22">
      <c r="A62" s="3">
        <v>999226104323228</v>
      </c>
      <c r="B62" s="1" t="s">
        <v>483</v>
      </c>
      <c r="C62" s="1" t="s">
        <v>831</v>
      </c>
      <c r="D62" s="1" t="s">
        <v>832</v>
      </c>
      <c r="E62" s="1" t="s">
        <v>833</v>
      </c>
      <c r="F62" s="1" t="s">
        <v>483</v>
      </c>
      <c r="G62" s="1" t="s">
        <v>491</v>
      </c>
      <c r="H62" s="1" t="s">
        <v>467</v>
      </c>
      <c r="I62" s="1" t="s">
        <v>834</v>
      </c>
      <c r="J62" s="1" t="s">
        <v>30</v>
      </c>
      <c r="K62" s="1" t="s">
        <v>835</v>
      </c>
      <c r="L62" s="1" t="s">
        <v>835</v>
      </c>
      <c r="M62" s="1" t="s">
        <v>470</v>
      </c>
      <c r="N62" s="1" t="s">
        <v>470</v>
      </c>
      <c r="O62" s="1" t="s">
        <v>471</v>
      </c>
      <c r="P62" s="1" t="s">
        <v>472</v>
      </c>
      <c r="Q62" s="1" t="s">
        <v>473</v>
      </c>
      <c r="R62" s="1" t="s">
        <v>836</v>
      </c>
      <c r="S62" s="1" t="s">
        <v>475</v>
      </c>
      <c r="T62" s="1" t="s">
        <v>476</v>
      </c>
      <c r="U62" s="1" t="s">
        <v>510</v>
      </c>
      <c r="V62" s="1" t="s">
        <v>478</v>
      </c>
    </row>
    <row r="63" s="1" customFormat="1" spans="1:22">
      <c r="A63" s="3">
        <v>999226104971204</v>
      </c>
      <c r="B63" s="1" t="s">
        <v>483</v>
      </c>
      <c r="C63" s="1" t="s">
        <v>837</v>
      </c>
      <c r="D63" s="1" t="s">
        <v>838</v>
      </c>
      <c r="E63" s="1" t="s">
        <v>839</v>
      </c>
      <c r="F63" s="1" t="s">
        <v>491</v>
      </c>
      <c r="G63" s="1" t="s">
        <v>466</v>
      </c>
      <c r="H63" s="1" t="s">
        <v>467</v>
      </c>
      <c r="I63" s="1" t="s">
        <v>840</v>
      </c>
      <c r="J63" s="1" t="s">
        <v>30</v>
      </c>
      <c r="K63" s="1" t="s">
        <v>841</v>
      </c>
      <c r="L63" s="1" t="s">
        <v>841</v>
      </c>
      <c r="M63" s="1" t="s">
        <v>470</v>
      </c>
      <c r="N63" s="1" t="s">
        <v>470</v>
      </c>
      <c r="O63" s="1" t="s">
        <v>471</v>
      </c>
      <c r="P63" s="1" t="s">
        <v>472</v>
      </c>
      <c r="Q63" s="1" t="s">
        <v>473</v>
      </c>
      <c r="R63" s="1" t="s">
        <v>842</v>
      </c>
      <c r="S63" s="1" t="s">
        <v>475</v>
      </c>
      <c r="T63" s="1" t="s">
        <v>476</v>
      </c>
      <c r="U63" s="1" t="s">
        <v>510</v>
      </c>
      <c r="V63" s="1" t="s">
        <v>502</v>
      </c>
    </row>
    <row r="64" s="1" customFormat="1" spans="1:22">
      <c r="A64" s="3">
        <v>999226106141533</v>
      </c>
      <c r="B64" s="1" t="s">
        <v>483</v>
      </c>
      <c r="C64" s="1" t="s">
        <v>843</v>
      </c>
      <c r="D64" s="1" t="s">
        <v>844</v>
      </c>
      <c r="E64" s="1" t="s">
        <v>845</v>
      </c>
      <c r="F64" s="1" t="s">
        <v>483</v>
      </c>
      <c r="G64" s="1" t="s">
        <v>491</v>
      </c>
      <c r="H64" s="1" t="s">
        <v>467</v>
      </c>
      <c r="I64" s="1" t="s">
        <v>846</v>
      </c>
      <c r="J64" s="1" t="s">
        <v>30</v>
      </c>
      <c r="K64" s="1" t="s">
        <v>847</v>
      </c>
      <c r="L64" s="1" t="s">
        <v>847</v>
      </c>
      <c r="M64" s="1" t="s">
        <v>470</v>
      </c>
      <c r="N64" s="1" t="s">
        <v>470</v>
      </c>
      <c r="O64" s="1" t="s">
        <v>471</v>
      </c>
      <c r="P64" s="1" t="s">
        <v>472</v>
      </c>
      <c r="Q64" s="1" t="s">
        <v>473</v>
      </c>
      <c r="R64" s="1" t="s">
        <v>848</v>
      </c>
      <c r="S64" s="1" t="s">
        <v>475</v>
      </c>
      <c r="T64" s="1" t="s">
        <v>476</v>
      </c>
      <c r="U64" s="1" t="s">
        <v>510</v>
      </c>
      <c r="V64" s="1" t="s">
        <v>502</v>
      </c>
    </row>
    <row r="65" s="1" customFormat="1" spans="1:22">
      <c r="A65" s="3">
        <v>999226107994885</v>
      </c>
      <c r="B65" s="1" t="s">
        <v>483</v>
      </c>
      <c r="C65" s="1" t="s">
        <v>849</v>
      </c>
      <c r="D65" s="1" t="s">
        <v>766</v>
      </c>
      <c r="E65" s="1" t="s">
        <v>850</v>
      </c>
      <c r="F65" s="1" t="s">
        <v>483</v>
      </c>
      <c r="G65" s="1" t="s">
        <v>491</v>
      </c>
      <c r="H65" s="1" t="s">
        <v>467</v>
      </c>
      <c r="I65" s="1" t="s">
        <v>768</v>
      </c>
      <c r="J65" s="1" t="s">
        <v>30</v>
      </c>
      <c r="K65" s="1" t="s">
        <v>769</v>
      </c>
      <c r="L65" s="1" t="s">
        <v>769</v>
      </c>
      <c r="M65" s="1" t="s">
        <v>470</v>
      </c>
      <c r="N65" s="1" t="s">
        <v>470</v>
      </c>
      <c r="O65" s="1" t="s">
        <v>471</v>
      </c>
      <c r="P65" s="1" t="s">
        <v>472</v>
      </c>
      <c r="Q65" s="1" t="s">
        <v>473</v>
      </c>
      <c r="R65" s="1" t="s">
        <v>851</v>
      </c>
      <c r="S65" s="1" t="s">
        <v>475</v>
      </c>
      <c r="T65" s="1" t="s">
        <v>476</v>
      </c>
      <c r="U65" s="1" t="s">
        <v>510</v>
      </c>
      <c r="V65" s="1" t="s">
        <v>478</v>
      </c>
    </row>
    <row r="66" s="1" customFormat="1" spans="1:22">
      <c r="A66" s="3">
        <v>999226111597585</v>
      </c>
      <c r="B66" s="1" t="s">
        <v>491</v>
      </c>
      <c r="C66" s="1" t="s">
        <v>852</v>
      </c>
      <c r="D66" s="1" t="s">
        <v>518</v>
      </c>
      <c r="E66" s="1" t="s">
        <v>853</v>
      </c>
      <c r="F66" s="1" t="s">
        <v>491</v>
      </c>
      <c r="G66" s="1" t="s">
        <v>466</v>
      </c>
      <c r="H66" s="1" t="s">
        <v>467</v>
      </c>
      <c r="I66" s="1" t="s">
        <v>854</v>
      </c>
      <c r="J66" s="1" t="s">
        <v>30</v>
      </c>
      <c r="K66" s="1" t="s">
        <v>855</v>
      </c>
      <c r="L66" s="1" t="s">
        <v>855</v>
      </c>
      <c r="M66" s="1" t="s">
        <v>470</v>
      </c>
      <c r="N66" s="1" t="s">
        <v>470</v>
      </c>
      <c r="O66" s="1" t="s">
        <v>471</v>
      </c>
      <c r="P66" s="1" t="s">
        <v>472</v>
      </c>
      <c r="Q66" s="1" t="s">
        <v>473</v>
      </c>
      <c r="R66" s="1" t="s">
        <v>856</v>
      </c>
      <c r="S66" s="1" t="s">
        <v>475</v>
      </c>
      <c r="T66" s="1" t="s">
        <v>476</v>
      </c>
      <c r="U66" s="1" t="s">
        <v>510</v>
      </c>
      <c r="V66" s="1" t="s">
        <v>524</v>
      </c>
    </row>
    <row r="67" s="1" customFormat="1" spans="1:22">
      <c r="A67" s="3">
        <v>999226111845371</v>
      </c>
      <c r="B67" s="1" t="s">
        <v>491</v>
      </c>
      <c r="C67" s="1" t="s">
        <v>857</v>
      </c>
      <c r="D67" s="1" t="s">
        <v>858</v>
      </c>
      <c r="E67" s="1" t="s">
        <v>859</v>
      </c>
      <c r="F67" s="1" t="s">
        <v>491</v>
      </c>
      <c r="G67" s="1" t="s">
        <v>466</v>
      </c>
      <c r="H67" s="1" t="s">
        <v>467</v>
      </c>
      <c r="I67" s="1" t="s">
        <v>860</v>
      </c>
      <c r="J67" s="1" t="s">
        <v>30</v>
      </c>
      <c r="K67" s="1" t="s">
        <v>861</v>
      </c>
      <c r="L67" s="1" t="s">
        <v>861</v>
      </c>
      <c r="M67" s="1" t="s">
        <v>470</v>
      </c>
      <c r="N67" s="1" t="s">
        <v>470</v>
      </c>
      <c r="O67" s="1" t="s">
        <v>471</v>
      </c>
      <c r="P67" s="1" t="s">
        <v>472</v>
      </c>
      <c r="Q67" s="1" t="s">
        <v>473</v>
      </c>
      <c r="R67" s="1" t="s">
        <v>862</v>
      </c>
      <c r="S67" s="1" t="s">
        <v>475</v>
      </c>
      <c r="T67" s="1" t="s">
        <v>476</v>
      </c>
      <c r="U67" s="1" t="s">
        <v>510</v>
      </c>
      <c r="V67" s="1" t="s">
        <v>622</v>
      </c>
    </row>
    <row r="68" s="1" customFormat="1" spans="1:22">
      <c r="A68" s="3">
        <v>999226112444503</v>
      </c>
      <c r="B68" s="1" t="s">
        <v>491</v>
      </c>
      <c r="C68" s="1" t="s">
        <v>863</v>
      </c>
      <c r="D68" s="1" t="s">
        <v>864</v>
      </c>
      <c r="E68" s="1" t="s">
        <v>865</v>
      </c>
      <c r="F68" s="1" t="s">
        <v>491</v>
      </c>
      <c r="G68" s="1" t="s">
        <v>466</v>
      </c>
      <c r="H68" s="1" t="s">
        <v>467</v>
      </c>
      <c r="I68" s="1" t="s">
        <v>866</v>
      </c>
      <c r="J68" s="1" t="s">
        <v>30</v>
      </c>
      <c r="K68" s="1" t="s">
        <v>867</v>
      </c>
      <c r="L68" s="1" t="s">
        <v>867</v>
      </c>
      <c r="M68" s="1" t="s">
        <v>470</v>
      </c>
      <c r="N68" s="1" t="s">
        <v>470</v>
      </c>
      <c r="O68" s="1" t="s">
        <v>471</v>
      </c>
      <c r="P68" s="1" t="s">
        <v>472</v>
      </c>
      <c r="Q68" s="1" t="s">
        <v>473</v>
      </c>
      <c r="R68" s="1" t="s">
        <v>868</v>
      </c>
      <c r="S68" s="1" t="s">
        <v>475</v>
      </c>
      <c r="T68" s="1" t="s">
        <v>476</v>
      </c>
      <c r="U68" s="1" t="s">
        <v>510</v>
      </c>
      <c r="V68" s="1" t="s">
        <v>502</v>
      </c>
    </row>
    <row r="69" s="1" customFormat="1" spans="1:22">
      <c r="A69" s="3">
        <v>999226112621653</v>
      </c>
      <c r="B69" s="1" t="s">
        <v>491</v>
      </c>
      <c r="C69" s="1" t="s">
        <v>869</v>
      </c>
      <c r="D69" s="1" t="s">
        <v>760</v>
      </c>
      <c r="E69" s="1" t="s">
        <v>761</v>
      </c>
      <c r="F69" s="1" t="s">
        <v>491</v>
      </c>
      <c r="G69" s="1" t="s">
        <v>466</v>
      </c>
      <c r="H69" s="1" t="s">
        <v>467</v>
      </c>
      <c r="I69" s="1" t="s">
        <v>870</v>
      </c>
      <c r="J69" s="1" t="s">
        <v>30</v>
      </c>
      <c r="K69" s="1" t="s">
        <v>871</v>
      </c>
      <c r="L69" s="1" t="s">
        <v>871</v>
      </c>
      <c r="M69" s="1" t="s">
        <v>470</v>
      </c>
      <c r="N69" s="1" t="s">
        <v>470</v>
      </c>
      <c r="O69" s="1" t="s">
        <v>471</v>
      </c>
      <c r="P69" s="1" t="s">
        <v>472</v>
      </c>
      <c r="Q69" s="1" t="s">
        <v>473</v>
      </c>
      <c r="R69" s="1" t="s">
        <v>872</v>
      </c>
      <c r="S69" s="1" t="s">
        <v>475</v>
      </c>
      <c r="T69" s="1" t="s">
        <v>476</v>
      </c>
      <c r="U69" s="1" t="s">
        <v>510</v>
      </c>
      <c r="V69" s="1" t="s">
        <v>622</v>
      </c>
    </row>
    <row r="70" s="1" customFormat="1" spans="1:22">
      <c r="A70" s="3">
        <v>26113547212</v>
      </c>
      <c r="B70" s="1" t="s">
        <v>491</v>
      </c>
      <c r="C70" s="1" t="s">
        <v>873</v>
      </c>
      <c r="D70" s="1" t="s">
        <v>537</v>
      </c>
      <c r="E70" s="1" t="s">
        <v>757</v>
      </c>
      <c r="F70" s="1" t="s">
        <v>491</v>
      </c>
      <c r="G70" s="1" t="s">
        <v>466</v>
      </c>
      <c r="H70" s="1" t="s">
        <v>467</v>
      </c>
      <c r="I70" s="1" t="s">
        <v>874</v>
      </c>
      <c r="J70" s="1" t="s">
        <v>30</v>
      </c>
      <c r="K70" s="1" t="s">
        <v>875</v>
      </c>
      <c r="L70" s="1" t="s">
        <v>875</v>
      </c>
      <c r="M70" s="1" t="s">
        <v>470</v>
      </c>
      <c r="N70" s="1" t="s">
        <v>470</v>
      </c>
      <c r="O70" s="1" t="s">
        <v>471</v>
      </c>
      <c r="P70" s="1" t="s">
        <v>472</v>
      </c>
      <c r="Q70" s="1" t="s">
        <v>473</v>
      </c>
      <c r="R70" s="1" t="s">
        <v>876</v>
      </c>
      <c r="S70" s="1" t="s">
        <v>475</v>
      </c>
      <c r="T70" s="1" t="s">
        <v>476</v>
      </c>
      <c r="U70" s="1" t="s">
        <v>510</v>
      </c>
      <c r="V70" s="1" t="s">
        <v>478</v>
      </c>
    </row>
    <row r="71" s="1" customFormat="1" spans="1:22">
      <c r="A71" s="3">
        <v>999226114230814</v>
      </c>
      <c r="B71" s="1" t="s">
        <v>491</v>
      </c>
      <c r="C71" s="1" t="s">
        <v>877</v>
      </c>
      <c r="D71" s="1" t="s">
        <v>878</v>
      </c>
      <c r="E71" s="1" t="s">
        <v>879</v>
      </c>
      <c r="F71" s="1" t="s">
        <v>491</v>
      </c>
      <c r="G71" s="1" t="s">
        <v>466</v>
      </c>
      <c r="H71" s="1" t="s">
        <v>467</v>
      </c>
      <c r="I71" s="1" t="s">
        <v>880</v>
      </c>
      <c r="J71" s="1" t="s">
        <v>30</v>
      </c>
      <c r="K71" s="1" t="s">
        <v>881</v>
      </c>
      <c r="L71" s="1" t="s">
        <v>881</v>
      </c>
      <c r="M71" s="1" t="s">
        <v>470</v>
      </c>
      <c r="N71" s="1" t="s">
        <v>470</v>
      </c>
      <c r="O71" s="1" t="s">
        <v>471</v>
      </c>
      <c r="P71" s="1" t="s">
        <v>472</v>
      </c>
      <c r="Q71" s="1" t="s">
        <v>473</v>
      </c>
      <c r="R71" s="1" t="s">
        <v>882</v>
      </c>
      <c r="S71" s="1" t="s">
        <v>475</v>
      </c>
      <c r="T71" s="1" t="s">
        <v>476</v>
      </c>
      <c r="U71" s="1" t="s">
        <v>510</v>
      </c>
      <c r="V71" s="1" t="s">
        <v>478</v>
      </c>
    </row>
    <row r="72" s="1" customFormat="1" spans="1:22">
      <c r="A72" s="3">
        <v>999226115245864</v>
      </c>
      <c r="B72" s="1" t="s">
        <v>491</v>
      </c>
      <c r="C72" s="1" t="s">
        <v>883</v>
      </c>
      <c r="D72" s="1" t="s">
        <v>884</v>
      </c>
      <c r="E72" s="1" t="s">
        <v>885</v>
      </c>
      <c r="F72" s="1" t="s">
        <v>491</v>
      </c>
      <c r="G72" s="1" t="s">
        <v>466</v>
      </c>
      <c r="H72" s="1" t="s">
        <v>467</v>
      </c>
      <c r="I72" s="1" t="s">
        <v>886</v>
      </c>
      <c r="J72" s="1" t="s">
        <v>30</v>
      </c>
      <c r="K72" s="1" t="s">
        <v>887</v>
      </c>
      <c r="L72" s="1" t="s">
        <v>887</v>
      </c>
      <c r="M72" s="1" t="s">
        <v>470</v>
      </c>
      <c r="N72" s="1" t="s">
        <v>470</v>
      </c>
      <c r="O72" s="1" t="s">
        <v>471</v>
      </c>
      <c r="P72" s="1" t="s">
        <v>472</v>
      </c>
      <c r="Q72" s="1" t="s">
        <v>473</v>
      </c>
      <c r="R72" s="1" t="s">
        <v>888</v>
      </c>
      <c r="S72" s="1" t="s">
        <v>475</v>
      </c>
      <c r="T72" s="1" t="s">
        <v>476</v>
      </c>
      <c r="U72" s="1" t="s">
        <v>510</v>
      </c>
      <c r="V72" s="1" t="s">
        <v>478</v>
      </c>
    </row>
    <row r="73" s="1" customFormat="1" spans="1:22">
      <c r="A73" s="3">
        <v>999226115405237</v>
      </c>
      <c r="B73" s="1" t="s">
        <v>491</v>
      </c>
      <c r="C73" s="1" t="s">
        <v>889</v>
      </c>
      <c r="D73" s="1" t="s">
        <v>537</v>
      </c>
      <c r="E73" s="1" t="s">
        <v>890</v>
      </c>
      <c r="F73" s="1" t="s">
        <v>491</v>
      </c>
      <c r="G73" s="1" t="s">
        <v>466</v>
      </c>
      <c r="H73" s="1" t="s">
        <v>467</v>
      </c>
      <c r="I73" s="1" t="s">
        <v>874</v>
      </c>
      <c r="J73" s="1" t="s">
        <v>30</v>
      </c>
      <c r="K73" s="1" t="s">
        <v>875</v>
      </c>
      <c r="L73" s="1" t="s">
        <v>875</v>
      </c>
      <c r="M73" s="1" t="s">
        <v>470</v>
      </c>
      <c r="N73" s="1" t="s">
        <v>470</v>
      </c>
      <c r="O73" s="1" t="s">
        <v>471</v>
      </c>
      <c r="P73" s="1" t="s">
        <v>472</v>
      </c>
      <c r="Q73" s="1" t="s">
        <v>473</v>
      </c>
      <c r="R73" s="1" t="s">
        <v>891</v>
      </c>
      <c r="S73" s="1" t="s">
        <v>475</v>
      </c>
      <c r="T73" s="1" t="s">
        <v>476</v>
      </c>
      <c r="U73" s="1" t="s">
        <v>510</v>
      </c>
      <c r="V73" s="1" t="s">
        <v>478</v>
      </c>
    </row>
    <row r="74" s="1" customFormat="1" spans="1:22">
      <c r="A74" s="3">
        <v>999226116012011</v>
      </c>
      <c r="B74" s="1" t="s">
        <v>491</v>
      </c>
      <c r="C74" s="1" t="s">
        <v>892</v>
      </c>
      <c r="D74" s="1" t="s">
        <v>893</v>
      </c>
      <c r="E74" s="1" t="s">
        <v>894</v>
      </c>
      <c r="F74" s="1" t="s">
        <v>491</v>
      </c>
      <c r="G74" s="1" t="s">
        <v>466</v>
      </c>
      <c r="H74" s="1" t="s">
        <v>467</v>
      </c>
      <c r="I74" s="1" t="s">
        <v>895</v>
      </c>
      <c r="J74" s="1" t="s">
        <v>30</v>
      </c>
      <c r="K74" s="1" t="s">
        <v>896</v>
      </c>
      <c r="L74" s="1" t="s">
        <v>896</v>
      </c>
      <c r="M74" s="1" t="s">
        <v>470</v>
      </c>
      <c r="N74" s="1" t="s">
        <v>470</v>
      </c>
      <c r="O74" s="1" t="s">
        <v>471</v>
      </c>
      <c r="P74" s="1" t="s">
        <v>472</v>
      </c>
      <c r="Q74" s="1" t="s">
        <v>473</v>
      </c>
      <c r="R74" s="1" t="s">
        <v>897</v>
      </c>
      <c r="S74" s="1" t="s">
        <v>475</v>
      </c>
      <c r="T74" s="1" t="s">
        <v>476</v>
      </c>
      <c r="U74" s="1" t="s">
        <v>510</v>
      </c>
      <c r="V74" s="1" t="s">
        <v>502</v>
      </c>
    </row>
    <row r="75" s="1" customFormat="1" spans="1:22">
      <c r="A75" s="3">
        <v>999226117191380</v>
      </c>
      <c r="B75" s="1" t="s">
        <v>491</v>
      </c>
      <c r="C75" s="1" t="s">
        <v>898</v>
      </c>
      <c r="D75" s="1" t="s">
        <v>899</v>
      </c>
      <c r="E75" s="1" t="s">
        <v>900</v>
      </c>
      <c r="F75" s="1" t="s">
        <v>491</v>
      </c>
      <c r="G75" s="1" t="s">
        <v>466</v>
      </c>
      <c r="H75" s="1" t="s">
        <v>467</v>
      </c>
      <c r="I75" s="1" t="s">
        <v>901</v>
      </c>
      <c r="J75" s="1" t="s">
        <v>30</v>
      </c>
      <c r="K75" s="1" t="s">
        <v>902</v>
      </c>
      <c r="L75" s="1" t="s">
        <v>902</v>
      </c>
      <c r="M75" s="1" t="s">
        <v>470</v>
      </c>
      <c r="N75" s="1" t="s">
        <v>470</v>
      </c>
      <c r="O75" s="1" t="s">
        <v>471</v>
      </c>
      <c r="P75" s="1" t="s">
        <v>472</v>
      </c>
      <c r="Q75" s="1" t="s">
        <v>473</v>
      </c>
      <c r="R75" s="1" t="s">
        <v>903</v>
      </c>
      <c r="S75" s="1" t="s">
        <v>475</v>
      </c>
      <c r="T75" s="1" t="s">
        <v>476</v>
      </c>
      <c r="U75" s="1" t="s">
        <v>510</v>
      </c>
      <c r="V75" s="1" t="s">
        <v>622</v>
      </c>
    </row>
    <row r="76" s="1" customFormat="1" spans="1:22">
      <c r="A76" s="3">
        <v>999226119039197</v>
      </c>
      <c r="B76" s="1" t="s">
        <v>491</v>
      </c>
      <c r="C76" s="1" t="s">
        <v>904</v>
      </c>
      <c r="D76" s="1" t="s">
        <v>905</v>
      </c>
      <c r="E76" s="1" t="s">
        <v>906</v>
      </c>
      <c r="F76" s="1" t="s">
        <v>491</v>
      </c>
      <c r="G76" s="1" t="s">
        <v>466</v>
      </c>
      <c r="H76" s="1" t="s">
        <v>467</v>
      </c>
      <c r="I76" s="1" t="s">
        <v>907</v>
      </c>
      <c r="J76" s="1" t="s">
        <v>30</v>
      </c>
      <c r="K76" s="1" t="s">
        <v>908</v>
      </c>
      <c r="L76" s="1" t="s">
        <v>908</v>
      </c>
      <c r="M76" s="1" t="s">
        <v>470</v>
      </c>
      <c r="N76" s="1" t="s">
        <v>470</v>
      </c>
      <c r="O76" s="1" t="s">
        <v>471</v>
      </c>
      <c r="P76" s="1" t="s">
        <v>472</v>
      </c>
      <c r="Q76" s="1" t="s">
        <v>473</v>
      </c>
      <c r="R76" s="1" t="s">
        <v>909</v>
      </c>
      <c r="S76" s="1" t="s">
        <v>475</v>
      </c>
      <c r="T76" s="1" t="s">
        <v>476</v>
      </c>
      <c r="U76" s="1" t="s">
        <v>510</v>
      </c>
      <c r="V76" s="1" t="s">
        <v>478</v>
      </c>
    </row>
    <row r="77" s="1" customFormat="1" spans="1:22">
      <c r="A77" s="3">
        <v>999226119461435</v>
      </c>
      <c r="B77" s="1" t="s">
        <v>491</v>
      </c>
      <c r="C77" s="1" t="s">
        <v>910</v>
      </c>
      <c r="D77" s="1" t="s">
        <v>911</v>
      </c>
      <c r="E77" s="1" t="s">
        <v>912</v>
      </c>
      <c r="F77" s="1" t="s">
        <v>491</v>
      </c>
      <c r="G77" s="1" t="s">
        <v>466</v>
      </c>
      <c r="H77" s="1" t="s">
        <v>467</v>
      </c>
      <c r="I77" s="1" t="s">
        <v>913</v>
      </c>
      <c r="J77" s="1" t="s">
        <v>30</v>
      </c>
      <c r="K77" s="1" t="s">
        <v>914</v>
      </c>
      <c r="L77" s="1" t="s">
        <v>914</v>
      </c>
      <c r="M77" s="1" t="s">
        <v>470</v>
      </c>
      <c r="N77" s="1" t="s">
        <v>470</v>
      </c>
      <c r="O77" s="1" t="s">
        <v>471</v>
      </c>
      <c r="P77" s="1" t="s">
        <v>472</v>
      </c>
      <c r="Q77" s="1" t="s">
        <v>473</v>
      </c>
      <c r="R77" s="1" t="s">
        <v>915</v>
      </c>
      <c r="S77" s="1" t="s">
        <v>475</v>
      </c>
      <c r="T77" s="1" t="s">
        <v>476</v>
      </c>
      <c r="U77" s="1" t="s">
        <v>510</v>
      </c>
      <c r="V77" s="1" t="s">
        <v>502</v>
      </c>
    </row>
    <row r="78" s="1" customFormat="1" spans="1:22">
      <c r="A78" s="3">
        <v>999226119768208</v>
      </c>
      <c r="B78" s="1" t="s">
        <v>491</v>
      </c>
      <c r="C78" s="1" t="s">
        <v>916</v>
      </c>
      <c r="D78" s="1" t="s">
        <v>917</v>
      </c>
      <c r="E78" s="1" t="s">
        <v>918</v>
      </c>
      <c r="F78" s="1" t="s">
        <v>491</v>
      </c>
      <c r="G78" s="1" t="s">
        <v>466</v>
      </c>
      <c r="H78" s="1" t="s">
        <v>467</v>
      </c>
      <c r="I78" s="1" t="s">
        <v>919</v>
      </c>
      <c r="J78" s="1" t="s">
        <v>30</v>
      </c>
      <c r="K78" s="1" t="s">
        <v>920</v>
      </c>
      <c r="L78" s="1" t="s">
        <v>920</v>
      </c>
      <c r="M78" s="1" t="s">
        <v>470</v>
      </c>
      <c r="N78" s="1" t="s">
        <v>470</v>
      </c>
      <c r="O78" s="1" t="s">
        <v>471</v>
      </c>
      <c r="P78" s="1" t="s">
        <v>472</v>
      </c>
      <c r="Q78" s="1" t="s">
        <v>473</v>
      </c>
      <c r="R78" s="1" t="s">
        <v>921</v>
      </c>
      <c r="S78" s="1" t="s">
        <v>475</v>
      </c>
      <c r="T78" s="1" t="s">
        <v>476</v>
      </c>
      <c r="U78" s="1" t="s">
        <v>510</v>
      </c>
      <c r="V78" s="1" t="s">
        <v>524</v>
      </c>
    </row>
    <row r="79" s="1" customFormat="1" spans="1:22">
      <c r="A79" s="3">
        <v>999226120172080</v>
      </c>
      <c r="B79" s="1" t="s">
        <v>491</v>
      </c>
      <c r="C79" s="1" t="s">
        <v>922</v>
      </c>
      <c r="D79" s="1" t="s">
        <v>858</v>
      </c>
      <c r="E79" s="1" t="s">
        <v>923</v>
      </c>
      <c r="F79" s="1" t="s">
        <v>491</v>
      </c>
      <c r="G79" s="1" t="s">
        <v>466</v>
      </c>
      <c r="H79" s="1" t="s">
        <v>467</v>
      </c>
      <c r="I79" s="1" t="s">
        <v>924</v>
      </c>
      <c r="J79" s="1" t="s">
        <v>30</v>
      </c>
      <c r="K79" s="1" t="s">
        <v>925</v>
      </c>
      <c r="L79" s="1" t="s">
        <v>925</v>
      </c>
      <c r="M79" s="1" t="s">
        <v>470</v>
      </c>
      <c r="N79" s="1" t="s">
        <v>470</v>
      </c>
      <c r="O79" s="1" t="s">
        <v>471</v>
      </c>
      <c r="P79" s="1" t="s">
        <v>472</v>
      </c>
      <c r="Q79" s="1" t="s">
        <v>473</v>
      </c>
      <c r="R79" s="1" t="s">
        <v>926</v>
      </c>
      <c r="S79" s="1" t="s">
        <v>475</v>
      </c>
      <c r="T79" s="1" t="s">
        <v>476</v>
      </c>
      <c r="U79" s="1" t="s">
        <v>510</v>
      </c>
      <c r="V79" s="1" t="s">
        <v>622</v>
      </c>
    </row>
    <row r="80" s="1" customFormat="1" spans="1:22">
      <c r="A80" s="3">
        <v>999226120348533</v>
      </c>
      <c r="B80" s="1" t="s">
        <v>491</v>
      </c>
      <c r="C80" s="1" t="s">
        <v>927</v>
      </c>
      <c r="D80" s="1" t="s">
        <v>928</v>
      </c>
      <c r="E80" s="1" t="s">
        <v>929</v>
      </c>
      <c r="F80" s="1" t="s">
        <v>491</v>
      </c>
      <c r="G80" s="1" t="s">
        <v>466</v>
      </c>
      <c r="H80" s="1" t="s">
        <v>467</v>
      </c>
      <c r="I80" s="1" t="s">
        <v>930</v>
      </c>
      <c r="J80" s="1" t="s">
        <v>30</v>
      </c>
      <c r="K80" s="1" t="s">
        <v>931</v>
      </c>
      <c r="L80" s="1" t="s">
        <v>931</v>
      </c>
      <c r="M80" s="1" t="s">
        <v>470</v>
      </c>
      <c r="N80" s="1" t="s">
        <v>470</v>
      </c>
      <c r="O80" s="1" t="s">
        <v>471</v>
      </c>
      <c r="P80" s="1" t="s">
        <v>472</v>
      </c>
      <c r="Q80" s="1" t="s">
        <v>473</v>
      </c>
      <c r="R80" s="1" t="s">
        <v>932</v>
      </c>
      <c r="S80" s="1" t="s">
        <v>475</v>
      </c>
      <c r="T80" s="1" t="s">
        <v>476</v>
      </c>
      <c r="U80" s="1" t="s">
        <v>510</v>
      </c>
      <c r="V80" s="1" t="s">
        <v>478</v>
      </c>
    </row>
    <row r="81" s="1" customFormat="1" spans="1:22">
      <c r="A81" s="3">
        <v>999226120361333</v>
      </c>
      <c r="B81" s="1" t="s">
        <v>491</v>
      </c>
      <c r="C81" s="1" t="s">
        <v>933</v>
      </c>
      <c r="D81" s="1" t="s">
        <v>934</v>
      </c>
      <c r="E81" s="1" t="s">
        <v>935</v>
      </c>
      <c r="F81" s="1" t="s">
        <v>491</v>
      </c>
      <c r="G81" s="1" t="s">
        <v>466</v>
      </c>
      <c r="H81" s="1" t="s">
        <v>467</v>
      </c>
      <c r="I81" s="1" t="s">
        <v>936</v>
      </c>
      <c r="J81" s="1" t="s">
        <v>30</v>
      </c>
      <c r="K81" s="1" t="s">
        <v>937</v>
      </c>
      <c r="L81" s="1" t="s">
        <v>937</v>
      </c>
      <c r="M81" s="1" t="s">
        <v>470</v>
      </c>
      <c r="N81" s="1" t="s">
        <v>470</v>
      </c>
      <c r="O81" s="1" t="s">
        <v>471</v>
      </c>
      <c r="P81" s="1" t="s">
        <v>472</v>
      </c>
      <c r="Q81" s="1" t="s">
        <v>473</v>
      </c>
      <c r="R81" s="1" t="s">
        <v>938</v>
      </c>
      <c r="S81" s="1" t="s">
        <v>475</v>
      </c>
      <c r="T81" s="1" t="s">
        <v>476</v>
      </c>
      <c r="U81" s="1" t="s">
        <v>510</v>
      </c>
      <c r="V81" s="1" t="s">
        <v>478</v>
      </c>
    </row>
    <row r="82" s="1" customFormat="1" spans="1:22">
      <c r="A82" s="3">
        <v>999226120384922</v>
      </c>
      <c r="B82" s="1" t="s">
        <v>491</v>
      </c>
      <c r="C82" s="1" t="s">
        <v>939</v>
      </c>
      <c r="D82" s="1" t="s">
        <v>940</v>
      </c>
      <c r="E82" s="1" t="s">
        <v>941</v>
      </c>
      <c r="F82" s="1" t="s">
        <v>491</v>
      </c>
      <c r="G82" s="1" t="s">
        <v>466</v>
      </c>
      <c r="H82" s="1" t="s">
        <v>467</v>
      </c>
      <c r="I82" s="1" t="s">
        <v>942</v>
      </c>
      <c r="J82" s="1" t="s">
        <v>30</v>
      </c>
      <c r="K82" s="1" t="s">
        <v>943</v>
      </c>
      <c r="L82" s="1" t="s">
        <v>943</v>
      </c>
      <c r="M82" s="1" t="s">
        <v>470</v>
      </c>
      <c r="N82" s="1" t="s">
        <v>470</v>
      </c>
      <c r="O82" s="1" t="s">
        <v>471</v>
      </c>
      <c r="P82" s="1" t="s">
        <v>472</v>
      </c>
      <c r="Q82" s="1" t="s">
        <v>473</v>
      </c>
      <c r="R82" s="1" t="s">
        <v>944</v>
      </c>
      <c r="S82" s="1" t="s">
        <v>475</v>
      </c>
      <c r="T82" s="1" t="s">
        <v>476</v>
      </c>
      <c r="U82" s="1" t="s">
        <v>510</v>
      </c>
      <c r="V82" s="1" t="s">
        <v>478</v>
      </c>
    </row>
    <row r="83" s="1" customFormat="1" spans="1:22">
      <c r="A83" s="3">
        <v>999226120610503</v>
      </c>
      <c r="B83" s="1" t="s">
        <v>491</v>
      </c>
      <c r="C83" s="1" t="s">
        <v>945</v>
      </c>
      <c r="D83" s="1" t="s">
        <v>946</v>
      </c>
      <c r="E83" s="1" t="s">
        <v>947</v>
      </c>
      <c r="F83" s="1" t="s">
        <v>491</v>
      </c>
      <c r="G83" s="1" t="s">
        <v>466</v>
      </c>
      <c r="H83" s="1" t="s">
        <v>467</v>
      </c>
      <c r="I83" s="1" t="s">
        <v>948</v>
      </c>
      <c r="J83" s="1" t="s">
        <v>30</v>
      </c>
      <c r="K83" s="1" t="s">
        <v>949</v>
      </c>
      <c r="L83" s="1" t="s">
        <v>949</v>
      </c>
      <c r="M83" s="1" t="s">
        <v>470</v>
      </c>
      <c r="N83" s="1" t="s">
        <v>470</v>
      </c>
      <c r="O83" s="1" t="s">
        <v>471</v>
      </c>
      <c r="P83" s="1" t="s">
        <v>472</v>
      </c>
      <c r="Q83" s="1" t="s">
        <v>473</v>
      </c>
      <c r="R83" s="1" t="s">
        <v>950</v>
      </c>
      <c r="S83" s="1" t="s">
        <v>475</v>
      </c>
      <c r="T83" s="1" t="s">
        <v>476</v>
      </c>
      <c r="U83" s="1" t="s">
        <v>510</v>
      </c>
      <c r="V83" s="1" t="s">
        <v>951</v>
      </c>
    </row>
    <row r="8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2023-08-21T01:52:39Z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