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对账!$A$1:$W$35</definedName>
  </definedNames>
  <calcPr calcId="144525"/>
</workbook>
</file>

<file path=xl/sharedStrings.xml><?xml version="1.0" encoding="utf-8"?>
<sst xmlns="http://schemas.openxmlformats.org/spreadsheetml/2006/main" count="1192" uniqueCount="463">
  <si>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</si>
  <si>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</si>
  <si>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</si>
  <si>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</si>
  <si>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</si>
  <si>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</si>
  <si>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</si>
  <si>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</si>
  <si>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</si>
  <si>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</si>
  <si>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</si>
  <si>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</si>
  <si>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</si>
  <si>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</si>
  <si>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</si>
  <si>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</si>
  <si>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</si>
  <si>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</si>
  <si>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</si>
  <si>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</si>
  <si>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</si>
  <si>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</si>
  <si>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</si>
  <si>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</si>
  <si>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</si>
  <si>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999224519140109	</t>
  </si>
  <si>
    <t>Ctrip</t>
  </si>
  <si>
    <t>正常</t>
  </si>
  <si>
    <t>[芽庄]芽庄中心自由酒店(Liberty Central Nha Trang Hotel)(37196429)</t>
  </si>
  <si>
    <t>尊贵海景房&lt;2人入住&gt;&lt;不退款&gt;</t>
  </si>
  <si>
    <t>USD</t>
  </si>
  <si>
    <t>AN/DASEUL,JANG/SEOGYEONG</t>
  </si>
  <si>
    <t>CA5326230822USD</t>
  </si>
  <si>
    <t>未提现</t>
  </si>
  <si>
    <t>携程开票</t>
  </si>
  <si>
    <t xml:space="preserve">3446092	</t>
  </si>
  <si>
    <t xml:space="preserve">1095750	</t>
  </si>
  <si>
    <t xml:space="preserve">999225868556720	</t>
  </si>
  <si>
    <t>[曼谷]曼谷素坤逸航站 21 中心酒店(Grande Centre Point Hotel Terminal 21)(37197363)</t>
  </si>
  <si>
    <t>豪华尊贵房&lt;1&gt;&lt;2人入住&gt;&lt;不退款&gt;</t>
  </si>
  <si>
    <t>MIYAJIMA/YU</t>
  </si>
  <si>
    <t xml:space="preserve">3743926	</t>
  </si>
  <si>
    <t xml:space="preserve">442966	</t>
  </si>
  <si>
    <t xml:space="preserve">999225934549866	</t>
  </si>
  <si>
    <t>[Bo Win]伊斯帕纳酒店(Eastpana Hotel)(39651351)</t>
  </si>
  <si>
    <t>标准双人间&lt;2人入住&gt;&lt;不退款&gt;&lt;早餐&gt;</t>
  </si>
  <si>
    <t>WANG/XUGUANG,WANG/DONGHAI</t>
  </si>
  <si>
    <t xml:space="preserve">	</t>
  </si>
  <si>
    <t>|64672037</t>
  </si>
  <si>
    <t xml:space="preserve">64672039	</t>
  </si>
  <si>
    <t xml:space="preserve">999225955576648	</t>
  </si>
  <si>
    <t>[哥打京那巴鲁]哥打京那巴鲁阁蓝帝酒店(Grandis Hotel Kota Kinabalu)(40721678)</t>
  </si>
  <si>
    <t>高级房&lt;2人入住&gt;&lt;不退款&gt;&lt;早餐&gt;</t>
  </si>
  <si>
    <t>WEN/ZEJIANG</t>
  </si>
  <si>
    <t xml:space="preserve">3762344	</t>
  </si>
  <si>
    <t xml:space="preserve">296198046	</t>
  </si>
  <si>
    <t xml:space="preserve">999225958787012	</t>
  </si>
  <si>
    <t>[大阪]大阪日航酒店(Hotel Nikko Osaka)(37197347)</t>
  </si>
  <si>
    <t>高级小型大床客房&lt;2人入住&gt;&lt;不适用日本客人&gt;&lt;不退款&gt;</t>
  </si>
  <si>
    <t>WANG/HUICHA,GUO/MENGLIN</t>
  </si>
  <si>
    <t xml:space="preserve">3763410	</t>
  </si>
  <si>
    <t xml:space="preserve">999225996525770	</t>
  </si>
  <si>
    <t>[南雅加达]雅加达克里斯塔尔酒店(Kristal Hotel Jakarta)(44788937)</t>
  </si>
  <si>
    <t>一室套房&lt;2人入住&gt;&lt;不退款&gt;</t>
  </si>
  <si>
    <t>AHMADRASHDI/ARIN SHARNAZ</t>
  </si>
  <si>
    <t xml:space="preserve">3769937	</t>
  </si>
  <si>
    <t xml:space="preserve">CF-0203NOV22315	</t>
  </si>
  <si>
    <t xml:space="preserve">999225999501837	</t>
  </si>
  <si>
    <t>[沙美岛]旺德安度假村(Vongdeuan Resort)(46906050)</t>
  </si>
  <si>
    <t>泰式房&lt;2人入住&gt;&lt;不退款&gt;</t>
  </si>
  <si>
    <t>KLYTTA/RICCARDO,KOKRAM/SOMPORN</t>
  </si>
  <si>
    <t xml:space="preserve">3770902	</t>
  </si>
  <si>
    <t xml:space="preserve">999226002181186	</t>
  </si>
  <si>
    <t>[吉隆坡]科穆勒生活酒店(Komune Living)(70666538)</t>
  </si>
  <si>
    <t>思想家工作室房2&lt;2人入住&gt;&lt;不退款&gt;</t>
  </si>
  <si>
    <t>MOHD SAFA AI/KHAIRUNNISA,ISMAIL/KHAIRUL NOR AL-HAFIZ</t>
  </si>
  <si>
    <t xml:space="preserve">3771735	</t>
  </si>
  <si>
    <t xml:space="preserve">63721858-1	</t>
  </si>
  <si>
    <t xml:space="preserve">999226017858969	</t>
  </si>
  <si>
    <t>[曼谷]穰南帝景酒店(Royal View Resort - Rang Nam)(37197437)</t>
  </si>
  <si>
    <t>高级双人房&lt;2人入住&gt;&lt;不退款&gt;</t>
  </si>
  <si>
    <t>Yang/Fan,Shi/Qingyang</t>
  </si>
  <si>
    <t xml:space="preserve">3775365	</t>
  </si>
  <si>
    <t xml:space="preserve">999226024645980	</t>
  </si>
  <si>
    <t>[曼谷]珊兰广场酒店(Samran Place Hotel)(37214827)</t>
  </si>
  <si>
    <t>标准双床房&lt;2人入住&gt;&lt;不退款&gt;</t>
  </si>
  <si>
    <t>QIAN/ZHIYANG</t>
  </si>
  <si>
    <t xml:space="preserve">3776635	</t>
  </si>
  <si>
    <t xml:space="preserve">999226027667159	</t>
  </si>
  <si>
    <t>[万隆市]万隆大左克罗精品酒店(Grand Tjokro Premiere Bandung)(39036219)</t>
  </si>
  <si>
    <t>高级双床房&lt;2人入住&gt;&lt;不退款&gt;</t>
  </si>
  <si>
    <t>PRASETYO/NAUFAL BAYU</t>
  </si>
  <si>
    <t xml:space="preserve">3777156	</t>
  </si>
  <si>
    <t xml:space="preserve">999226029139511	</t>
  </si>
  <si>
    <t>[八打灵再也]33 精品酒店(33 Boutique Hotel Bandar Sunway)(44705229)</t>
  </si>
  <si>
    <t>豪华双床房, 2 张单人床&lt;2人入住&gt;&lt;不退款&gt;</t>
  </si>
  <si>
    <t>LAU/AH TEE</t>
  </si>
  <si>
    <t xml:space="preserve">3777472	</t>
  </si>
  <si>
    <t xml:space="preserve">999226045729504	</t>
  </si>
  <si>
    <t>标准双床房&lt;1&gt;&lt;2人入住&gt;&lt;不退款&gt;</t>
  </si>
  <si>
    <t>Fang/Keyi,Fang/Baohua,Zhu/XIAOQING</t>
  </si>
  <si>
    <t xml:space="preserve">3781715	</t>
  </si>
  <si>
    <t xml:space="preserve">100742727	</t>
  </si>
  <si>
    <t xml:space="preserve">999226066635265	</t>
  </si>
  <si>
    <t>梦想家单间&lt;2人入住&gt;&lt;不退款&gt;</t>
  </si>
  <si>
    <t>BINTI MOHD HUSSIN/ANIS BALQIS</t>
  </si>
  <si>
    <t xml:space="preserve">3787316	</t>
  </si>
  <si>
    <t xml:space="preserve">39761763-1	</t>
  </si>
  <si>
    <t xml:space="preserve">999226069280336	</t>
  </si>
  <si>
    <t>[曼谷]维瓦居家酒店(Viva Residence)(48436482)</t>
  </si>
  <si>
    <t>YEN/CHIWEN</t>
  </si>
  <si>
    <t xml:space="preserve">3788749	</t>
  </si>
  <si>
    <t xml:space="preserve">999226070349688	</t>
  </si>
  <si>
    <t>[曼谷]考山皇宫酒店（原考山皇宫旅馆）(Khaosan Palace Hotel)(39042967)</t>
  </si>
  <si>
    <t>绯红双人床房&lt;2人入住&gt;&lt;不退款&gt;</t>
  </si>
  <si>
    <t>PHUCHAROEN/TIDSADEEKAN</t>
  </si>
  <si>
    <t xml:space="preserve">3789630	</t>
  </si>
  <si>
    <t xml:space="preserve">-68987354	</t>
  </si>
  <si>
    <t>退单</t>
  </si>
  <si>
    <t xml:space="preserve">999226072766677	</t>
  </si>
  <si>
    <t>[卡帕]超级 OYO 340 凯富酒店(Super OYO 340 Comfort Hotel)(39590162)</t>
  </si>
  <si>
    <t>标准双人间&lt;2人入住&gt;&lt;不退款&gt;</t>
  </si>
  <si>
    <t>NG/SEI TEONG</t>
  </si>
  <si>
    <t xml:space="preserve">3789931	</t>
  </si>
  <si>
    <t xml:space="preserve">999226075565325	</t>
  </si>
  <si>
    <t>SRISUBUT/THANAPORN</t>
  </si>
  <si>
    <t xml:space="preserve">3790341	</t>
  </si>
  <si>
    <t xml:space="preserve">999226105817643	</t>
  </si>
  <si>
    <t>[芭堤雅]服务式套房旅店法义公寓式酒店(Inn Residence Serviced Suites)(39625608)</t>
  </si>
  <si>
    <t>家庭套房&lt;2人入住&gt;&lt;不退款&gt;</t>
  </si>
  <si>
    <t>LIU/XIAOPING</t>
  </si>
  <si>
    <t xml:space="preserve">3792225	</t>
  </si>
  <si>
    <t xml:space="preserve">999226111283502	</t>
  </si>
  <si>
    <t>[曼谷]曼谷素坤逸路大 5 广场酒店(Grand 5 Hotel &amp; Plaza Sukhumvit Bangkok  Certified)(37244116)</t>
  </si>
  <si>
    <t>高级 房&lt;2人入住&gt;&lt;不退款&gt;</t>
  </si>
  <si>
    <t>WANG/GONGYU</t>
  </si>
  <si>
    <t xml:space="preserve">3793514	</t>
  </si>
  <si>
    <t xml:space="preserve">999226127863025	</t>
  </si>
  <si>
    <t>[居銮]OYO 1214 奥罗酒店(SUPER OYO 1214 Oro Hotel)(39631384)</t>
  </si>
  <si>
    <t>豪华大号床房&lt;2人入住&gt;&lt;不退款&gt;</t>
  </si>
  <si>
    <t>CHEE/HAK HIANG</t>
  </si>
  <si>
    <t xml:space="preserve">3798788	</t>
  </si>
  <si>
    <t xml:space="preserve">999226127963679	</t>
  </si>
  <si>
    <t>[泗务]RH 酒店(RH Hotel)(44789175)</t>
  </si>
  <si>
    <t>豪华房(双人床)&lt;2人入住&gt;&lt;不退款&gt;</t>
  </si>
  <si>
    <t>YAHYA/NOOR AZIRA</t>
  </si>
  <si>
    <t xml:space="preserve">3798804	</t>
  </si>
  <si>
    <t xml:space="preserve">RV191194	</t>
  </si>
  <si>
    <t xml:space="preserve">999226128864253	</t>
  </si>
  <si>
    <t>[曼谷]941酒店(Nine Forty One Hotel)(39616047)</t>
  </si>
  <si>
    <t>高级双人床房&lt;2人入住&gt;&lt;不退款&gt;</t>
  </si>
  <si>
    <t>yuan/xue,yuan/xue</t>
  </si>
  <si>
    <t xml:space="preserve">3798990	</t>
  </si>
  <si>
    <t xml:space="preserve">RSVN.28046	</t>
  </si>
  <si>
    <t xml:space="preserve">999226129845622	</t>
  </si>
  <si>
    <t>[孔敬]祡润芳尼孔敬酒店(Charoen Thani Hotel, Khon Kaen)(39667179)</t>
  </si>
  <si>
    <t>精致套房&lt;2人入住&gt;&lt;不退款&gt;</t>
  </si>
  <si>
    <t>SENGPILOM/CHANTHAPHONE</t>
  </si>
  <si>
    <t xml:space="preserve">3799245	</t>
  </si>
  <si>
    <t xml:space="preserve">999226131939359	</t>
  </si>
  <si>
    <t>[乌隆他尼]乌隆他尼布朗苑酒店(Brown House Hotel by Blu Monkey)(37212481)</t>
  </si>
  <si>
    <t>豪华双床房&lt;2人入住&gt;&lt;不退款&gt;</t>
  </si>
  <si>
    <t>CHAINONNORK/CHANIDA</t>
  </si>
  <si>
    <t xml:space="preserve">3799621	</t>
  </si>
  <si>
    <t xml:space="preserve">999226133069349	</t>
  </si>
  <si>
    <t>[河内]花海花园酒店(Flower Garden Hotel)(39055460)</t>
  </si>
  <si>
    <t>高级房&lt;2人入住&gt;&lt;不退款&gt;</t>
  </si>
  <si>
    <t>TAN/SHICAI</t>
  </si>
  <si>
    <t xml:space="preserve">3799923	</t>
  </si>
  <si>
    <t xml:space="preserve">999226133617082	</t>
  </si>
  <si>
    <t>[Guntung Payung]班贾巴鲁马辰法维酒店(Favehotel Banjarbaru)(39040560)</t>
  </si>
  <si>
    <t>致爱房&lt;2人入住&gt;&lt;不退款&gt;</t>
  </si>
  <si>
    <t>Lyudmila/Sofia</t>
  </si>
  <si>
    <t xml:space="preserve">3800109	</t>
  </si>
  <si>
    <t xml:space="preserve">8441337	</t>
  </si>
  <si>
    <t xml:space="preserve">999226134178175	</t>
  </si>
  <si>
    <t>[Na Chom Thian]红树林酒店(The Mangrove Hotel)(39642237)</t>
  </si>
  <si>
    <t>高级房(双床)-带露台&lt;2人入住&gt;&lt;不退款&gt;</t>
  </si>
  <si>
    <t>SIXSAMAT/MARUT</t>
  </si>
  <si>
    <t xml:space="preserve">3800344	</t>
  </si>
  <si>
    <t xml:space="preserve">999226135518090	</t>
  </si>
  <si>
    <t>[北雅加达]珊迪卡卡拉巴加丁酒店(Hotel Santika Kelapa Gading)(37210065)</t>
  </si>
  <si>
    <t>高级房, 1 张特大床&lt;2人入住&gt;&lt;不退款&gt;&lt;早餐&gt;</t>
  </si>
  <si>
    <t>CHAERUNISYAH/MRS ANA</t>
  </si>
  <si>
    <t xml:space="preserve">3800641	</t>
  </si>
  <si>
    <t xml:space="preserve">999226136148299	</t>
  </si>
  <si>
    <t>[清迈]夜市地酒店(Night Bazaar Place)(46875281)</t>
  </si>
  <si>
    <t>SUVAN/MANACHAT</t>
  </si>
  <si>
    <t xml:space="preserve">3800922	</t>
  </si>
  <si>
    <t xml:space="preserve">999226136389957	</t>
  </si>
  <si>
    <t>[中雅加达]模范艺廊酒店(Paragon Wahid Hasyim)(39683449)</t>
  </si>
  <si>
    <t>豪华特大床间（仅限客房）&lt;2人入住&gt;&lt;不退款&gt;</t>
  </si>
  <si>
    <t>baskoro/Robbi</t>
  </si>
  <si>
    <t xml:space="preserve">3800955	</t>
  </si>
  <si>
    <t xml:space="preserve">|70406838	</t>
  </si>
  <si>
    <t xml:space="preserve">999226136925471	</t>
  </si>
  <si>
    <t>豪华客房, 1 张特大床&lt;2人入住&gt;&lt;不退款&gt;&lt;早餐&gt;</t>
  </si>
  <si>
    <t>Rizky/Denny</t>
  </si>
  <si>
    <t xml:space="preserve">3801065	</t>
  </si>
  <si>
    <t xml:space="preserve">999226138906039	</t>
  </si>
  <si>
    <t>[Kuala Kuantan]关丹青杨酒店(Cathayana Hotel Kuantan)(48041898)</t>
  </si>
  <si>
    <t>高级房(特大床)&lt;2人入住&gt;&lt;不退款&gt;&lt;早餐&gt;</t>
  </si>
  <si>
    <t>HAMZAH/IERA</t>
  </si>
  <si>
    <t xml:space="preserve">3801977	</t>
  </si>
  <si>
    <t xml:space="preserve">999226138913647	</t>
  </si>
  <si>
    <t>[Pasirsari]西卡朗高级商务酒店(PrimeBiz Cikarang)(39672549)</t>
  </si>
  <si>
    <t>高级房间&lt;2人入住&gt;&lt;不退款&gt;</t>
  </si>
  <si>
    <t>TOTONG/TOTONG</t>
  </si>
  <si>
    <t xml:space="preserve">3801980	</t>
  </si>
  <si>
    <t>,</t>
  </si>
  <si>
    <t>USD 4483.61</t>
  </si>
  <si>
    <t>A230822093657911</t>
  </si>
  <si>
    <t>A230822093811911</t>
  </si>
  <si>
    <t>USD / HKD 当前参考汇率: 7.83867</t>
  </si>
  <si>
    <t>总计：4483.61 USD/
35145.54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</si>
  <si>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</si>
  <si>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</si>
  <si>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</si>
  <si>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</si>
  <si>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</si>
  <si>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</si>
  <si>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</si>
  <si>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</si>
  <si>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</si>
  <si>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</si>
  <si>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</si>
  <si>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</si>
  <si>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</si>
  <si>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</si>
  <si>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</si>
  <si>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</si>
  <si>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</si>
  <si>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</si>
  <si>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</si>
  <si>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2023-06-01</t>
  </si>
  <si>
    <t>3446092</t>
  </si>
  <si>
    <t>芽庄自由中心酒店</t>
  </si>
  <si>
    <t>AN DASEUL,JANG SEOGYEONG</t>
  </si>
  <si>
    <t>2023-08-16</t>
  </si>
  <si>
    <t>2023-08-19</t>
  </si>
  <si>
    <t>退房日周结</t>
  </si>
  <si>
    <t>941.12</t>
  </si>
  <si>
    <t>132.00</t>
  </si>
  <si>
    <t>0</t>
  </si>
  <si>
    <t>0.00</t>
  </si>
  <si>
    <t>携程盛景国际直连</t>
  </si>
  <si>
    <t>01.010677</t>
  </si>
  <si>
    <t>2023-06-01 16:04:40</t>
  </si>
  <si>
    <t>否</t>
  </si>
  <si>
    <t>汇智国际旅游发展有限公司</t>
  </si>
  <si>
    <t>直采</t>
  </si>
  <si>
    <t>越南</t>
  </si>
  <si>
    <t>2023-08-07</t>
  </si>
  <si>
    <t>3743926</t>
  </si>
  <si>
    <t>曼谷素坤逸航站 21 中心酒店 (政府卫生认证)</t>
  </si>
  <si>
    <t>MIYAJIMA YU</t>
  </si>
  <si>
    <t>2023-08-18</t>
  </si>
  <si>
    <t>1329.03</t>
  </si>
  <si>
    <t>184.79</t>
  </si>
  <si>
    <t>2023-08-07 12:55:07</t>
  </si>
  <si>
    <t>泰国</t>
  </si>
  <si>
    <t>2023-08-09</t>
  </si>
  <si>
    <t>3756389</t>
  </si>
  <si>
    <t>伊斯帕纳酒店</t>
  </si>
  <si>
    <t>WANG XUGUANG,WANG DONGHAI</t>
  </si>
  <si>
    <t>796.16</t>
  </si>
  <si>
    <t>110.04</t>
  </si>
  <si>
    <t>2023-08-09 16:53:29</t>
  </si>
  <si>
    <t>直连</t>
  </si>
  <si>
    <t>2023-08-10</t>
  </si>
  <si>
    <t>3762344</t>
  </si>
  <si>
    <t>格兰迪酒店&amp;度假村</t>
  </si>
  <si>
    <t>WEN ZEJIANG</t>
  </si>
  <si>
    <t>539.97</t>
  </si>
  <si>
    <t>74.72</t>
  </si>
  <si>
    <t>2023-08-10 19:39:46</t>
  </si>
  <si>
    <t>马来西亚</t>
  </si>
  <si>
    <t>3763410</t>
  </si>
  <si>
    <t>大阪日航酒店</t>
  </si>
  <si>
    <t>WANG HUICHA,GUO MENGLIN</t>
  </si>
  <si>
    <t>3295.98</t>
  </si>
  <si>
    <t>456.09</t>
  </si>
  <si>
    <t>309.75</t>
  </si>
  <si>
    <t>-146</t>
  </si>
  <si>
    <t>-1057</t>
  </si>
  <si>
    <t>2023-08-10 22:53:05</t>
  </si>
  <si>
    <t>日本</t>
  </si>
  <si>
    <t>2023-08-12</t>
  </si>
  <si>
    <t>3769937</t>
  </si>
  <si>
    <t>雅加达克里斯塔尔酒店</t>
  </si>
  <si>
    <t>AHMADRASHDI ARIN SHARNAZ</t>
  </si>
  <si>
    <t>846.58</t>
  </si>
  <si>
    <t>116.67</t>
  </si>
  <si>
    <t>2023-08-12 11:38:46</t>
  </si>
  <si>
    <t>印度尼西亚</t>
  </si>
  <si>
    <t>3770902</t>
  </si>
  <si>
    <t>旺德安度假村</t>
  </si>
  <si>
    <t>KLYTTA RICCARDO,KOKRAM SOMPORN</t>
  </si>
  <si>
    <t>6547.20</t>
  </si>
  <si>
    <t>902.29</t>
  </si>
  <si>
    <t>2023-08-12 15:32:09</t>
  </si>
  <si>
    <t>3771735</t>
  </si>
  <si>
    <t>克幕居家酒店</t>
  </si>
  <si>
    <t>MOHD SAFA AI KHAIRUNNISA,ISMAIL KHAIRUL NOR AL-HAFIZ</t>
  </si>
  <si>
    <t>225.23</t>
  </si>
  <si>
    <t>31.04</t>
  </si>
  <si>
    <t>2023-08-12 18:27:11</t>
  </si>
  <si>
    <t>2023-08-13</t>
  </si>
  <si>
    <t>3775365</t>
  </si>
  <si>
    <t>穰南帝景酒店</t>
  </si>
  <si>
    <t>Yang Fan,Shi Qingyang</t>
  </si>
  <si>
    <t>863.88</t>
  </si>
  <si>
    <t>119.03</t>
  </si>
  <si>
    <t>2023-08-13 15:20:27</t>
  </si>
  <si>
    <t>3776635</t>
  </si>
  <si>
    <t>曼谷善兰酒店</t>
  </si>
  <si>
    <t>QIAN ZHIYANG</t>
  </si>
  <si>
    <t>2023-08-17</t>
  </si>
  <si>
    <t>541.42</t>
  </si>
  <si>
    <t>74.60</t>
  </si>
  <si>
    <t>2023-08-13 19:39:15</t>
  </si>
  <si>
    <t>3777156</t>
  </si>
  <si>
    <t>万隆大左克罗精品酒店</t>
  </si>
  <si>
    <t>PRASETYO NAUFAL BAYU</t>
  </si>
  <si>
    <t>553.62</t>
  </si>
  <si>
    <t>76.28</t>
  </si>
  <si>
    <t>2023-08-13 21:24:39</t>
  </si>
  <si>
    <t>3777472</t>
  </si>
  <si>
    <t>33 精品酒店</t>
  </si>
  <si>
    <t>LAU AH TEE</t>
  </si>
  <si>
    <t>2023-08-15</t>
  </si>
  <si>
    <t>1032.34</t>
  </si>
  <si>
    <t>142.24</t>
  </si>
  <si>
    <t>2023-08-13 22:37:11</t>
  </si>
  <si>
    <t>2023-08-14</t>
  </si>
  <si>
    <t>3781715</t>
  </si>
  <si>
    <t>Fang Keyi,Fang Baohua,Zhu XIAOQING</t>
  </si>
  <si>
    <t>10196.34</t>
  </si>
  <si>
    <t>1404.90</t>
  </si>
  <si>
    <t>2023-08-14 19:39:13</t>
  </si>
  <si>
    <t>3787316</t>
  </si>
  <si>
    <t>BINTI MOHD HUSSIN ANIS BALQIS</t>
  </si>
  <si>
    <t>236.10</t>
  </si>
  <si>
    <t>32.46</t>
  </si>
  <si>
    <t>2023-08-15 21:30:55</t>
  </si>
  <si>
    <t>3788749</t>
  </si>
  <si>
    <t>维瓦公寓</t>
  </si>
  <si>
    <t>YEN CHIWEN</t>
  </si>
  <si>
    <t>435.34</t>
  </si>
  <si>
    <t>59.60</t>
  </si>
  <si>
    <t>2023-08-16 09:10:38</t>
  </si>
  <si>
    <t>3789630</t>
  </si>
  <si>
    <t>考山皇宫酒店（原考山皇宫旅馆）</t>
  </si>
  <si>
    <t>PHUCHAROEN TIDSADEEKAN</t>
  </si>
  <si>
    <t>133.89</t>
  </si>
  <si>
    <t>18.33</t>
  </si>
  <si>
    <t>2023-08-16 12:58:31</t>
  </si>
  <si>
    <t>3789931</t>
  </si>
  <si>
    <t>超级  340 舒适酒店</t>
  </si>
  <si>
    <t>NG SEI TEONG</t>
  </si>
  <si>
    <t>289.83</t>
  </si>
  <si>
    <t>39.68</t>
  </si>
  <si>
    <t>2023-08-16 13:53:37</t>
  </si>
  <si>
    <t>3790341</t>
  </si>
  <si>
    <t>SRISUBUT THANAPORN</t>
  </si>
  <si>
    <t>270.55</t>
  </si>
  <si>
    <t>37.04</t>
  </si>
  <si>
    <t>2023-08-16 15:04:21</t>
  </si>
  <si>
    <t>3792225</t>
  </si>
  <si>
    <t>服务式套房旅店法义公寓式酒店</t>
  </si>
  <si>
    <t>LIU XIAOPING</t>
  </si>
  <si>
    <t>873.74</t>
  </si>
  <si>
    <t>119.62</t>
  </si>
  <si>
    <t>2023-08-16 21:22:11</t>
  </si>
  <si>
    <t>3793514</t>
  </si>
  <si>
    <t>曼谷素坤逸路大 5 广场酒店</t>
  </si>
  <si>
    <t>WANG GONGYU</t>
  </si>
  <si>
    <t>441.73</t>
  </si>
  <si>
    <t>60.38</t>
  </si>
  <si>
    <t>2023-08-17 08:17:16</t>
  </si>
  <si>
    <t>3798788</t>
  </si>
  <si>
    <t xml:space="preserve"> 1214 奥罗酒店</t>
  </si>
  <si>
    <t>CHEE HAK HIANG</t>
  </si>
  <si>
    <t>167.36</t>
  </si>
  <si>
    <t>22.92</t>
  </si>
  <si>
    <t>2023-08-18 10:22:36</t>
  </si>
  <si>
    <t>3798804</t>
  </si>
  <si>
    <t>RH 酒店</t>
  </si>
  <si>
    <t>YAHYA NOOR AZIRA</t>
  </si>
  <si>
    <t>325.37</t>
  </si>
  <si>
    <t>44.56</t>
  </si>
  <si>
    <t>2023-08-18 10:28:11</t>
  </si>
  <si>
    <t>3798990</t>
  </si>
  <si>
    <t>九四十一酒店</t>
  </si>
  <si>
    <t>yuan xue,yuan xue</t>
  </si>
  <si>
    <t>292.07</t>
  </si>
  <si>
    <t>40.00</t>
  </si>
  <si>
    <t>2023-08-18 11:15:11</t>
  </si>
  <si>
    <t>3799245</t>
  </si>
  <si>
    <t>祡润芳尼孔敬酒店</t>
  </si>
  <si>
    <t>SENGPILOM CHANTHAPHONE</t>
  </si>
  <si>
    <t>454.54</t>
  </si>
  <si>
    <t>62.25</t>
  </si>
  <si>
    <t>2023-08-18 12:03:15</t>
  </si>
  <si>
    <t>3799621</t>
  </si>
  <si>
    <t>乌隆他尼布朗苑酒店</t>
  </si>
  <si>
    <t>CHAINONNORK CHANIDA</t>
  </si>
  <si>
    <t>191.53</t>
  </si>
  <si>
    <t>26.23</t>
  </si>
  <si>
    <t>2023-08-18 13:40:26</t>
  </si>
  <si>
    <t>3799923</t>
  </si>
  <si>
    <t>花园酒店</t>
  </si>
  <si>
    <t>TAN SHICAI</t>
  </si>
  <si>
    <t>299.81</t>
  </si>
  <si>
    <t>41.06</t>
  </si>
  <si>
    <t>2023-08-18 14:51:22</t>
  </si>
  <si>
    <t>3800109</t>
  </si>
  <si>
    <t>班贾巴鲁马辰法维酒店</t>
  </si>
  <si>
    <t>Lyudmila Sofia</t>
  </si>
  <si>
    <t>188.82</t>
  </si>
  <si>
    <t>25.86</t>
  </si>
  <si>
    <t>2023-08-18 15:38:02</t>
  </si>
  <si>
    <t>3800344</t>
  </si>
  <si>
    <t>红树林酒店</t>
  </si>
  <si>
    <t>SIXSAMAT MARUT</t>
  </si>
  <si>
    <t>141.29</t>
  </si>
  <si>
    <t>19.35</t>
  </si>
  <si>
    <t>2023-08-18 16:04:46</t>
  </si>
  <si>
    <t>3800641</t>
  </si>
  <si>
    <t>珊迪卡卡拉巴加丁酒店</t>
  </si>
  <si>
    <t>CHAERUNISYAH MRS ANA</t>
  </si>
  <si>
    <t>230.66</t>
  </si>
  <si>
    <t>31.59</t>
  </si>
  <si>
    <t>2023-08-18 17:27:43</t>
  </si>
  <si>
    <t>3800922</t>
  </si>
  <si>
    <t>夜市地酒店</t>
  </si>
  <si>
    <t>SUVAN MANACHAT</t>
  </si>
  <si>
    <t>118.36</t>
  </si>
  <si>
    <t>16.21</t>
  </si>
  <si>
    <t>2023-08-18 18:05:55</t>
  </si>
  <si>
    <t>3800955</t>
  </si>
  <si>
    <t>模范艺廊酒店</t>
  </si>
  <si>
    <t>baskoro Robbi</t>
  </si>
  <si>
    <t>172.54</t>
  </si>
  <si>
    <t>23.63</t>
  </si>
  <si>
    <t>2023-08-18 18:20:29</t>
  </si>
  <si>
    <t>3801065</t>
  </si>
  <si>
    <t>Rizky Denny</t>
  </si>
  <si>
    <t>256.29</t>
  </si>
  <si>
    <t>35.10</t>
  </si>
  <si>
    <t>2023-08-18 18:52:56</t>
  </si>
  <si>
    <t>3801977</t>
  </si>
  <si>
    <t>关丹青杨酒店</t>
  </si>
  <si>
    <t>HAMZAH IERA</t>
  </si>
  <si>
    <t>253.74</t>
  </si>
  <si>
    <t>34.75</t>
  </si>
  <si>
    <t>2023-08-18 21:16:44</t>
  </si>
  <si>
    <t>3801980</t>
  </si>
  <si>
    <t>西卡朗高级商务酒店</t>
  </si>
  <si>
    <t>TOTONG TOTONG</t>
  </si>
  <si>
    <t>107.04</t>
  </si>
  <si>
    <t>14.66</t>
  </si>
  <si>
    <t>2023-08-18 21:17:23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</si>
</sst>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36</xdr:row>
      <xdr:rowOff>0</xdr:rowOff>
    </xdr:from>
    <xdr:to>
      <xdr:col>18</xdr:col>
      <xdr:colOff>594360</xdr:colOff>
      <xdr:row>63</xdr:row>
      <xdr:rowOff>91440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0" y="6583680"/>
          <a:ext cx="9509760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45154</v>
      </c>
      <c r="G2" s="6">
        <v>45157</v>
      </c>
      <c r="H2" s="4">
        <v>1</v>
      </c>
      <c r="I2" s="4">
        <v>3</v>
      </c>
      <c r="J2" s="4">
        <v>3</v>
      </c>
      <c r="K2" s="4" t="s">
        <v>30</v>
      </c>
      <c r="L2" s="4">
        <v>132</v>
      </c>
      <c r="M2" s="4">
        <v>132</v>
      </c>
      <c r="N2" s="4" t="s">
        <v>31</v>
      </c>
      <c r="O2" s="4" t="s">
        <v>32</v>
      </c>
      <c r="P2" s="4" t="s">
        <v>33</v>
      </c>
      <c r="Q2" s="4">
        <v>0</v>
      </c>
      <c r="R2" s="7">
        <v>45078</v>
      </c>
      <c r="S2" s="6">
        <v>45160</v>
      </c>
      <c r="T2" s="4" t="s">
        <v>34</v>
      </c>
      <c r="U2" s="4">
        <v>132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45156</v>
      </c>
      <c r="G3" s="6">
        <v>45157</v>
      </c>
      <c r="H3" s="4">
        <v>1</v>
      </c>
      <c r="I3" s="4">
        <v>1</v>
      </c>
      <c r="J3" s="4">
        <v>1</v>
      </c>
      <c r="K3" s="4" t="s">
        <v>30</v>
      </c>
      <c r="L3" s="4">
        <v>184.79</v>
      </c>
      <c r="M3" s="4">
        <v>184.79</v>
      </c>
      <c r="N3" s="4" t="s">
        <v>40</v>
      </c>
      <c r="O3" s="4" t="s">
        <v>32</v>
      </c>
      <c r="P3" s="4" t="s">
        <v>33</v>
      </c>
      <c r="Q3" s="4">
        <v>0</v>
      </c>
      <c r="R3" s="7">
        <v>45145.0000115741</v>
      </c>
      <c r="S3" s="6">
        <v>45160</v>
      </c>
      <c r="T3" s="4" t="s">
        <v>34</v>
      </c>
      <c r="U3" s="4">
        <v>184.79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45156</v>
      </c>
      <c r="G4" s="6">
        <v>45157</v>
      </c>
      <c r="H4" s="4">
        <v>2</v>
      </c>
      <c r="I4" s="4">
        <v>1</v>
      </c>
      <c r="J4" s="4">
        <v>2</v>
      </c>
      <c r="K4" s="4" t="s">
        <v>30</v>
      </c>
      <c r="L4" s="4">
        <v>110.04</v>
      </c>
      <c r="M4" s="4">
        <v>110.04</v>
      </c>
      <c r="N4" s="4" t="s">
        <v>46</v>
      </c>
      <c r="O4" s="4" t="s">
        <v>32</v>
      </c>
      <c r="P4" s="4" t="s">
        <v>33</v>
      </c>
      <c r="Q4" s="4">
        <v>0</v>
      </c>
      <c r="R4" s="7">
        <v>45147.0000115741</v>
      </c>
      <c r="S4" s="6">
        <v>45160</v>
      </c>
      <c r="T4" s="4" t="s">
        <v>34</v>
      </c>
      <c r="U4" s="4">
        <v>110.04</v>
      </c>
      <c r="V4" s="4">
        <v>0</v>
      </c>
      <c r="W4" s="4">
        <v>0</v>
      </c>
      <c r="X4" s="4" t="s">
        <v>47</v>
      </c>
      <c r="Y4" s="4" t="s">
        <v>48</v>
      </c>
      <c r="Z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6">
        <v>45156</v>
      </c>
      <c r="G5" s="6">
        <v>45157</v>
      </c>
      <c r="H5" s="4">
        <v>1</v>
      </c>
      <c r="I5" s="4">
        <v>1</v>
      </c>
      <c r="J5" s="4">
        <v>1</v>
      </c>
      <c r="K5" s="4" t="s">
        <v>30</v>
      </c>
      <c r="L5" s="4">
        <v>74.72</v>
      </c>
      <c r="M5" s="4">
        <v>74.72</v>
      </c>
      <c r="N5" s="4" t="s">
        <v>53</v>
      </c>
      <c r="O5" s="4" t="s">
        <v>32</v>
      </c>
      <c r="P5" s="4" t="s">
        <v>33</v>
      </c>
      <c r="Q5" s="4">
        <v>0</v>
      </c>
      <c r="R5" s="7">
        <v>45148</v>
      </c>
      <c r="S5" s="6">
        <v>45160</v>
      </c>
      <c r="T5" s="4" t="s">
        <v>34</v>
      </c>
      <c r="U5" s="4">
        <v>74.72</v>
      </c>
      <c r="V5" s="4">
        <v>0</v>
      </c>
      <c r="W5" s="4">
        <v>0</v>
      </c>
      <c r="X5" s="4" t="s">
        <v>54</v>
      </c>
      <c r="Y5" s="4" t="s">
        <v>55</v>
      </c>
    </row>
    <row r="6" s="4" customFormat="1" spans="1:25">
      <c r="A6" s="4" t="s">
        <v>56</v>
      </c>
      <c r="B6" s="4" t="s">
        <v>26</v>
      </c>
      <c r="C6" s="4" t="s">
        <v>27</v>
      </c>
      <c r="D6" s="4" t="s">
        <v>57</v>
      </c>
      <c r="E6" s="4" t="s">
        <v>58</v>
      </c>
      <c r="F6" s="6">
        <v>45154</v>
      </c>
      <c r="G6" s="6">
        <v>45157</v>
      </c>
      <c r="H6" s="4">
        <v>1</v>
      </c>
      <c r="I6" s="4">
        <v>3</v>
      </c>
      <c r="J6" s="4">
        <v>3</v>
      </c>
      <c r="K6" s="4" t="s">
        <v>30</v>
      </c>
      <c r="L6" s="4">
        <v>456.09</v>
      </c>
      <c r="M6" s="4">
        <v>456.09</v>
      </c>
      <c r="N6" s="4" t="s">
        <v>59</v>
      </c>
      <c r="O6" s="4" t="s">
        <v>32</v>
      </c>
      <c r="P6" s="4" t="s">
        <v>33</v>
      </c>
      <c r="Q6" s="4">
        <v>0</v>
      </c>
      <c r="R6" s="7">
        <v>45148</v>
      </c>
      <c r="S6" s="6">
        <v>45160</v>
      </c>
      <c r="T6" s="4" t="s">
        <v>34</v>
      </c>
      <c r="U6" s="4">
        <v>456.09</v>
      </c>
      <c r="V6" s="4">
        <v>0</v>
      </c>
      <c r="W6" s="4">
        <v>0</v>
      </c>
      <c r="X6" s="4" t="s">
        <v>60</v>
      </c>
      <c r="Y6" s="4" t="s">
        <v>47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45154</v>
      </c>
      <c r="G7" s="6">
        <v>45157</v>
      </c>
      <c r="H7" s="4">
        <v>1</v>
      </c>
      <c r="I7" s="4">
        <v>3</v>
      </c>
      <c r="J7" s="4">
        <v>3</v>
      </c>
      <c r="K7" s="4" t="s">
        <v>30</v>
      </c>
      <c r="L7" s="4">
        <v>116.67</v>
      </c>
      <c r="M7" s="4">
        <v>116.67</v>
      </c>
      <c r="N7" s="4" t="s">
        <v>64</v>
      </c>
      <c r="O7" s="4" t="s">
        <v>32</v>
      </c>
      <c r="P7" s="4" t="s">
        <v>33</v>
      </c>
      <c r="Q7" s="4">
        <v>0</v>
      </c>
      <c r="R7" s="7">
        <v>45150</v>
      </c>
      <c r="S7" s="6">
        <v>45160</v>
      </c>
      <c r="T7" s="4" t="s">
        <v>34</v>
      </c>
      <c r="U7" s="4">
        <v>116.67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45150</v>
      </c>
      <c r="G8" s="6">
        <v>45157</v>
      </c>
      <c r="H8" s="4">
        <v>1</v>
      </c>
      <c r="I8" s="4">
        <v>7</v>
      </c>
      <c r="J8" s="4">
        <v>7</v>
      </c>
      <c r="K8" s="4" t="s">
        <v>30</v>
      </c>
      <c r="L8" s="4">
        <v>902.29</v>
      </c>
      <c r="M8" s="4">
        <v>902.29</v>
      </c>
      <c r="N8" s="4" t="s">
        <v>70</v>
      </c>
      <c r="O8" s="4" t="s">
        <v>32</v>
      </c>
      <c r="P8" s="4" t="s">
        <v>33</v>
      </c>
      <c r="Q8" s="4">
        <v>0</v>
      </c>
      <c r="R8" s="7">
        <v>45150.0000115741</v>
      </c>
      <c r="S8" s="6">
        <v>45160</v>
      </c>
      <c r="T8" s="4" t="s">
        <v>34</v>
      </c>
      <c r="U8" s="4">
        <v>902.29</v>
      </c>
      <c r="V8" s="4">
        <v>0</v>
      </c>
      <c r="W8" s="4">
        <v>0</v>
      </c>
      <c r="X8" s="4" t="s">
        <v>71</v>
      </c>
      <c r="Y8" s="4" t="s">
        <v>47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45156</v>
      </c>
      <c r="G9" s="6">
        <v>45157</v>
      </c>
      <c r="H9" s="4">
        <v>1</v>
      </c>
      <c r="I9" s="4">
        <v>1</v>
      </c>
      <c r="J9" s="4">
        <v>1</v>
      </c>
      <c r="K9" s="4" t="s">
        <v>30</v>
      </c>
      <c r="L9" s="4">
        <v>31.04</v>
      </c>
      <c r="M9" s="4">
        <v>31.04</v>
      </c>
      <c r="N9" s="4" t="s">
        <v>75</v>
      </c>
      <c r="O9" s="4" t="s">
        <v>32</v>
      </c>
      <c r="P9" s="4" t="s">
        <v>33</v>
      </c>
      <c r="Q9" s="4">
        <v>0</v>
      </c>
      <c r="R9" s="7">
        <v>45150.0000115741</v>
      </c>
      <c r="S9" s="6">
        <v>45160</v>
      </c>
      <c r="T9" s="4" t="s">
        <v>34</v>
      </c>
      <c r="U9" s="4">
        <v>31.04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45154</v>
      </c>
      <c r="G10" s="6">
        <v>45157</v>
      </c>
      <c r="H10" s="4">
        <v>1</v>
      </c>
      <c r="I10" s="4">
        <v>3</v>
      </c>
      <c r="J10" s="4">
        <v>3</v>
      </c>
      <c r="K10" s="4" t="s">
        <v>30</v>
      </c>
      <c r="L10" s="4">
        <v>119.03</v>
      </c>
      <c r="M10" s="4">
        <v>119.03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45151</v>
      </c>
      <c r="S10" s="6">
        <v>45160</v>
      </c>
      <c r="T10" s="4" t="s">
        <v>34</v>
      </c>
      <c r="U10" s="4">
        <v>119.03</v>
      </c>
      <c r="V10" s="4">
        <v>0</v>
      </c>
      <c r="W10" s="4">
        <v>0</v>
      </c>
      <c r="X10" s="4" t="s">
        <v>82</v>
      </c>
      <c r="Y10" s="4" t="s">
        <v>47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45155</v>
      </c>
      <c r="G11" s="6">
        <v>45157</v>
      </c>
      <c r="H11" s="4">
        <v>1</v>
      </c>
      <c r="I11" s="4">
        <v>2</v>
      </c>
      <c r="J11" s="4">
        <v>2</v>
      </c>
      <c r="K11" s="4" t="s">
        <v>30</v>
      </c>
      <c r="L11" s="4">
        <v>74.6</v>
      </c>
      <c r="M11" s="4">
        <v>74.6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45151</v>
      </c>
      <c r="S11" s="6">
        <v>45160</v>
      </c>
      <c r="T11" s="4" t="s">
        <v>34</v>
      </c>
      <c r="U11" s="4">
        <v>74.6</v>
      </c>
      <c r="V11" s="4">
        <v>0</v>
      </c>
      <c r="W11" s="4">
        <v>0</v>
      </c>
      <c r="X11" s="4" t="s">
        <v>87</v>
      </c>
      <c r="Y11" s="4" t="s">
        <v>47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45155</v>
      </c>
      <c r="G12" s="6">
        <v>45157</v>
      </c>
      <c r="H12" s="4">
        <v>1</v>
      </c>
      <c r="I12" s="4">
        <v>2</v>
      </c>
      <c r="J12" s="4">
        <v>2</v>
      </c>
      <c r="K12" s="4" t="s">
        <v>30</v>
      </c>
      <c r="L12" s="4">
        <v>76.28</v>
      </c>
      <c r="M12" s="4">
        <v>76.28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45151.0000115741</v>
      </c>
      <c r="S12" s="6">
        <v>45160</v>
      </c>
      <c r="T12" s="4" t="s">
        <v>34</v>
      </c>
      <c r="U12" s="4">
        <v>76.28</v>
      </c>
      <c r="V12" s="4">
        <v>0</v>
      </c>
      <c r="W12" s="4">
        <v>0</v>
      </c>
      <c r="X12" s="4" t="s">
        <v>92</v>
      </c>
      <c r="Y12" s="4" t="s">
        <v>47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45153</v>
      </c>
      <c r="G13" s="6">
        <v>45157</v>
      </c>
      <c r="H13" s="4">
        <v>1</v>
      </c>
      <c r="I13" s="4">
        <v>4</v>
      </c>
      <c r="J13" s="4">
        <v>4</v>
      </c>
      <c r="K13" s="4" t="s">
        <v>30</v>
      </c>
      <c r="L13" s="4">
        <v>142.24</v>
      </c>
      <c r="M13" s="4">
        <v>142.24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45151.0000115741</v>
      </c>
      <c r="S13" s="6">
        <v>45160</v>
      </c>
      <c r="T13" s="4" t="s">
        <v>34</v>
      </c>
      <c r="U13" s="4">
        <v>142.24</v>
      </c>
      <c r="V13" s="4">
        <v>0</v>
      </c>
      <c r="W13" s="4">
        <v>0</v>
      </c>
      <c r="X13" s="4" t="s">
        <v>97</v>
      </c>
      <c r="Y13" s="4" t="s">
        <v>47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57</v>
      </c>
      <c r="E14" s="4" t="s">
        <v>99</v>
      </c>
      <c r="F14" s="6">
        <v>45154</v>
      </c>
      <c r="G14" s="6">
        <v>45157</v>
      </c>
      <c r="H14" s="4">
        <v>2</v>
      </c>
      <c r="I14" s="4">
        <v>3</v>
      </c>
      <c r="J14" s="4">
        <v>6</v>
      </c>
      <c r="K14" s="4" t="s">
        <v>30</v>
      </c>
      <c r="L14" s="4">
        <v>1404.88</v>
      </c>
      <c r="M14" s="4">
        <v>1404.88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45152.0000115741</v>
      </c>
      <c r="S14" s="6">
        <v>45160</v>
      </c>
      <c r="T14" s="4" t="s">
        <v>34</v>
      </c>
      <c r="U14" s="4">
        <v>1404.88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73</v>
      </c>
      <c r="E15" s="4" t="s">
        <v>104</v>
      </c>
      <c r="F15" s="6">
        <v>45156</v>
      </c>
      <c r="G15" s="6">
        <v>45157</v>
      </c>
      <c r="H15" s="4">
        <v>1</v>
      </c>
      <c r="I15" s="4">
        <v>1</v>
      </c>
      <c r="J15" s="4">
        <v>1</v>
      </c>
      <c r="K15" s="4" t="s">
        <v>30</v>
      </c>
      <c r="L15" s="4">
        <v>32.46</v>
      </c>
      <c r="M15" s="4">
        <v>32.46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45153.0000115741</v>
      </c>
      <c r="S15" s="6">
        <v>45160</v>
      </c>
      <c r="T15" s="4" t="s">
        <v>34</v>
      </c>
      <c r="U15" s="4">
        <v>32.46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90</v>
      </c>
      <c r="F16" s="6">
        <v>45154</v>
      </c>
      <c r="G16" s="6">
        <v>45157</v>
      </c>
      <c r="H16" s="4">
        <v>1</v>
      </c>
      <c r="I16" s="4">
        <v>3</v>
      </c>
      <c r="J16" s="4">
        <v>3</v>
      </c>
      <c r="K16" s="4" t="s">
        <v>30</v>
      </c>
      <c r="L16" s="4">
        <v>59.6</v>
      </c>
      <c r="M16" s="4">
        <v>59.6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45154</v>
      </c>
      <c r="S16" s="6">
        <v>45160</v>
      </c>
      <c r="T16" s="4" t="s">
        <v>34</v>
      </c>
      <c r="U16" s="4">
        <v>59.6</v>
      </c>
      <c r="V16" s="4">
        <v>0</v>
      </c>
      <c r="W16" s="4">
        <v>0</v>
      </c>
      <c r="X16" s="4" t="s">
        <v>111</v>
      </c>
      <c r="Y16" s="4" t="s">
        <v>47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45156</v>
      </c>
      <c r="G17" s="6">
        <v>45157</v>
      </c>
      <c r="H17" s="4">
        <v>1</v>
      </c>
      <c r="I17" s="4">
        <v>1</v>
      </c>
      <c r="J17" s="4">
        <v>1</v>
      </c>
      <c r="K17" s="4" t="s">
        <v>30</v>
      </c>
      <c r="L17" s="4">
        <v>18.33</v>
      </c>
      <c r="M17" s="4">
        <v>18.33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45154.0000115741</v>
      </c>
      <c r="S17" s="6">
        <v>45160</v>
      </c>
      <c r="T17" s="4" t="s">
        <v>34</v>
      </c>
      <c r="U17" s="4">
        <v>18.33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56</v>
      </c>
      <c r="B18" s="4" t="s">
        <v>26</v>
      </c>
      <c r="C18" s="4" t="s">
        <v>118</v>
      </c>
      <c r="D18" s="4" t="s">
        <v>57</v>
      </c>
      <c r="E18" s="4" t="s">
        <v>58</v>
      </c>
      <c r="F18" s="6">
        <v>45154</v>
      </c>
      <c r="G18" s="6">
        <v>45157</v>
      </c>
      <c r="H18" s="4">
        <v>1</v>
      </c>
      <c r="I18" s="4">
        <v>3</v>
      </c>
      <c r="J18" s="4">
        <v>3</v>
      </c>
      <c r="K18" s="4" t="s">
        <v>30</v>
      </c>
      <c r="L18" s="4">
        <v>-146.34</v>
      </c>
      <c r="M18" s="4">
        <v>-146.34</v>
      </c>
      <c r="N18" s="4" t="s">
        <v>59</v>
      </c>
      <c r="O18" s="4" t="s">
        <v>32</v>
      </c>
      <c r="P18" s="4" t="s">
        <v>33</v>
      </c>
      <c r="Q18" s="4">
        <v>0</v>
      </c>
      <c r="R18" s="7">
        <v>45148.9534375</v>
      </c>
      <c r="S18" s="6">
        <v>45160</v>
      </c>
      <c r="T18" s="4" t="s">
        <v>34</v>
      </c>
      <c r="U18" s="4">
        <v>-146.34</v>
      </c>
      <c r="V18" s="4">
        <v>0</v>
      </c>
      <c r="W18" s="4">
        <v>0</v>
      </c>
      <c r="X18" s="4" t="s">
        <v>60</v>
      </c>
      <c r="Y18" s="4" t="s">
        <v>47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45154</v>
      </c>
      <c r="G19" s="6">
        <v>45157</v>
      </c>
      <c r="H19" s="4">
        <v>1</v>
      </c>
      <c r="I19" s="4">
        <v>3</v>
      </c>
      <c r="J19" s="4">
        <v>3</v>
      </c>
      <c r="K19" s="4" t="s">
        <v>30</v>
      </c>
      <c r="L19" s="4">
        <v>39.68</v>
      </c>
      <c r="M19" s="4">
        <v>39.68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45154.0000115741</v>
      </c>
      <c r="S19" s="6">
        <v>45160</v>
      </c>
      <c r="T19" s="4" t="s">
        <v>34</v>
      </c>
      <c r="U19" s="4">
        <v>39.68</v>
      </c>
      <c r="V19" s="4">
        <v>0</v>
      </c>
      <c r="W19" s="4">
        <v>0</v>
      </c>
      <c r="X19" s="4" t="s">
        <v>123</v>
      </c>
      <c r="Y19" s="4" t="s">
        <v>47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84</v>
      </c>
      <c r="E20" s="4" t="s">
        <v>85</v>
      </c>
      <c r="F20" s="6">
        <v>45156</v>
      </c>
      <c r="G20" s="6">
        <v>45157</v>
      </c>
      <c r="H20" s="4">
        <v>1</v>
      </c>
      <c r="I20" s="4">
        <v>1</v>
      </c>
      <c r="J20" s="4">
        <v>1</v>
      </c>
      <c r="K20" s="4" t="s">
        <v>30</v>
      </c>
      <c r="L20" s="4">
        <v>37.04</v>
      </c>
      <c r="M20" s="4">
        <v>37.04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45154.0000115741</v>
      </c>
      <c r="S20" s="6">
        <v>45160</v>
      </c>
      <c r="T20" s="4" t="s">
        <v>34</v>
      </c>
      <c r="U20" s="4">
        <v>37.04</v>
      </c>
      <c r="V20" s="4">
        <v>0</v>
      </c>
      <c r="W20" s="4">
        <v>0</v>
      </c>
      <c r="X20" s="4" t="s">
        <v>126</v>
      </c>
      <c r="Y20" s="4" t="s">
        <v>47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45155</v>
      </c>
      <c r="G21" s="6">
        <v>45157</v>
      </c>
      <c r="H21" s="4">
        <v>1</v>
      </c>
      <c r="I21" s="4">
        <v>2</v>
      </c>
      <c r="J21" s="4">
        <v>2</v>
      </c>
      <c r="K21" s="4" t="s">
        <v>30</v>
      </c>
      <c r="L21" s="4">
        <v>119.62</v>
      </c>
      <c r="M21" s="4">
        <v>119.62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45154.0000115741</v>
      </c>
      <c r="S21" s="6">
        <v>45160</v>
      </c>
      <c r="T21" s="4" t="s">
        <v>34</v>
      </c>
      <c r="U21" s="4">
        <v>119.62</v>
      </c>
      <c r="V21" s="4">
        <v>0</v>
      </c>
      <c r="W21" s="4">
        <v>0</v>
      </c>
      <c r="X21" s="4" t="s">
        <v>131</v>
      </c>
      <c r="Y21" s="4" t="s">
        <v>47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45156</v>
      </c>
      <c r="G22" s="6">
        <v>45157</v>
      </c>
      <c r="H22" s="4">
        <v>1</v>
      </c>
      <c r="I22" s="4">
        <v>1</v>
      </c>
      <c r="J22" s="4">
        <v>1</v>
      </c>
      <c r="K22" s="4" t="s">
        <v>30</v>
      </c>
      <c r="L22" s="4">
        <v>60.38</v>
      </c>
      <c r="M22" s="4">
        <v>60.38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45155.0000115741</v>
      </c>
      <c r="S22" s="6">
        <v>45160</v>
      </c>
      <c r="T22" s="4" t="s">
        <v>34</v>
      </c>
      <c r="U22" s="4">
        <v>60.38</v>
      </c>
      <c r="V22" s="4">
        <v>0</v>
      </c>
      <c r="W22" s="4">
        <v>0</v>
      </c>
      <c r="X22" s="4" t="s">
        <v>136</v>
      </c>
      <c r="Y22" s="4" t="s">
        <v>47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45156</v>
      </c>
      <c r="G23" s="6">
        <v>45157</v>
      </c>
      <c r="H23" s="4">
        <v>1</v>
      </c>
      <c r="I23" s="4">
        <v>1</v>
      </c>
      <c r="J23" s="4">
        <v>1</v>
      </c>
      <c r="K23" s="4" t="s">
        <v>30</v>
      </c>
      <c r="L23" s="4">
        <v>22.92</v>
      </c>
      <c r="M23" s="4">
        <v>22.92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45156.0000115741</v>
      </c>
      <c r="S23" s="6">
        <v>45160</v>
      </c>
      <c r="T23" s="4" t="s">
        <v>34</v>
      </c>
      <c r="U23" s="4">
        <v>22.92</v>
      </c>
      <c r="V23" s="4">
        <v>0</v>
      </c>
      <c r="W23" s="4">
        <v>0</v>
      </c>
      <c r="X23" s="4" t="s">
        <v>141</v>
      </c>
      <c r="Y23" s="4" t="s">
        <v>47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45156</v>
      </c>
      <c r="G24" s="6">
        <v>45157</v>
      </c>
      <c r="H24" s="4">
        <v>1</v>
      </c>
      <c r="I24" s="4">
        <v>1</v>
      </c>
      <c r="J24" s="4">
        <v>1</v>
      </c>
      <c r="K24" s="4" t="s">
        <v>30</v>
      </c>
      <c r="L24" s="4">
        <v>44.56</v>
      </c>
      <c r="M24" s="4">
        <v>44.56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45156</v>
      </c>
      <c r="S24" s="6">
        <v>45160</v>
      </c>
      <c r="T24" s="4" t="s">
        <v>34</v>
      </c>
      <c r="U24" s="4">
        <v>44.56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45156</v>
      </c>
      <c r="G25" s="6">
        <v>45157</v>
      </c>
      <c r="H25" s="4">
        <v>1</v>
      </c>
      <c r="I25" s="4">
        <v>1</v>
      </c>
      <c r="J25" s="4">
        <v>1</v>
      </c>
      <c r="K25" s="4" t="s">
        <v>30</v>
      </c>
      <c r="L25" s="4">
        <v>40</v>
      </c>
      <c r="M25" s="4">
        <v>40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45156.0000115741</v>
      </c>
      <c r="S25" s="6">
        <v>45160</v>
      </c>
      <c r="T25" s="4" t="s">
        <v>34</v>
      </c>
      <c r="U25" s="4">
        <v>40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45156</v>
      </c>
      <c r="G26" s="6">
        <v>45157</v>
      </c>
      <c r="H26" s="4">
        <v>1</v>
      </c>
      <c r="I26" s="4">
        <v>1</v>
      </c>
      <c r="J26" s="4">
        <v>1</v>
      </c>
      <c r="K26" s="4" t="s">
        <v>30</v>
      </c>
      <c r="L26" s="4">
        <v>62.25</v>
      </c>
      <c r="M26" s="4">
        <v>62.25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45156</v>
      </c>
      <c r="S26" s="6">
        <v>45160</v>
      </c>
      <c r="T26" s="4" t="s">
        <v>34</v>
      </c>
      <c r="U26" s="4">
        <v>62.25</v>
      </c>
      <c r="V26" s="4">
        <v>0</v>
      </c>
      <c r="W26" s="4">
        <v>0</v>
      </c>
      <c r="X26" s="4" t="s">
        <v>158</v>
      </c>
      <c r="Y26" s="4" t="s">
        <v>47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45156</v>
      </c>
      <c r="G27" s="6">
        <v>45157</v>
      </c>
      <c r="H27" s="4">
        <v>1</v>
      </c>
      <c r="I27" s="4">
        <v>1</v>
      </c>
      <c r="J27" s="4">
        <v>1</v>
      </c>
      <c r="K27" s="4" t="s">
        <v>30</v>
      </c>
      <c r="L27" s="4">
        <v>26.23</v>
      </c>
      <c r="M27" s="4">
        <v>26.23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45156.0000115741</v>
      </c>
      <c r="S27" s="6">
        <v>45160</v>
      </c>
      <c r="T27" s="4" t="s">
        <v>34</v>
      </c>
      <c r="U27" s="4">
        <v>26.23</v>
      </c>
      <c r="V27" s="4">
        <v>0</v>
      </c>
      <c r="W27" s="4">
        <v>0</v>
      </c>
      <c r="X27" s="4" t="s">
        <v>163</v>
      </c>
      <c r="Y27" s="4" t="s">
        <v>47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45156</v>
      </c>
      <c r="G28" s="6">
        <v>45157</v>
      </c>
      <c r="H28" s="4">
        <v>1</v>
      </c>
      <c r="I28" s="4">
        <v>1</v>
      </c>
      <c r="J28" s="4">
        <v>1</v>
      </c>
      <c r="K28" s="4" t="s">
        <v>30</v>
      </c>
      <c r="L28" s="4">
        <v>41.06</v>
      </c>
      <c r="M28" s="4">
        <v>41.06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45156</v>
      </c>
      <c r="S28" s="6">
        <v>45160</v>
      </c>
      <c r="T28" s="4" t="s">
        <v>34</v>
      </c>
      <c r="U28" s="4">
        <v>41.06</v>
      </c>
      <c r="V28" s="4">
        <v>0</v>
      </c>
      <c r="W28" s="4">
        <v>0</v>
      </c>
      <c r="X28" s="4" t="s">
        <v>168</v>
      </c>
      <c r="Y28" s="4" t="s">
        <v>47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45156</v>
      </c>
      <c r="G29" s="6">
        <v>45157</v>
      </c>
      <c r="H29" s="4">
        <v>1</v>
      </c>
      <c r="I29" s="4">
        <v>1</v>
      </c>
      <c r="J29" s="4">
        <v>1</v>
      </c>
      <c r="K29" s="4" t="s">
        <v>30</v>
      </c>
      <c r="L29" s="4">
        <v>25.86</v>
      </c>
      <c r="M29" s="4">
        <v>25.86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45156</v>
      </c>
      <c r="S29" s="6">
        <v>45160</v>
      </c>
      <c r="T29" s="4" t="s">
        <v>34</v>
      </c>
      <c r="U29" s="4">
        <v>25.86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45156</v>
      </c>
      <c r="G30" s="6">
        <v>45157</v>
      </c>
      <c r="H30" s="4">
        <v>1</v>
      </c>
      <c r="I30" s="4">
        <v>1</v>
      </c>
      <c r="J30" s="4">
        <v>1</v>
      </c>
      <c r="K30" s="4" t="s">
        <v>30</v>
      </c>
      <c r="L30" s="4">
        <v>19.35</v>
      </c>
      <c r="M30" s="4">
        <v>19.35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45156.0000115741</v>
      </c>
      <c r="S30" s="6">
        <v>45160</v>
      </c>
      <c r="T30" s="4" t="s">
        <v>34</v>
      </c>
      <c r="U30" s="4">
        <v>19.35</v>
      </c>
      <c r="V30" s="4">
        <v>0</v>
      </c>
      <c r="W30" s="4">
        <v>0</v>
      </c>
      <c r="X30" s="4" t="s">
        <v>179</v>
      </c>
      <c r="Y30" s="4" t="s">
        <v>47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45156</v>
      </c>
      <c r="G31" s="6">
        <v>45157</v>
      </c>
      <c r="H31" s="4">
        <v>1</v>
      </c>
      <c r="I31" s="4">
        <v>1</v>
      </c>
      <c r="J31" s="4">
        <v>1</v>
      </c>
      <c r="K31" s="4" t="s">
        <v>30</v>
      </c>
      <c r="L31" s="4">
        <v>31.59</v>
      </c>
      <c r="M31" s="4">
        <v>31.59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45156.0000115741</v>
      </c>
      <c r="S31" s="6">
        <v>45160</v>
      </c>
      <c r="T31" s="4" t="s">
        <v>34</v>
      </c>
      <c r="U31" s="4">
        <v>31.59</v>
      </c>
      <c r="V31" s="4">
        <v>0</v>
      </c>
      <c r="W31" s="4">
        <v>0</v>
      </c>
      <c r="X31" s="4" t="s">
        <v>184</v>
      </c>
      <c r="Y31" s="4" t="s">
        <v>47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166</v>
      </c>
      <c r="F32" s="6">
        <v>45156</v>
      </c>
      <c r="G32" s="6">
        <v>45157</v>
      </c>
      <c r="H32" s="4">
        <v>1</v>
      </c>
      <c r="I32" s="4">
        <v>1</v>
      </c>
      <c r="J32" s="4">
        <v>1</v>
      </c>
      <c r="K32" s="4" t="s">
        <v>30</v>
      </c>
      <c r="L32" s="4">
        <v>16.21</v>
      </c>
      <c r="M32" s="4">
        <v>16.21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45156.0000115741</v>
      </c>
      <c r="S32" s="6">
        <v>45160</v>
      </c>
      <c r="T32" s="4" t="s">
        <v>34</v>
      </c>
      <c r="U32" s="4">
        <v>16.21</v>
      </c>
      <c r="V32" s="4">
        <v>0</v>
      </c>
      <c r="W32" s="4">
        <v>0</v>
      </c>
      <c r="X32" s="4" t="s">
        <v>188</v>
      </c>
      <c r="Y32" s="4" t="s">
        <v>47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45156</v>
      </c>
      <c r="G33" s="6">
        <v>45157</v>
      </c>
      <c r="H33" s="4">
        <v>1</v>
      </c>
      <c r="I33" s="4">
        <v>1</v>
      </c>
      <c r="J33" s="4">
        <v>1</v>
      </c>
      <c r="K33" s="4" t="s">
        <v>30</v>
      </c>
      <c r="L33" s="4">
        <v>23.63</v>
      </c>
      <c r="M33" s="4">
        <v>23.63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45156</v>
      </c>
      <c r="S33" s="6">
        <v>45160</v>
      </c>
      <c r="T33" s="4" t="s">
        <v>34</v>
      </c>
      <c r="U33" s="4">
        <v>23.63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181</v>
      </c>
      <c r="E34" s="4" t="s">
        <v>196</v>
      </c>
      <c r="F34" s="6">
        <v>45156</v>
      </c>
      <c r="G34" s="6">
        <v>45157</v>
      </c>
      <c r="H34" s="4">
        <v>1</v>
      </c>
      <c r="I34" s="4">
        <v>1</v>
      </c>
      <c r="J34" s="4">
        <v>1</v>
      </c>
      <c r="K34" s="4" t="s">
        <v>30</v>
      </c>
      <c r="L34" s="4">
        <v>35.1</v>
      </c>
      <c r="M34" s="4">
        <v>35.1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45156.0000115741</v>
      </c>
      <c r="S34" s="6">
        <v>45160</v>
      </c>
      <c r="T34" s="4" t="s">
        <v>34</v>
      </c>
      <c r="U34" s="4">
        <v>35.1</v>
      </c>
      <c r="V34" s="4">
        <v>0</v>
      </c>
      <c r="W34" s="4">
        <v>0</v>
      </c>
      <c r="X34" s="4" t="s">
        <v>198</v>
      </c>
      <c r="Y34" s="4" t="s">
        <v>47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200</v>
      </c>
      <c r="E35" s="4" t="s">
        <v>201</v>
      </c>
      <c r="F35" s="6">
        <v>45156</v>
      </c>
      <c r="G35" s="6">
        <v>45157</v>
      </c>
      <c r="H35" s="4">
        <v>1</v>
      </c>
      <c r="I35" s="4">
        <v>1</v>
      </c>
      <c r="J35" s="4">
        <v>1</v>
      </c>
      <c r="K35" s="4" t="s">
        <v>30</v>
      </c>
      <c r="L35" s="4">
        <v>34.75</v>
      </c>
      <c r="M35" s="4">
        <v>34.75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45156.0000115741</v>
      </c>
      <c r="S35" s="6">
        <v>45160</v>
      </c>
      <c r="T35" s="4" t="s">
        <v>34</v>
      </c>
      <c r="U35" s="4">
        <v>34.75</v>
      </c>
      <c r="V35" s="4">
        <v>0</v>
      </c>
      <c r="W35" s="4">
        <v>0</v>
      </c>
      <c r="X35" s="4" t="s">
        <v>203</v>
      </c>
      <c r="Y35" s="4" t="s">
        <v>47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45156</v>
      </c>
      <c r="G36" s="6">
        <v>45157</v>
      </c>
      <c r="H36" s="4">
        <v>1</v>
      </c>
      <c r="I36" s="4">
        <v>1</v>
      </c>
      <c r="J36" s="4">
        <v>1</v>
      </c>
      <c r="K36" s="4" t="s">
        <v>30</v>
      </c>
      <c r="L36" s="4">
        <v>14.66</v>
      </c>
      <c r="M36" s="4">
        <v>14.66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45156</v>
      </c>
      <c r="S36" s="6">
        <v>45160</v>
      </c>
      <c r="T36" s="4" t="s">
        <v>34</v>
      </c>
      <c r="U36" s="4">
        <v>14.66</v>
      </c>
      <c r="V36" s="4">
        <v>0</v>
      </c>
      <c r="W36" s="4">
        <v>0</v>
      </c>
      <c r="X36" s="4" t="s">
        <v>208</v>
      </c>
      <c r="Y36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19" workbookViewId="0">
      <selection activeCell="A40" sqref="A40:C43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209</v>
      </c>
    </row>
    <row r="2" s="4" customFormat="1" spans="1:9">
      <c r="A2" s="5">
        <v>999224519140109</v>
      </c>
      <c r="B2" s="6">
        <v>45154</v>
      </c>
      <c r="C2" s="6">
        <v>45157</v>
      </c>
      <c r="D2" s="4">
        <v>132</v>
      </c>
      <c r="E2" s="4" t="str">
        <f>VLOOKUP(A2,HOP!A:L,12,0)</f>
        <v>132.00</v>
      </c>
      <c r="F2" s="4" t="str">
        <f>VLOOKUP(A2,HOP!A:C,3,0)</f>
        <v>3446092</v>
      </c>
      <c r="G2" s="4">
        <f>D2-E2</f>
        <v>0</v>
      </c>
      <c r="H2" s="4" t="str">
        <f>$H$1&amp;F2</f>
        <v>,3446092</v>
      </c>
      <c r="I2" s="4" t="str">
        <f>VLOOKUP(A2,HOP!A:U,21,0)</f>
        <v>直采</v>
      </c>
    </row>
    <row r="3" s="4" customFormat="1" spans="1:9">
      <c r="A3" s="5">
        <v>999225868556720</v>
      </c>
      <c r="B3" s="6">
        <v>45156</v>
      </c>
      <c r="C3" s="6">
        <v>45157</v>
      </c>
      <c r="D3" s="4">
        <v>184.79</v>
      </c>
      <c r="E3" s="4" t="str">
        <f>VLOOKUP(A3,HOP!A:L,12,0)</f>
        <v>184.79</v>
      </c>
      <c r="F3" s="4" t="str">
        <f>VLOOKUP(A3,HOP!A:C,3,0)</f>
        <v>3743926</v>
      </c>
      <c r="G3" s="4">
        <f t="shared" ref="G3:G35" si="0">D3-E3</f>
        <v>0</v>
      </c>
      <c r="H3" s="4" t="str">
        <f t="shared" ref="H3:H35" si="1">$H$1&amp;F3</f>
        <v>,3743926</v>
      </c>
      <c r="I3" s="4" t="str">
        <f>VLOOKUP(A3,HOP!A:U,21,0)</f>
        <v>直采</v>
      </c>
    </row>
    <row r="4" s="4" customFormat="1" spans="1:9">
      <c r="A4" s="5">
        <v>999225934549866</v>
      </c>
      <c r="B4" s="6">
        <v>45156</v>
      </c>
      <c r="C4" s="6">
        <v>45157</v>
      </c>
      <c r="D4" s="4">
        <v>110.04</v>
      </c>
      <c r="E4" s="4" t="str">
        <f>VLOOKUP(A4,HOP!A:L,12,0)</f>
        <v>110.04</v>
      </c>
      <c r="F4" s="4" t="str">
        <f>VLOOKUP(A4,HOP!A:C,3,0)</f>
        <v>3756389</v>
      </c>
      <c r="G4" s="4">
        <f t="shared" si="0"/>
        <v>0</v>
      </c>
      <c r="H4" s="4" t="str">
        <f t="shared" si="1"/>
        <v>,3756389</v>
      </c>
      <c r="I4" s="4" t="str">
        <f>VLOOKUP(A4,HOP!A:U,21,0)</f>
        <v>直连</v>
      </c>
    </row>
    <row r="5" s="4" customFormat="1" spans="1:9">
      <c r="A5" s="5">
        <v>999225955576648</v>
      </c>
      <c r="B5" s="6">
        <v>45156</v>
      </c>
      <c r="C5" s="6">
        <v>45157</v>
      </c>
      <c r="D5" s="4">
        <v>74.72</v>
      </c>
      <c r="E5" s="4" t="str">
        <f>VLOOKUP(A5,HOP!A:L,12,0)</f>
        <v>74.72</v>
      </c>
      <c r="F5" s="4" t="str">
        <f>VLOOKUP(A5,HOP!A:C,3,0)</f>
        <v>3762344</v>
      </c>
      <c r="G5" s="4">
        <f t="shared" si="0"/>
        <v>0</v>
      </c>
      <c r="H5" s="4" t="str">
        <f t="shared" si="1"/>
        <v>,3762344</v>
      </c>
      <c r="I5" s="4" t="str">
        <f>VLOOKUP(A5,HOP!A:U,21,0)</f>
        <v>直采</v>
      </c>
    </row>
    <row r="6" s="4" customFormat="1" spans="1:9">
      <c r="A6" s="5">
        <v>999225958787012</v>
      </c>
      <c r="B6" s="6">
        <v>45154</v>
      </c>
      <c r="C6" s="6">
        <v>45157</v>
      </c>
      <c r="D6" s="4">
        <v>309.75</v>
      </c>
      <c r="E6" s="4" t="str">
        <f>VLOOKUP(A6,HOP!A:L,12,0)</f>
        <v>309.75</v>
      </c>
      <c r="F6" s="4" t="str">
        <f>VLOOKUP(A6,HOP!A:C,3,0)</f>
        <v>3763410</v>
      </c>
      <c r="G6" s="4">
        <f t="shared" si="0"/>
        <v>0</v>
      </c>
      <c r="H6" s="4" t="str">
        <f t="shared" si="1"/>
        <v>,3763410</v>
      </c>
      <c r="I6" s="4" t="str">
        <f>VLOOKUP(A6,HOP!A:U,21,0)</f>
        <v>直连</v>
      </c>
    </row>
    <row r="7" s="4" customFormat="1" spans="1:9">
      <c r="A7" s="5">
        <v>999225996525770</v>
      </c>
      <c r="B7" s="6">
        <v>45154</v>
      </c>
      <c r="C7" s="6">
        <v>45157</v>
      </c>
      <c r="D7" s="4">
        <v>116.67</v>
      </c>
      <c r="E7" s="4" t="str">
        <f>VLOOKUP(A7,HOP!A:L,12,0)</f>
        <v>116.67</v>
      </c>
      <c r="F7" s="4" t="str">
        <f>VLOOKUP(A7,HOP!A:C,3,0)</f>
        <v>3769937</v>
      </c>
      <c r="G7" s="4">
        <f t="shared" si="0"/>
        <v>0</v>
      </c>
      <c r="H7" s="4" t="str">
        <f t="shared" si="1"/>
        <v>,3769937</v>
      </c>
      <c r="I7" s="4" t="str">
        <f>VLOOKUP(A7,HOP!A:U,21,0)</f>
        <v>直连</v>
      </c>
    </row>
    <row r="8" s="4" customFormat="1" spans="1:9">
      <c r="A8" s="5">
        <v>999225999501837</v>
      </c>
      <c r="B8" s="6">
        <v>45150</v>
      </c>
      <c r="C8" s="6">
        <v>45157</v>
      </c>
      <c r="D8" s="4">
        <v>902.29</v>
      </c>
      <c r="E8" s="4" t="str">
        <f>VLOOKUP(A8,HOP!A:L,12,0)</f>
        <v>902.29</v>
      </c>
      <c r="F8" s="4" t="str">
        <f>VLOOKUP(A8,HOP!A:C,3,0)</f>
        <v>3770902</v>
      </c>
      <c r="G8" s="4">
        <f t="shared" si="0"/>
        <v>0</v>
      </c>
      <c r="H8" s="4" t="str">
        <f t="shared" si="1"/>
        <v>,3770902</v>
      </c>
      <c r="I8" s="4" t="str">
        <f>VLOOKUP(A8,HOP!A:U,21,0)</f>
        <v>直连</v>
      </c>
    </row>
    <row r="9" s="4" customFormat="1" spans="1:9">
      <c r="A9" s="5">
        <v>999226002181186</v>
      </c>
      <c r="B9" s="6">
        <v>45156</v>
      </c>
      <c r="C9" s="6">
        <v>45157</v>
      </c>
      <c r="D9" s="4">
        <v>31.04</v>
      </c>
      <c r="E9" s="4" t="str">
        <f>VLOOKUP(A9,HOP!A:L,12,0)</f>
        <v>31.04</v>
      </c>
      <c r="F9" s="4" t="str">
        <f>VLOOKUP(A9,HOP!A:C,3,0)</f>
        <v>3771735</v>
      </c>
      <c r="G9" s="4">
        <f t="shared" si="0"/>
        <v>0</v>
      </c>
      <c r="H9" s="4" t="str">
        <f t="shared" si="1"/>
        <v>,3771735</v>
      </c>
      <c r="I9" s="4" t="str">
        <f>VLOOKUP(A9,HOP!A:U,21,0)</f>
        <v>直连</v>
      </c>
    </row>
    <row r="10" s="4" customFormat="1" spans="1:9">
      <c r="A10" s="5">
        <v>999226017858969</v>
      </c>
      <c r="B10" s="6">
        <v>45154</v>
      </c>
      <c r="C10" s="6">
        <v>45157</v>
      </c>
      <c r="D10" s="4">
        <v>119.03</v>
      </c>
      <c r="E10" s="4" t="str">
        <f>VLOOKUP(A10,HOP!A:L,12,0)</f>
        <v>119.03</v>
      </c>
      <c r="F10" s="4" t="str">
        <f>VLOOKUP(A10,HOP!A:C,3,0)</f>
        <v>3775365</v>
      </c>
      <c r="G10" s="4">
        <f t="shared" si="0"/>
        <v>0</v>
      </c>
      <c r="H10" s="4" t="str">
        <f t="shared" si="1"/>
        <v>,3775365</v>
      </c>
      <c r="I10" s="4" t="str">
        <f>VLOOKUP(A10,HOP!A:U,21,0)</f>
        <v>直连</v>
      </c>
    </row>
    <row r="11" s="4" customFormat="1" spans="1:9">
      <c r="A11" s="5">
        <v>999226024645980</v>
      </c>
      <c r="B11" s="6">
        <v>45155</v>
      </c>
      <c r="C11" s="6">
        <v>45157</v>
      </c>
      <c r="D11" s="4">
        <v>74.6</v>
      </c>
      <c r="E11" s="4" t="str">
        <f>VLOOKUP(A11,HOP!A:L,12,0)</f>
        <v>74.60</v>
      </c>
      <c r="F11" s="4" t="str">
        <f>VLOOKUP(A11,HOP!A:C,3,0)</f>
        <v>3776635</v>
      </c>
      <c r="G11" s="4">
        <f t="shared" si="0"/>
        <v>0</v>
      </c>
      <c r="H11" s="4" t="str">
        <f t="shared" si="1"/>
        <v>,3776635</v>
      </c>
      <c r="I11" s="4" t="str">
        <f>VLOOKUP(A11,HOP!A:U,21,0)</f>
        <v>直连</v>
      </c>
    </row>
    <row r="12" s="4" customFormat="1" spans="1:9">
      <c r="A12" s="5">
        <v>999226027667159</v>
      </c>
      <c r="B12" s="6">
        <v>45155</v>
      </c>
      <c r="C12" s="6">
        <v>45157</v>
      </c>
      <c r="D12" s="4">
        <v>76.28</v>
      </c>
      <c r="E12" s="4" t="str">
        <f>VLOOKUP(A12,HOP!A:L,12,0)</f>
        <v>76.28</v>
      </c>
      <c r="F12" s="4" t="str">
        <f>VLOOKUP(A12,HOP!A:C,3,0)</f>
        <v>3777156</v>
      </c>
      <c r="G12" s="4">
        <f t="shared" si="0"/>
        <v>0</v>
      </c>
      <c r="H12" s="4" t="str">
        <f t="shared" si="1"/>
        <v>,3777156</v>
      </c>
      <c r="I12" s="4" t="str">
        <f>VLOOKUP(A12,HOP!A:U,21,0)</f>
        <v>直连</v>
      </c>
    </row>
    <row r="13" s="4" customFormat="1" spans="1:9">
      <c r="A13" s="5">
        <v>999226029139511</v>
      </c>
      <c r="B13" s="6">
        <v>45153</v>
      </c>
      <c r="C13" s="6">
        <v>45157</v>
      </c>
      <c r="D13" s="4">
        <v>142.24</v>
      </c>
      <c r="E13" s="4" t="str">
        <f>VLOOKUP(A13,HOP!A:L,12,0)</f>
        <v>142.24</v>
      </c>
      <c r="F13" s="4" t="str">
        <f>VLOOKUP(A13,HOP!A:C,3,0)</f>
        <v>3777472</v>
      </c>
      <c r="G13" s="4">
        <f t="shared" si="0"/>
        <v>0</v>
      </c>
      <c r="H13" s="4" t="str">
        <f t="shared" si="1"/>
        <v>,3777472</v>
      </c>
      <c r="I13" s="4" t="str">
        <f>VLOOKUP(A13,HOP!A:U,21,0)</f>
        <v>直连</v>
      </c>
    </row>
    <row r="14" s="4" customFormat="1" spans="1:9">
      <c r="A14" s="5">
        <v>999226045729504</v>
      </c>
      <c r="B14" s="6">
        <v>45154</v>
      </c>
      <c r="C14" s="6">
        <v>45157</v>
      </c>
      <c r="D14" s="4">
        <v>1404.88</v>
      </c>
      <c r="E14" s="4" t="str">
        <f>VLOOKUP(A14,HOP!A:L,12,0)</f>
        <v>1404.90</v>
      </c>
      <c r="F14" s="4" t="str">
        <f>VLOOKUP(A14,HOP!A:C,3,0)</f>
        <v>3781715</v>
      </c>
      <c r="G14" s="4">
        <f t="shared" si="0"/>
        <v>-0.0199999999999818</v>
      </c>
      <c r="H14" s="4" t="str">
        <f t="shared" si="1"/>
        <v>,3781715</v>
      </c>
      <c r="I14" s="4" t="str">
        <f>VLOOKUP(A14,HOP!A:U,21,0)</f>
        <v>直连</v>
      </c>
    </row>
    <row r="15" s="4" customFormat="1" spans="1:9">
      <c r="A15" s="5">
        <v>999226066635265</v>
      </c>
      <c r="B15" s="6">
        <v>45156</v>
      </c>
      <c r="C15" s="6">
        <v>45157</v>
      </c>
      <c r="D15" s="4">
        <v>32.46</v>
      </c>
      <c r="E15" s="4" t="str">
        <f>VLOOKUP(A15,HOP!A:L,12,0)</f>
        <v>32.46</v>
      </c>
      <c r="F15" s="4" t="str">
        <f>VLOOKUP(A15,HOP!A:C,3,0)</f>
        <v>3787316</v>
      </c>
      <c r="G15" s="4">
        <f t="shared" si="0"/>
        <v>0</v>
      </c>
      <c r="H15" s="4" t="str">
        <f t="shared" si="1"/>
        <v>,3787316</v>
      </c>
      <c r="I15" s="4" t="str">
        <f>VLOOKUP(A15,HOP!A:U,21,0)</f>
        <v>直连</v>
      </c>
    </row>
    <row r="16" s="4" customFormat="1" spans="1:9">
      <c r="A16" s="5">
        <v>999226069280336</v>
      </c>
      <c r="B16" s="6">
        <v>45154</v>
      </c>
      <c r="C16" s="6">
        <v>45157</v>
      </c>
      <c r="D16" s="4">
        <v>59.6</v>
      </c>
      <c r="E16" s="4" t="str">
        <f>VLOOKUP(A16,HOP!A:L,12,0)</f>
        <v>59.60</v>
      </c>
      <c r="F16" s="4" t="str">
        <f>VLOOKUP(A16,HOP!A:C,3,0)</f>
        <v>3788749</v>
      </c>
      <c r="G16" s="4">
        <f t="shared" si="0"/>
        <v>0</v>
      </c>
      <c r="H16" s="4" t="str">
        <f t="shared" si="1"/>
        <v>,3788749</v>
      </c>
      <c r="I16" s="4" t="str">
        <f>VLOOKUP(A16,HOP!A:U,21,0)</f>
        <v>直连</v>
      </c>
    </row>
    <row r="17" s="4" customFormat="1" spans="1:9">
      <c r="A17" s="5">
        <v>999226070349688</v>
      </c>
      <c r="B17" s="6">
        <v>45156</v>
      </c>
      <c r="C17" s="6">
        <v>45157</v>
      </c>
      <c r="D17" s="4">
        <v>18.33</v>
      </c>
      <c r="E17" s="4" t="str">
        <f>VLOOKUP(A17,HOP!A:L,12,0)</f>
        <v>18.33</v>
      </c>
      <c r="F17" s="4" t="str">
        <f>VLOOKUP(A17,HOP!A:C,3,0)</f>
        <v>3789630</v>
      </c>
      <c r="G17" s="4">
        <f t="shared" si="0"/>
        <v>0</v>
      </c>
      <c r="H17" s="4" t="str">
        <f t="shared" si="1"/>
        <v>,3789630</v>
      </c>
      <c r="I17" s="4" t="str">
        <f>VLOOKUP(A17,HOP!A:U,21,0)</f>
        <v>直连</v>
      </c>
    </row>
    <row r="18" s="4" customFormat="1" spans="1:9">
      <c r="A18" s="5">
        <v>999226072766677</v>
      </c>
      <c r="B18" s="6">
        <v>45154</v>
      </c>
      <c r="C18" s="6">
        <v>45157</v>
      </c>
      <c r="D18" s="4">
        <v>39.68</v>
      </c>
      <c r="E18" s="4" t="str">
        <f>VLOOKUP(A18,HOP!A:L,12,0)</f>
        <v>39.68</v>
      </c>
      <c r="F18" s="4" t="str">
        <f>VLOOKUP(A18,HOP!A:C,3,0)</f>
        <v>3789931</v>
      </c>
      <c r="G18" s="4">
        <f t="shared" si="0"/>
        <v>0</v>
      </c>
      <c r="H18" s="4" t="str">
        <f t="shared" si="1"/>
        <v>,3789931</v>
      </c>
      <c r="I18" s="4" t="str">
        <f>VLOOKUP(A18,HOP!A:U,21,0)</f>
        <v>直连</v>
      </c>
    </row>
    <row r="19" s="4" customFormat="1" spans="1:9">
      <c r="A19" s="5">
        <v>999226075565325</v>
      </c>
      <c r="B19" s="6">
        <v>45156</v>
      </c>
      <c r="C19" s="6">
        <v>45157</v>
      </c>
      <c r="D19" s="4">
        <v>37.04</v>
      </c>
      <c r="E19" s="4" t="str">
        <f>VLOOKUP(A19,HOP!A:L,12,0)</f>
        <v>37.04</v>
      </c>
      <c r="F19" s="4" t="str">
        <f>VLOOKUP(A19,HOP!A:C,3,0)</f>
        <v>3790341</v>
      </c>
      <c r="G19" s="4">
        <f t="shared" si="0"/>
        <v>0</v>
      </c>
      <c r="H19" s="4" t="str">
        <f t="shared" si="1"/>
        <v>,3790341</v>
      </c>
      <c r="I19" s="4" t="str">
        <f>VLOOKUP(A19,HOP!A:U,21,0)</f>
        <v>直连</v>
      </c>
    </row>
    <row r="20" s="4" customFormat="1" spans="1:9">
      <c r="A20" s="5">
        <v>999226105817643</v>
      </c>
      <c r="B20" s="6">
        <v>45155</v>
      </c>
      <c r="C20" s="6">
        <v>45157</v>
      </c>
      <c r="D20" s="4">
        <v>119.62</v>
      </c>
      <c r="E20" s="4" t="str">
        <f>VLOOKUP(A20,HOP!A:L,12,0)</f>
        <v>119.62</v>
      </c>
      <c r="F20" s="4" t="str">
        <f>VLOOKUP(A20,HOP!A:C,3,0)</f>
        <v>3792225</v>
      </c>
      <c r="G20" s="4">
        <f t="shared" si="0"/>
        <v>0</v>
      </c>
      <c r="H20" s="4" t="str">
        <f t="shared" si="1"/>
        <v>,3792225</v>
      </c>
      <c r="I20" s="4" t="str">
        <f>VLOOKUP(A20,HOP!A:U,21,0)</f>
        <v>直连</v>
      </c>
    </row>
    <row r="21" s="4" customFormat="1" spans="1:9">
      <c r="A21" s="5">
        <v>999226111283502</v>
      </c>
      <c r="B21" s="6">
        <v>45156</v>
      </c>
      <c r="C21" s="6">
        <v>45157</v>
      </c>
      <c r="D21" s="4">
        <v>60.38</v>
      </c>
      <c r="E21" s="4" t="str">
        <f>VLOOKUP(A21,HOP!A:L,12,0)</f>
        <v>60.38</v>
      </c>
      <c r="F21" s="4" t="str">
        <f>VLOOKUP(A21,HOP!A:C,3,0)</f>
        <v>3793514</v>
      </c>
      <c r="G21" s="4">
        <f t="shared" si="0"/>
        <v>0</v>
      </c>
      <c r="H21" s="4" t="str">
        <f t="shared" si="1"/>
        <v>,3793514</v>
      </c>
      <c r="I21" s="4" t="str">
        <f>VLOOKUP(A21,HOP!A:U,21,0)</f>
        <v>直连</v>
      </c>
    </row>
    <row r="22" s="4" customFormat="1" spans="1:9">
      <c r="A22" s="5">
        <v>999226127863025</v>
      </c>
      <c r="B22" s="6">
        <v>45156</v>
      </c>
      <c r="C22" s="6">
        <v>45157</v>
      </c>
      <c r="D22" s="4">
        <v>22.92</v>
      </c>
      <c r="E22" s="4" t="str">
        <f>VLOOKUP(A22,HOP!A:L,12,0)</f>
        <v>22.92</v>
      </c>
      <c r="F22" s="4" t="str">
        <f>VLOOKUP(A22,HOP!A:C,3,0)</f>
        <v>3798788</v>
      </c>
      <c r="G22" s="4">
        <f t="shared" si="0"/>
        <v>0</v>
      </c>
      <c r="H22" s="4" t="str">
        <f t="shared" si="1"/>
        <v>,3798788</v>
      </c>
      <c r="I22" s="4" t="str">
        <f>VLOOKUP(A22,HOP!A:U,21,0)</f>
        <v>直连</v>
      </c>
    </row>
    <row r="23" s="4" customFormat="1" spans="1:9">
      <c r="A23" s="5">
        <v>999226127963679</v>
      </c>
      <c r="B23" s="6">
        <v>45156</v>
      </c>
      <c r="C23" s="6">
        <v>45157</v>
      </c>
      <c r="D23" s="4">
        <v>44.56</v>
      </c>
      <c r="E23" s="4" t="str">
        <f>VLOOKUP(A23,HOP!A:L,12,0)</f>
        <v>44.56</v>
      </c>
      <c r="F23" s="4" t="str">
        <f>VLOOKUP(A23,HOP!A:C,3,0)</f>
        <v>3798804</v>
      </c>
      <c r="G23" s="4">
        <f t="shared" si="0"/>
        <v>0</v>
      </c>
      <c r="H23" s="4" t="str">
        <f t="shared" si="1"/>
        <v>,3798804</v>
      </c>
      <c r="I23" s="4" t="str">
        <f>VLOOKUP(A23,HOP!A:U,21,0)</f>
        <v>直连</v>
      </c>
    </row>
    <row r="24" s="4" customFormat="1" spans="1:9">
      <c r="A24" s="5">
        <v>999226128864253</v>
      </c>
      <c r="B24" s="6">
        <v>45156</v>
      </c>
      <c r="C24" s="6">
        <v>45157</v>
      </c>
      <c r="D24" s="4">
        <v>40</v>
      </c>
      <c r="E24" s="4" t="str">
        <f>VLOOKUP(A24,HOP!A:L,12,0)</f>
        <v>40.00</v>
      </c>
      <c r="F24" s="4" t="str">
        <f>VLOOKUP(A24,HOP!A:C,3,0)</f>
        <v>3798990</v>
      </c>
      <c r="G24" s="4">
        <f t="shared" si="0"/>
        <v>0</v>
      </c>
      <c r="H24" s="4" t="str">
        <f t="shared" si="1"/>
        <v>,3798990</v>
      </c>
      <c r="I24" s="4" t="str">
        <f>VLOOKUP(A24,HOP!A:U,21,0)</f>
        <v>直连</v>
      </c>
    </row>
    <row r="25" s="4" customFormat="1" spans="1:9">
      <c r="A25" s="5">
        <v>999226129845622</v>
      </c>
      <c r="B25" s="6">
        <v>45156</v>
      </c>
      <c r="C25" s="6">
        <v>45157</v>
      </c>
      <c r="D25" s="4">
        <v>62.25</v>
      </c>
      <c r="E25" s="4" t="str">
        <f>VLOOKUP(A25,HOP!A:L,12,0)</f>
        <v>62.25</v>
      </c>
      <c r="F25" s="4" t="str">
        <f>VLOOKUP(A25,HOP!A:C,3,0)</f>
        <v>3799245</v>
      </c>
      <c r="G25" s="4">
        <f t="shared" si="0"/>
        <v>0</v>
      </c>
      <c r="H25" s="4" t="str">
        <f t="shared" si="1"/>
        <v>,3799245</v>
      </c>
      <c r="I25" s="4" t="str">
        <f>VLOOKUP(A25,HOP!A:U,21,0)</f>
        <v>直连</v>
      </c>
    </row>
    <row r="26" s="4" customFormat="1" spans="1:9">
      <c r="A26" s="5">
        <v>999226131939359</v>
      </c>
      <c r="B26" s="6">
        <v>45156</v>
      </c>
      <c r="C26" s="6">
        <v>45157</v>
      </c>
      <c r="D26" s="4">
        <v>26.23</v>
      </c>
      <c r="E26" s="4" t="str">
        <f>VLOOKUP(A26,HOP!A:L,12,0)</f>
        <v>26.23</v>
      </c>
      <c r="F26" s="4" t="str">
        <f>VLOOKUP(A26,HOP!A:C,3,0)</f>
        <v>3799621</v>
      </c>
      <c r="G26" s="4">
        <f t="shared" si="0"/>
        <v>0</v>
      </c>
      <c r="H26" s="4" t="str">
        <f t="shared" si="1"/>
        <v>,3799621</v>
      </c>
      <c r="I26" s="4" t="str">
        <f>VLOOKUP(A26,HOP!A:U,21,0)</f>
        <v>直连</v>
      </c>
    </row>
    <row r="27" s="4" customFormat="1" spans="1:9">
      <c r="A27" s="5">
        <v>999226133069349</v>
      </c>
      <c r="B27" s="6">
        <v>45156</v>
      </c>
      <c r="C27" s="6">
        <v>45157</v>
      </c>
      <c r="D27" s="4">
        <v>41.06</v>
      </c>
      <c r="E27" s="4" t="str">
        <f>VLOOKUP(A27,HOP!A:L,12,0)</f>
        <v>41.06</v>
      </c>
      <c r="F27" s="4" t="str">
        <f>VLOOKUP(A27,HOP!A:C,3,0)</f>
        <v>3799923</v>
      </c>
      <c r="G27" s="4">
        <f t="shared" si="0"/>
        <v>0</v>
      </c>
      <c r="H27" s="4" t="str">
        <f t="shared" si="1"/>
        <v>,3799923</v>
      </c>
      <c r="I27" s="4" t="str">
        <f>VLOOKUP(A27,HOP!A:U,21,0)</f>
        <v>直连</v>
      </c>
    </row>
    <row r="28" s="4" customFormat="1" spans="1:9">
      <c r="A28" s="5">
        <v>999226133617082</v>
      </c>
      <c r="B28" s="6">
        <v>45156</v>
      </c>
      <c r="C28" s="6">
        <v>45157</v>
      </c>
      <c r="D28" s="4">
        <v>25.86</v>
      </c>
      <c r="E28" s="4" t="str">
        <f>VLOOKUP(A28,HOP!A:L,12,0)</f>
        <v>25.86</v>
      </c>
      <c r="F28" s="4" t="str">
        <f>VLOOKUP(A28,HOP!A:C,3,0)</f>
        <v>3800109</v>
      </c>
      <c r="G28" s="4">
        <f t="shared" si="0"/>
        <v>0</v>
      </c>
      <c r="H28" s="4" t="str">
        <f t="shared" si="1"/>
        <v>,3800109</v>
      </c>
      <c r="I28" s="4" t="str">
        <f>VLOOKUP(A28,HOP!A:U,21,0)</f>
        <v>直连</v>
      </c>
    </row>
    <row r="29" s="4" customFormat="1" spans="1:9">
      <c r="A29" s="5">
        <v>999226134178175</v>
      </c>
      <c r="B29" s="6">
        <v>45156</v>
      </c>
      <c r="C29" s="6">
        <v>45157</v>
      </c>
      <c r="D29" s="4">
        <v>19.35</v>
      </c>
      <c r="E29" s="4" t="str">
        <f>VLOOKUP(A29,HOP!A:L,12,0)</f>
        <v>19.35</v>
      </c>
      <c r="F29" s="4" t="str">
        <f>VLOOKUP(A29,HOP!A:C,3,0)</f>
        <v>3800344</v>
      </c>
      <c r="G29" s="4">
        <f t="shared" si="0"/>
        <v>0</v>
      </c>
      <c r="H29" s="4" t="str">
        <f t="shared" si="1"/>
        <v>,3800344</v>
      </c>
      <c r="I29" s="4" t="str">
        <f>VLOOKUP(A29,HOP!A:U,21,0)</f>
        <v>直连</v>
      </c>
    </row>
    <row r="30" s="4" customFormat="1" spans="1:9">
      <c r="A30" s="5">
        <v>999226135518090</v>
      </c>
      <c r="B30" s="6">
        <v>45156</v>
      </c>
      <c r="C30" s="6">
        <v>45157</v>
      </c>
      <c r="D30" s="4">
        <v>31.59</v>
      </c>
      <c r="E30" s="4" t="str">
        <f>VLOOKUP(A30,HOP!A:L,12,0)</f>
        <v>31.59</v>
      </c>
      <c r="F30" s="4" t="str">
        <f>VLOOKUP(A30,HOP!A:C,3,0)</f>
        <v>3800641</v>
      </c>
      <c r="G30" s="4">
        <f t="shared" si="0"/>
        <v>0</v>
      </c>
      <c r="H30" s="4" t="str">
        <f t="shared" si="1"/>
        <v>,3800641</v>
      </c>
      <c r="I30" s="4" t="str">
        <f>VLOOKUP(A30,HOP!A:U,21,0)</f>
        <v>直连</v>
      </c>
    </row>
    <row r="31" s="4" customFormat="1" spans="1:9">
      <c r="A31" s="5">
        <v>999226136148299</v>
      </c>
      <c r="B31" s="6">
        <v>45156</v>
      </c>
      <c r="C31" s="6">
        <v>45157</v>
      </c>
      <c r="D31" s="4">
        <v>16.21</v>
      </c>
      <c r="E31" s="4" t="str">
        <f>VLOOKUP(A31,HOP!A:L,12,0)</f>
        <v>16.21</v>
      </c>
      <c r="F31" s="4" t="str">
        <f>VLOOKUP(A31,HOP!A:C,3,0)</f>
        <v>3800922</v>
      </c>
      <c r="G31" s="4">
        <f t="shared" si="0"/>
        <v>0</v>
      </c>
      <c r="H31" s="4" t="str">
        <f t="shared" si="1"/>
        <v>,3800922</v>
      </c>
      <c r="I31" s="4" t="str">
        <f>VLOOKUP(A31,HOP!A:U,21,0)</f>
        <v>直连</v>
      </c>
    </row>
    <row r="32" s="4" customFormat="1" spans="1:9">
      <c r="A32" s="5">
        <v>999226136389957</v>
      </c>
      <c r="B32" s="6">
        <v>45156</v>
      </c>
      <c r="C32" s="6">
        <v>45157</v>
      </c>
      <c r="D32" s="4">
        <v>23.63</v>
      </c>
      <c r="E32" s="4" t="str">
        <f>VLOOKUP(A32,HOP!A:L,12,0)</f>
        <v>23.63</v>
      </c>
      <c r="F32" s="4" t="str">
        <f>VLOOKUP(A32,HOP!A:C,3,0)</f>
        <v>3800955</v>
      </c>
      <c r="G32" s="4">
        <f t="shared" si="0"/>
        <v>0</v>
      </c>
      <c r="H32" s="4" t="str">
        <f t="shared" si="1"/>
        <v>,3800955</v>
      </c>
      <c r="I32" s="4" t="str">
        <f>VLOOKUP(A32,HOP!A:U,21,0)</f>
        <v>直连</v>
      </c>
    </row>
    <row r="33" s="4" customFormat="1" spans="1:9">
      <c r="A33" s="5">
        <v>999226136925471</v>
      </c>
      <c r="B33" s="6">
        <v>45156</v>
      </c>
      <c r="C33" s="6">
        <v>45157</v>
      </c>
      <c r="D33" s="4">
        <v>35.1</v>
      </c>
      <c r="E33" s="4" t="str">
        <f>VLOOKUP(A33,HOP!A:L,12,0)</f>
        <v>35.10</v>
      </c>
      <c r="F33" s="4" t="str">
        <f>VLOOKUP(A33,HOP!A:C,3,0)</f>
        <v>3801065</v>
      </c>
      <c r="G33" s="4">
        <f t="shared" si="0"/>
        <v>0</v>
      </c>
      <c r="H33" s="4" t="str">
        <f t="shared" si="1"/>
        <v>,3801065</v>
      </c>
      <c r="I33" s="4" t="str">
        <f>VLOOKUP(A33,HOP!A:U,21,0)</f>
        <v>直连</v>
      </c>
    </row>
    <row r="34" s="4" customFormat="1" spans="1:9">
      <c r="A34" s="5">
        <v>999226138906039</v>
      </c>
      <c r="B34" s="6">
        <v>45156</v>
      </c>
      <c r="C34" s="6">
        <v>45157</v>
      </c>
      <c r="D34" s="4">
        <v>34.75</v>
      </c>
      <c r="E34" s="4" t="str">
        <f>VLOOKUP(A34,HOP!A:L,12,0)</f>
        <v>34.75</v>
      </c>
      <c r="F34" s="4" t="str">
        <f>VLOOKUP(A34,HOP!A:C,3,0)</f>
        <v>3801977</v>
      </c>
      <c r="G34" s="4">
        <f t="shared" si="0"/>
        <v>0</v>
      </c>
      <c r="H34" s="4" t="str">
        <f t="shared" si="1"/>
        <v>,3801977</v>
      </c>
      <c r="I34" s="4" t="str">
        <f>VLOOKUP(A34,HOP!A:U,21,0)</f>
        <v>直连</v>
      </c>
    </row>
    <row r="35" s="4" customFormat="1" spans="1:9">
      <c r="A35" s="5">
        <v>999226138913647</v>
      </c>
      <c r="B35" s="6">
        <v>45156</v>
      </c>
      <c r="C35" s="6">
        <v>45157</v>
      </c>
      <c r="D35" s="4">
        <v>14.66</v>
      </c>
      <c r="E35" s="4" t="str">
        <f>VLOOKUP(A35,HOP!A:L,12,0)</f>
        <v>14.66</v>
      </c>
      <c r="F35" s="4" t="str">
        <f>VLOOKUP(A35,HOP!A:C,3,0)</f>
        <v>3801980</v>
      </c>
      <c r="G35" s="4">
        <f t="shared" si="0"/>
        <v>0</v>
      </c>
      <c r="H35" s="4" t="str">
        <f t="shared" si="1"/>
        <v>,3801980</v>
      </c>
      <c r="I35" s="4" t="str">
        <f>VLOOKUP(A35,HOP!A:U,21,0)</f>
        <v>直连</v>
      </c>
    </row>
    <row r="37" spans="4:4">
      <c r="D37" s="4">
        <f>SUM(D2:D36)</f>
        <v>4483.61</v>
      </c>
    </row>
    <row r="38" spans="4:4">
      <c r="D38" s="4" t="s">
        <v>210</v>
      </c>
    </row>
    <row r="40" spans="1:3">
      <c r="A40" s="4" t="s">
        <v>211</v>
      </c>
      <c r="B40" s="4">
        <v>4092.1</v>
      </c>
      <c r="C40" s="4">
        <v>32076.62</v>
      </c>
    </row>
    <row r="41" spans="1:3">
      <c r="A41" s="4" t="s">
        <v>212</v>
      </c>
      <c r="B41" s="4">
        <v>391.51</v>
      </c>
      <c r="C41" s="4">
        <v>3068.92</v>
      </c>
    </row>
    <row r="42" spans="1:3">
      <c r="A42" s="4" t="s">
        <v>213</v>
      </c>
      <c r="B42" s="4">
        <f>SUM(B40:B41)</f>
        <v>4483.61</v>
      </c>
      <c r="C42" s="4">
        <f>SUM(C40:C41)</f>
        <v>35145.54</v>
      </c>
    </row>
    <row r="43" spans="1:1">
      <c r="A43" s="4" t="s">
        <v>214</v>
      </c>
    </row>
  </sheetData>
  <autoFilter ref="A1:W3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215</v>
      </c>
      <c r="B1" s="2" t="s">
        <v>216</v>
      </c>
      <c r="C1" s="2" t="s">
        <v>217</v>
      </c>
      <c r="D1" s="2" t="s">
        <v>218</v>
      </c>
      <c r="E1" s="2" t="s">
        <v>13</v>
      </c>
      <c r="F1" s="2" t="s">
        <v>5</v>
      </c>
      <c r="G1" s="2" t="s">
        <v>6</v>
      </c>
      <c r="H1" s="2" t="s">
        <v>219</v>
      </c>
      <c r="I1" s="2" t="s">
        <v>220</v>
      </c>
      <c r="J1" s="2" t="s">
        <v>221</v>
      </c>
      <c r="K1" s="2" t="s">
        <v>222</v>
      </c>
      <c r="L1" s="2" t="s">
        <v>223</v>
      </c>
      <c r="M1" s="2" t="s">
        <v>224</v>
      </c>
      <c r="N1" s="2" t="s">
        <v>225</v>
      </c>
      <c r="O1" s="2" t="s">
        <v>226</v>
      </c>
      <c r="P1" s="2" t="s">
        <v>227</v>
      </c>
      <c r="Q1" s="2" t="s">
        <v>228</v>
      </c>
      <c r="R1" s="2" t="s">
        <v>229</v>
      </c>
      <c r="S1" s="2" t="s">
        <v>230</v>
      </c>
      <c r="T1" s="2" t="s">
        <v>231</v>
      </c>
      <c r="U1" s="2" t="s">
        <v>232</v>
      </c>
      <c r="V1" s="2" t="s">
        <v>233</v>
      </c>
    </row>
    <row r="2" s="1" customFormat="1" spans="1:22">
      <c r="A2" s="3">
        <v>999224519140109</v>
      </c>
      <c r="B2" s="1" t="s">
        <v>234</v>
      </c>
      <c r="C2" s="1" t="s">
        <v>235</v>
      </c>
      <c r="D2" s="1" t="s">
        <v>236</v>
      </c>
      <c r="E2" s="1" t="s">
        <v>237</v>
      </c>
      <c r="F2" s="1" t="s">
        <v>238</v>
      </c>
      <c r="G2" s="1" t="s">
        <v>239</v>
      </c>
      <c r="H2" s="1" t="s">
        <v>240</v>
      </c>
      <c r="I2" s="1" t="s">
        <v>241</v>
      </c>
      <c r="J2" s="1" t="s">
        <v>30</v>
      </c>
      <c r="K2" s="1" t="s">
        <v>242</v>
      </c>
      <c r="L2" s="1" t="s">
        <v>242</v>
      </c>
      <c r="M2" s="1" t="s">
        <v>243</v>
      </c>
      <c r="N2" s="1" t="s">
        <v>243</v>
      </c>
      <c r="O2" s="1" t="s">
        <v>244</v>
      </c>
      <c r="P2" s="1" t="s">
        <v>245</v>
      </c>
      <c r="Q2" s="1" t="s">
        <v>246</v>
      </c>
      <c r="R2" s="1" t="s">
        <v>247</v>
      </c>
      <c r="S2" s="1" t="s">
        <v>248</v>
      </c>
      <c r="T2" s="1" t="s">
        <v>249</v>
      </c>
      <c r="U2" s="1" t="s">
        <v>250</v>
      </c>
      <c r="V2" s="1" t="s">
        <v>251</v>
      </c>
    </row>
    <row r="3" s="1" customFormat="1" spans="1:22">
      <c r="A3" s="3">
        <v>999225868556720</v>
      </c>
      <c r="B3" s="1" t="s">
        <v>252</v>
      </c>
      <c r="C3" s="1" t="s">
        <v>253</v>
      </c>
      <c r="D3" s="1" t="s">
        <v>254</v>
      </c>
      <c r="E3" s="1" t="s">
        <v>255</v>
      </c>
      <c r="F3" s="1" t="s">
        <v>256</v>
      </c>
      <c r="G3" s="1" t="s">
        <v>239</v>
      </c>
      <c r="H3" s="1" t="s">
        <v>240</v>
      </c>
      <c r="I3" s="1" t="s">
        <v>257</v>
      </c>
      <c r="J3" s="1" t="s">
        <v>30</v>
      </c>
      <c r="K3" s="1" t="s">
        <v>258</v>
      </c>
      <c r="L3" s="1" t="s">
        <v>258</v>
      </c>
      <c r="M3" s="1" t="s">
        <v>243</v>
      </c>
      <c r="N3" s="1" t="s">
        <v>243</v>
      </c>
      <c r="O3" s="1" t="s">
        <v>244</v>
      </c>
      <c r="P3" s="1" t="s">
        <v>245</v>
      </c>
      <c r="Q3" s="1" t="s">
        <v>246</v>
      </c>
      <c r="R3" s="1" t="s">
        <v>259</v>
      </c>
      <c r="S3" s="1" t="s">
        <v>248</v>
      </c>
      <c r="T3" s="1" t="s">
        <v>249</v>
      </c>
      <c r="U3" s="1" t="s">
        <v>250</v>
      </c>
      <c r="V3" s="1" t="s">
        <v>260</v>
      </c>
    </row>
    <row r="4" s="1" customFormat="1" spans="1:22">
      <c r="A4" s="3">
        <v>999225934549866</v>
      </c>
      <c r="B4" s="1" t="s">
        <v>261</v>
      </c>
      <c r="C4" s="1" t="s">
        <v>262</v>
      </c>
      <c r="D4" s="1" t="s">
        <v>263</v>
      </c>
      <c r="E4" s="1" t="s">
        <v>264</v>
      </c>
      <c r="F4" s="1" t="s">
        <v>256</v>
      </c>
      <c r="G4" s="1" t="s">
        <v>239</v>
      </c>
      <c r="H4" s="1" t="s">
        <v>240</v>
      </c>
      <c r="I4" s="1" t="s">
        <v>265</v>
      </c>
      <c r="J4" s="1" t="s">
        <v>30</v>
      </c>
      <c r="K4" s="1" t="s">
        <v>266</v>
      </c>
      <c r="L4" s="1" t="s">
        <v>266</v>
      </c>
      <c r="M4" s="1" t="s">
        <v>243</v>
      </c>
      <c r="N4" s="1" t="s">
        <v>243</v>
      </c>
      <c r="O4" s="1" t="s">
        <v>244</v>
      </c>
      <c r="P4" s="1" t="s">
        <v>245</v>
      </c>
      <c r="Q4" s="1" t="s">
        <v>246</v>
      </c>
      <c r="R4" s="1" t="s">
        <v>267</v>
      </c>
      <c r="S4" s="1" t="s">
        <v>248</v>
      </c>
      <c r="T4" s="1" t="s">
        <v>249</v>
      </c>
      <c r="U4" s="1" t="s">
        <v>268</v>
      </c>
      <c r="V4" s="1" t="s">
        <v>260</v>
      </c>
    </row>
    <row r="5" s="1" customFormat="1" spans="1:22">
      <c r="A5" s="3">
        <v>999225955576648</v>
      </c>
      <c r="B5" s="1" t="s">
        <v>269</v>
      </c>
      <c r="C5" s="1" t="s">
        <v>270</v>
      </c>
      <c r="D5" s="1" t="s">
        <v>271</v>
      </c>
      <c r="E5" s="1" t="s">
        <v>272</v>
      </c>
      <c r="F5" s="1" t="s">
        <v>256</v>
      </c>
      <c r="G5" s="1" t="s">
        <v>239</v>
      </c>
      <c r="H5" s="1" t="s">
        <v>240</v>
      </c>
      <c r="I5" s="1" t="s">
        <v>273</v>
      </c>
      <c r="J5" s="1" t="s">
        <v>30</v>
      </c>
      <c r="K5" s="1" t="s">
        <v>274</v>
      </c>
      <c r="L5" s="1" t="s">
        <v>274</v>
      </c>
      <c r="M5" s="1" t="s">
        <v>243</v>
      </c>
      <c r="N5" s="1" t="s">
        <v>243</v>
      </c>
      <c r="O5" s="1" t="s">
        <v>244</v>
      </c>
      <c r="P5" s="1" t="s">
        <v>245</v>
      </c>
      <c r="Q5" s="1" t="s">
        <v>246</v>
      </c>
      <c r="R5" s="1" t="s">
        <v>275</v>
      </c>
      <c r="S5" s="1" t="s">
        <v>248</v>
      </c>
      <c r="T5" s="1" t="s">
        <v>249</v>
      </c>
      <c r="U5" s="1" t="s">
        <v>250</v>
      </c>
      <c r="V5" s="1" t="s">
        <v>276</v>
      </c>
    </row>
    <row r="6" s="1" customFormat="1" spans="1:22">
      <c r="A6" s="3">
        <v>999225958787012</v>
      </c>
      <c r="B6" s="1" t="s">
        <v>269</v>
      </c>
      <c r="C6" s="1" t="s">
        <v>277</v>
      </c>
      <c r="D6" s="1" t="s">
        <v>278</v>
      </c>
      <c r="E6" s="1" t="s">
        <v>279</v>
      </c>
      <c r="F6" s="1" t="s">
        <v>238</v>
      </c>
      <c r="G6" s="1" t="s">
        <v>239</v>
      </c>
      <c r="H6" s="1" t="s">
        <v>240</v>
      </c>
      <c r="I6" s="1" t="s">
        <v>280</v>
      </c>
      <c r="J6" s="1" t="s">
        <v>30</v>
      </c>
      <c r="K6" s="1" t="s">
        <v>281</v>
      </c>
      <c r="L6" s="1" t="s">
        <v>282</v>
      </c>
      <c r="M6" s="1" t="s">
        <v>283</v>
      </c>
      <c r="N6" s="1" t="s">
        <v>284</v>
      </c>
      <c r="O6" s="1" t="s">
        <v>244</v>
      </c>
      <c r="P6" s="1" t="s">
        <v>245</v>
      </c>
      <c r="Q6" s="1" t="s">
        <v>246</v>
      </c>
      <c r="R6" s="1" t="s">
        <v>285</v>
      </c>
      <c r="S6" s="1" t="s">
        <v>248</v>
      </c>
      <c r="T6" s="1" t="s">
        <v>249</v>
      </c>
      <c r="U6" s="1" t="s">
        <v>268</v>
      </c>
      <c r="V6" s="1" t="s">
        <v>286</v>
      </c>
    </row>
    <row r="7" s="1" customFormat="1" spans="1:22">
      <c r="A7" s="3">
        <v>999225996525770</v>
      </c>
      <c r="B7" s="1" t="s">
        <v>287</v>
      </c>
      <c r="C7" s="1" t="s">
        <v>288</v>
      </c>
      <c r="D7" s="1" t="s">
        <v>289</v>
      </c>
      <c r="E7" s="1" t="s">
        <v>290</v>
      </c>
      <c r="F7" s="1" t="s">
        <v>238</v>
      </c>
      <c r="G7" s="1" t="s">
        <v>239</v>
      </c>
      <c r="H7" s="1" t="s">
        <v>240</v>
      </c>
      <c r="I7" s="1" t="s">
        <v>291</v>
      </c>
      <c r="J7" s="1" t="s">
        <v>30</v>
      </c>
      <c r="K7" s="1" t="s">
        <v>292</v>
      </c>
      <c r="L7" s="1" t="s">
        <v>292</v>
      </c>
      <c r="M7" s="1" t="s">
        <v>243</v>
      </c>
      <c r="N7" s="1" t="s">
        <v>243</v>
      </c>
      <c r="O7" s="1" t="s">
        <v>244</v>
      </c>
      <c r="P7" s="1" t="s">
        <v>245</v>
      </c>
      <c r="Q7" s="1" t="s">
        <v>246</v>
      </c>
      <c r="R7" s="1" t="s">
        <v>293</v>
      </c>
      <c r="S7" s="1" t="s">
        <v>248</v>
      </c>
      <c r="T7" s="1" t="s">
        <v>249</v>
      </c>
      <c r="U7" s="1" t="s">
        <v>268</v>
      </c>
      <c r="V7" s="1" t="s">
        <v>294</v>
      </c>
    </row>
    <row r="8" s="1" customFormat="1" spans="1:22">
      <c r="A8" s="3">
        <v>999225999501837</v>
      </c>
      <c r="B8" s="1" t="s">
        <v>287</v>
      </c>
      <c r="C8" s="1" t="s">
        <v>295</v>
      </c>
      <c r="D8" s="1" t="s">
        <v>296</v>
      </c>
      <c r="E8" s="1" t="s">
        <v>297</v>
      </c>
      <c r="F8" s="1" t="s">
        <v>287</v>
      </c>
      <c r="G8" s="1" t="s">
        <v>239</v>
      </c>
      <c r="H8" s="1" t="s">
        <v>240</v>
      </c>
      <c r="I8" s="1" t="s">
        <v>298</v>
      </c>
      <c r="J8" s="1" t="s">
        <v>30</v>
      </c>
      <c r="K8" s="1" t="s">
        <v>299</v>
      </c>
      <c r="L8" s="1" t="s">
        <v>299</v>
      </c>
      <c r="M8" s="1" t="s">
        <v>243</v>
      </c>
      <c r="N8" s="1" t="s">
        <v>243</v>
      </c>
      <c r="O8" s="1" t="s">
        <v>244</v>
      </c>
      <c r="P8" s="1" t="s">
        <v>245</v>
      </c>
      <c r="Q8" s="1" t="s">
        <v>246</v>
      </c>
      <c r="R8" s="1" t="s">
        <v>300</v>
      </c>
      <c r="S8" s="1" t="s">
        <v>248</v>
      </c>
      <c r="T8" s="1" t="s">
        <v>249</v>
      </c>
      <c r="U8" s="1" t="s">
        <v>268</v>
      </c>
      <c r="V8" s="1" t="s">
        <v>260</v>
      </c>
    </row>
    <row r="9" s="1" customFormat="1" spans="1:22">
      <c r="A9" s="3">
        <v>999226002181186</v>
      </c>
      <c r="B9" s="1" t="s">
        <v>287</v>
      </c>
      <c r="C9" s="1" t="s">
        <v>301</v>
      </c>
      <c r="D9" s="1" t="s">
        <v>302</v>
      </c>
      <c r="E9" s="1" t="s">
        <v>303</v>
      </c>
      <c r="F9" s="1" t="s">
        <v>256</v>
      </c>
      <c r="G9" s="1" t="s">
        <v>239</v>
      </c>
      <c r="H9" s="1" t="s">
        <v>240</v>
      </c>
      <c r="I9" s="1" t="s">
        <v>304</v>
      </c>
      <c r="J9" s="1" t="s">
        <v>30</v>
      </c>
      <c r="K9" s="1" t="s">
        <v>305</v>
      </c>
      <c r="L9" s="1" t="s">
        <v>305</v>
      </c>
      <c r="M9" s="1" t="s">
        <v>243</v>
      </c>
      <c r="N9" s="1" t="s">
        <v>243</v>
      </c>
      <c r="O9" s="1" t="s">
        <v>244</v>
      </c>
      <c r="P9" s="1" t="s">
        <v>245</v>
      </c>
      <c r="Q9" s="1" t="s">
        <v>246</v>
      </c>
      <c r="R9" s="1" t="s">
        <v>306</v>
      </c>
      <c r="S9" s="1" t="s">
        <v>248</v>
      </c>
      <c r="T9" s="1" t="s">
        <v>249</v>
      </c>
      <c r="U9" s="1" t="s">
        <v>268</v>
      </c>
      <c r="V9" s="1" t="s">
        <v>276</v>
      </c>
    </row>
    <row r="10" s="1" customFormat="1" spans="1:22">
      <c r="A10" s="3">
        <v>999226017858969</v>
      </c>
      <c r="B10" s="1" t="s">
        <v>307</v>
      </c>
      <c r="C10" s="1" t="s">
        <v>308</v>
      </c>
      <c r="D10" s="1" t="s">
        <v>309</v>
      </c>
      <c r="E10" s="1" t="s">
        <v>310</v>
      </c>
      <c r="F10" s="1" t="s">
        <v>238</v>
      </c>
      <c r="G10" s="1" t="s">
        <v>239</v>
      </c>
      <c r="H10" s="1" t="s">
        <v>240</v>
      </c>
      <c r="I10" s="1" t="s">
        <v>311</v>
      </c>
      <c r="J10" s="1" t="s">
        <v>30</v>
      </c>
      <c r="K10" s="1" t="s">
        <v>312</v>
      </c>
      <c r="L10" s="1" t="s">
        <v>312</v>
      </c>
      <c r="M10" s="1" t="s">
        <v>243</v>
      </c>
      <c r="N10" s="1" t="s">
        <v>243</v>
      </c>
      <c r="O10" s="1" t="s">
        <v>244</v>
      </c>
      <c r="P10" s="1" t="s">
        <v>245</v>
      </c>
      <c r="Q10" s="1" t="s">
        <v>246</v>
      </c>
      <c r="R10" s="1" t="s">
        <v>313</v>
      </c>
      <c r="S10" s="1" t="s">
        <v>248</v>
      </c>
      <c r="T10" s="1" t="s">
        <v>249</v>
      </c>
      <c r="U10" s="1" t="s">
        <v>268</v>
      </c>
      <c r="V10" s="1" t="s">
        <v>260</v>
      </c>
    </row>
    <row r="11" s="1" customFormat="1" spans="1:22">
      <c r="A11" s="3">
        <v>999226024645980</v>
      </c>
      <c r="B11" s="1" t="s">
        <v>307</v>
      </c>
      <c r="C11" s="1" t="s">
        <v>314</v>
      </c>
      <c r="D11" s="1" t="s">
        <v>315</v>
      </c>
      <c r="E11" s="1" t="s">
        <v>316</v>
      </c>
      <c r="F11" s="1" t="s">
        <v>317</v>
      </c>
      <c r="G11" s="1" t="s">
        <v>239</v>
      </c>
      <c r="H11" s="1" t="s">
        <v>240</v>
      </c>
      <c r="I11" s="1" t="s">
        <v>318</v>
      </c>
      <c r="J11" s="1" t="s">
        <v>30</v>
      </c>
      <c r="K11" s="1" t="s">
        <v>319</v>
      </c>
      <c r="L11" s="1" t="s">
        <v>319</v>
      </c>
      <c r="M11" s="1" t="s">
        <v>243</v>
      </c>
      <c r="N11" s="1" t="s">
        <v>243</v>
      </c>
      <c r="O11" s="1" t="s">
        <v>244</v>
      </c>
      <c r="P11" s="1" t="s">
        <v>245</v>
      </c>
      <c r="Q11" s="1" t="s">
        <v>246</v>
      </c>
      <c r="R11" s="1" t="s">
        <v>320</v>
      </c>
      <c r="S11" s="1" t="s">
        <v>248</v>
      </c>
      <c r="T11" s="1" t="s">
        <v>249</v>
      </c>
      <c r="U11" s="1" t="s">
        <v>268</v>
      </c>
      <c r="V11" s="1" t="s">
        <v>260</v>
      </c>
    </row>
    <row r="12" s="1" customFormat="1" spans="1:22">
      <c r="A12" s="3">
        <v>999226027667159</v>
      </c>
      <c r="B12" s="1" t="s">
        <v>307</v>
      </c>
      <c r="C12" s="1" t="s">
        <v>321</v>
      </c>
      <c r="D12" s="1" t="s">
        <v>322</v>
      </c>
      <c r="E12" s="1" t="s">
        <v>323</v>
      </c>
      <c r="F12" s="1" t="s">
        <v>317</v>
      </c>
      <c r="G12" s="1" t="s">
        <v>239</v>
      </c>
      <c r="H12" s="1" t="s">
        <v>240</v>
      </c>
      <c r="I12" s="1" t="s">
        <v>324</v>
      </c>
      <c r="J12" s="1" t="s">
        <v>30</v>
      </c>
      <c r="K12" s="1" t="s">
        <v>325</v>
      </c>
      <c r="L12" s="1" t="s">
        <v>325</v>
      </c>
      <c r="M12" s="1" t="s">
        <v>243</v>
      </c>
      <c r="N12" s="1" t="s">
        <v>243</v>
      </c>
      <c r="O12" s="1" t="s">
        <v>244</v>
      </c>
      <c r="P12" s="1" t="s">
        <v>245</v>
      </c>
      <c r="Q12" s="1" t="s">
        <v>246</v>
      </c>
      <c r="R12" s="1" t="s">
        <v>326</v>
      </c>
      <c r="S12" s="1" t="s">
        <v>248</v>
      </c>
      <c r="T12" s="1" t="s">
        <v>249</v>
      </c>
      <c r="U12" s="1" t="s">
        <v>268</v>
      </c>
      <c r="V12" s="1" t="s">
        <v>294</v>
      </c>
    </row>
    <row r="13" s="1" customFormat="1" spans="1:22">
      <c r="A13" s="3">
        <v>999226029139511</v>
      </c>
      <c r="B13" s="1" t="s">
        <v>307</v>
      </c>
      <c r="C13" s="1" t="s">
        <v>327</v>
      </c>
      <c r="D13" s="1" t="s">
        <v>328</v>
      </c>
      <c r="E13" s="1" t="s">
        <v>329</v>
      </c>
      <c r="F13" s="1" t="s">
        <v>330</v>
      </c>
      <c r="G13" s="1" t="s">
        <v>239</v>
      </c>
      <c r="H13" s="1" t="s">
        <v>240</v>
      </c>
      <c r="I13" s="1" t="s">
        <v>331</v>
      </c>
      <c r="J13" s="1" t="s">
        <v>30</v>
      </c>
      <c r="K13" s="1" t="s">
        <v>332</v>
      </c>
      <c r="L13" s="1" t="s">
        <v>332</v>
      </c>
      <c r="M13" s="1" t="s">
        <v>243</v>
      </c>
      <c r="N13" s="1" t="s">
        <v>243</v>
      </c>
      <c r="O13" s="1" t="s">
        <v>244</v>
      </c>
      <c r="P13" s="1" t="s">
        <v>245</v>
      </c>
      <c r="Q13" s="1" t="s">
        <v>246</v>
      </c>
      <c r="R13" s="1" t="s">
        <v>333</v>
      </c>
      <c r="S13" s="1" t="s">
        <v>248</v>
      </c>
      <c r="T13" s="1" t="s">
        <v>249</v>
      </c>
      <c r="U13" s="1" t="s">
        <v>268</v>
      </c>
      <c r="V13" s="1" t="s">
        <v>276</v>
      </c>
    </row>
    <row r="14" s="1" customFormat="1" spans="1:22">
      <c r="A14" s="3">
        <v>999226045729504</v>
      </c>
      <c r="B14" s="1" t="s">
        <v>334</v>
      </c>
      <c r="C14" s="1" t="s">
        <v>335</v>
      </c>
      <c r="D14" s="1" t="s">
        <v>278</v>
      </c>
      <c r="E14" s="1" t="s">
        <v>336</v>
      </c>
      <c r="F14" s="1" t="s">
        <v>238</v>
      </c>
      <c r="G14" s="1" t="s">
        <v>239</v>
      </c>
      <c r="H14" s="1" t="s">
        <v>240</v>
      </c>
      <c r="I14" s="1" t="s">
        <v>337</v>
      </c>
      <c r="J14" s="1" t="s">
        <v>30</v>
      </c>
      <c r="K14" s="1" t="s">
        <v>338</v>
      </c>
      <c r="L14" s="1" t="s">
        <v>338</v>
      </c>
      <c r="M14" s="1" t="s">
        <v>243</v>
      </c>
      <c r="N14" s="1" t="s">
        <v>243</v>
      </c>
      <c r="O14" s="1" t="s">
        <v>244</v>
      </c>
      <c r="P14" s="1" t="s">
        <v>245</v>
      </c>
      <c r="Q14" s="1" t="s">
        <v>246</v>
      </c>
      <c r="R14" s="1" t="s">
        <v>339</v>
      </c>
      <c r="S14" s="1" t="s">
        <v>248</v>
      </c>
      <c r="T14" s="1" t="s">
        <v>249</v>
      </c>
      <c r="U14" s="1" t="s">
        <v>268</v>
      </c>
      <c r="V14" s="1" t="s">
        <v>286</v>
      </c>
    </row>
    <row r="15" s="1" customFormat="1" spans="1:22">
      <c r="A15" s="3">
        <v>999226066635265</v>
      </c>
      <c r="B15" s="1" t="s">
        <v>330</v>
      </c>
      <c r="C15" s="1" t="s">
        <v>340</v>
      </c>
      <c r="D15" s="1" t="s">
        <v>302</v>
      </c>
      <c r="E15" s="1" t="s">
        <v>341</v>
      </c>
      <c r="F15" s="1" t="s">
        <v>256</v>
      </c>
      <c r="G15" s="1" t="s">
        <v>239</v>
      </c>
      <c r="H15" s="1" t="s">
        <v>240</v>
      </c>
      <c r="I15" s="1" t="s">
        <v>342</v>
      </c>
      <c r="J15" s="1" t="s">
        <v>30</v>
      </c>
      <c r="K15" s="1" t="s">
        <v>343</v>
      </c>
      <c r="L15" s="1" t="s">
        <v>343</v>
      </c>
      <c r="M15" s="1" t="s">
        <v>243</v>
      </c>
      <c r="N15" s="1" t="s">
        <v>243</v>
      </c>
      <c r="O15" s="1" t="s">
        <v>244</v>
      </c>
      <c r="P15" s="1" t="s">
        <v>245</v>
      </c>
      <c r="Q15" s="1" t="s">
        <v>246</v>
      </c>
      <c r="R15" s="1" t="s">
        <v>344</v>
      </c>
      <c r="S15" s="1" t="s">
        <v>248</v>
      </c>
      <c r="T15" s="1" t="s">
        <v>249</v>
      </c>
      <c r="U15" s="1" t="s">
        <v>268</v>
      </c>
      <c r="V15" s="1" t="s">
        <v>276</v>
      </c>
    </row>
    <row r="16" s="1" customFormat="1" spans="1:22">
      <c r="A16" s="3">
        <v>999226069280336</v>
      </c>
      <c r="B16" s="1" t="s">
        <v>238</v>
      </c>
      <c r="C16" s="1" t="s">
        <v>345</v>
      </c>
      <c r="D16" s="1" t="s">
        <v>346</v>
      </c>
      <c r="E16" s="1" t="s">
        <v>347</v>
      </c>
      <c r="F16" s="1" t="s">
        <v>238</v>
      </c>
      <c r="G16" s="1" t="s">
        <v>239</v>
      </c>
      <c r="H16" s="1" t="s">
        <v>240</v>
      </c>
      <c r="I16" s="1" t="s">
        <v>348</v>
      </c>
      <c r="J16" s="1" t="s">
        <v>30</v>
      </c>
      <c r="K16" s="1" t="s">
        <v>349</v>
      </c>
      <c r="L16" s="1" t="s">
        <v>349</v>
      </c>
      <c r="M16" s="1" t="s">
        <v>243</v>
      </c>
      <c r="N16" s="1" t="s">
        <v>243</v>
      </c>
      <c r="O16" s="1" t="s">
        <v>244</v>
      </c>
      <c r="P16" s="1" t="s">
        <v>245</v>
      </c>
      <c r="Q16" s="1" t="s">
        <v>246</v>
      </c>
      <c r="R16" s="1" t="s">
        <v>350</v>
      </c>
      <c r="S16" s="1" t="s">
        <v>248</v>
      </c>
      <c r="T16" s="1" t="s">
        <v>249</v>
      </c>
      <c r="U16" s="1" t="s">
        <v>268</v>
      </c>
      <c r="V16" s="1" t="s">
        <v>260</v>
      </c>
    </row>
    <row r="17" s="1" customFormat="1" spans="1:22">
      <c r="A17" s="3">
        <v>999226070349688</v>
      </c>
      <c r="B17" s="1" t="s">
        <v>238</v>
      </c>
      <c r="C17" s="1" t="s">
        <v>351</v>
      </c>
      <c r="D17" s="1" t="s">
        <v>352</v>
      </c>
      <c r="E17" s="1" t="s">
        <v>353</v>
      </c>
      <c r="F17" s="1" t="s">
        <v>256</v>
      </c>
      <c r="G17" s="1" t="s">
        <v>239</v>
      </c>
      <c r="H17" s="1" t="s">
        <v>240</v>
      </c>
      <c r="I17" s="1" t="s">
        <v>354</v>
      </c>
      <c r="J17" s="1" t="s">
        <v>30</v>
      </c>
      <c r="K17" s="1" t="s">
        <v>355</v>
      </c>
      <c r="L17" s="1" t="s">
        <v>355</v>
      </c>
      <c r="M17" s="1" t="s">
        <v>243</v>
      </c>
      <c r="N17" s="1" t="s">
        <v>243</v>
      </c>
      <c r="O17" s="1" t="s">
        <v>244</v>
      </c>
      <c r="P17" s="1" t="s">
        <v>245</v>
      </c>
      <c r="Q17" s="1" t="s">
        <v>246</v>
      </c>
      <c r="R17" s="1" t="s">
        <v>356</v>
      </c>
      <c r="S17" s="1" t="s">
        <v>248</v>
      </c>
      <c r="T17" s="1" t="s">
        <v>249</v>
      </c>
      <c r="U17" s="1" t="s">
        <v>268</v>
      </c>
      <c r="V17" s="1" t="s">
        <v>260</v>
      </c>
    </row>
    <row r="18" s="1" customFormat="1" spans="1:22">
      <c r="A18" s="3">
        <v>999226072766677</v>
      </c>
      <c r="B18" s="1" t="s">
        <v>238</v>
      </c>
      <c r="C18" s="1" t="s">
        <v>357</v>
      </c>
      <c r="D18" s="1" t="s">
        <v>358</v>
      </c>
      <c r="E18" s="1" t="s">
        <v>359</v>
      </c>
      <c r="F18" s="1" t="s">
        <v>238</v>
      </c>
      <c r="G18" s="1" t="s">
        <v>239</v>
      </c>
      <c r="H18" s="1" t="s">
        <v>240</v>
      </c>
      <c r="I18" s="1" t="s">
        <v>360</v>
      </c>
      <c r="J18" s="1" t="s">
        <v>30</v>
      </c>
      <c r="K18" s="1" t="s">
        <v>361</v>
      </c>
      <c r="L18" s="1" t="s">
        <v>361</v>
      </c>
      <c r="M18" s="1" t="s">
        <v>243</v>
      </c>
      <c r="N18" s="1" t="s">
        <v>243</v>
      </c>
      <c r="O18" s="1" t="s">
        <v>244</v>
      </c>
      <c r="P18" s="1" t="s">
        <v>245</v>
      </c>
      <c r="Q18" s="1" t="s">
        <v>246</v>
      </c>
      <c r="R18" s="1" t="s">
        <v>362</v>
      </c>
      <c r="S18" s="1" t="s">
        <v>248</v>
      </c>
      <c r="T18" s="1" t="s">
        <v>249</v>
      </c>
      <c r="U18" s="1" t="s">
        <v>268</v>
      </c>
      <c r="V18" s="1" t="s">
        <v>276</v>
      </c>
    </row>
    <row r="19" s="1" customFormat="1" spans="1:22">
      <c r="A19" s="3">
        <v>999226075565325</v>
      </c>
      <c r="B19" s="1" t="s">
        <v>238</v>
      </c>
      <c r="C19" s="1" t="s">
        <v>363</v>
      </c>
      <c r="D19" s="1" t="s">
        <v>315</v>
      </c>
      <c r="E19" s="1" t="s">
        <v>364</v>
      </c>
      <c r="F19" s="1" t="s">
        <v>256</v>
      </c>
      <c r="G19" s="1" t="s">
        <v>239</v>
      </c>
      <c r="H19" s="1" t="s">
        <v>240</v>
      </c>
      <c r="I19" s="1" t="s">
        <v>365</v>
      </c>
      <c r="J19" s="1" t="s">
        <v>30</v>
      </c>
      <c r="K19" s="1" t="s">
        <v>366</v>
      </c>
      <c r="L19" s="1" t="s">
        <v>366</v>
      </c>
      <c r="M19" s="1" t="s">
        <v>243</v>
      </c>
      <c r="N19" s="1" t="s">
        <v>243</v>
      </c>
      <c r="O19" s="1" t="s">
        <v>244</v>
      </c>
      <c r="P19" s="1" t="s">
        <v>245</v>
      </c>
      <c r="Q19" s="1" t="s">
        <v>246</v>
      </c>
      <c r="R19" s="1" t="s">
        <v>367</v>
      </c>
      <c r="S19" s="1" t="s">
        <v>248</v>
      </c>
      <c r="T19" s="1" t="s">
        <v>249</v>
      </c>
      <c r="U19" s="1" t="s">
        <v>268</v>
      </c>
      <c r="V19" s="1" t="s">
        <v>260</v>
      </c>
    </row>
    <row r="20" s="1" customFormat="1" spans="1:22">
      <c r="A20" s="3">
        <v>999226105817643</v>
      </c>
      <c r="B20" s="1" t="s">
        <v>238</v>
      </c>
      <c r="C20" s="1" t="s">
        <v>368</v>
      </c>
      <c r="D20" s="1" t="s">
        <v>369</v>
      </c>
      <c r="E20" s="1" t="s">
        <v>370</v>
      </c>
      <c r="F20" s="1" t="s">
        <v>317</v>
      </c>
      <c r="G20" s="1" t="s">
        <v>239</v>
      </c>
      <c r="H20" s="1" t="s">
        <v>240</v>
      </c>
      <c r="I20" s="1" t="s">
        <v>371</v>
      </c>
      <c r="J20" s="1" t="s">
        <v>30</v>
      </c>
      <c r="K20" s="1" t="s">
        <v>372</v>
      </c>
      <c r="L20" s="1" t="s">
        <v>372</v>
      </c>
      <c r="M20" s="1" t="s">
        <v>243</v>
      </c>
      <c r="N20" s="1" t="s">
        <v>243</v>
      </c>
      <c r="O20" s="1" t="s">
        <v>244</v>
      </c>
      <c r="P20" s="1" t="s">
        <v>245</v>
      </c>
      <c r="Q20" s="1" t="s">
        <v>246</v>
      </c>
      <c r="R20" s="1" t="s">
        <v>373</v>
      </c>
      <c r="S20" s="1" t="s">
        <v>248</v>
      </c>
      <c r="T20" s="1" t="s">
        <v>249</v>
      </c>
      <c r="U20" s="1" t="s">
        <v>268</v>
      </c>
      <c r="V20" s="1" t="s">
        <v>260</v>
      </c>
    </row>
    <row r="21" s="1" customFormat="1" spans="1:22">
      <c r="A21" s="3">
        <v>999226111283502</v>
      </c>
      <c r="B21" s="1" t="s">
        <v>317</v>
      </c>
      <c r="C21" s="1" t="s">
        <v>374</v>
      </c>
      <c r="D21" s="1" t="s">
        <v>375</v>
      </c>
      <c r="E21" s="1" t="s">
        <v>376</v>
      </c>
      <c r="F21" s="1" t="s">
        <v>256</v>
      </c>
      <c r="G21" s="1" t="s">
        <v>239</v>
      </c>
      <c r="H21" s="1" t="s">
        <v>240</v>
      </c>
      <c r="I21" s="1" t="s">
        <v>377</v>
      </c>
      <c r="J21" s="1" t="s">
        <v>30</v>
      </c>
      <c r="K21" s="1" t="s">
        <v>378</v>
      </c>
      <c r="L21" s="1" t="s">
        <v>378</v>
      </c>
      <c r="M21" s="1" t="s">
        <v>243</v>
      </c>
      <c r="N21" s="1" t="s">
        <v>243</v>
      </c>
      <c r="O21" s="1" t="s">
        <v>244</v>
      </c>
      <c r="P21" s="1" t="s">
        <v>245</v>
      </c>
      <c r="Q21" s="1" t="s">
        <v>246</v>
      </c>
      <c r="R21" s="1" t="s">
        <v>379</v>
      </c>
      <c r="S21" s="1" t="s">
        <v>248</v>
      </c>
      <c r="T21" s="1" t="s">
        <v>249</v>
      </c>
      <c r="U21" s="1" t="s">
        <v>268</v>
      </c>
      <c r="V21" s="1" t="s">
        <v>260</v>
      </c>
    </row>
    <row r="22" s="1" customFormat="1" spans="1:22">
      <c r="A22" s="3">
        <v>999226127863025</v>
      </c>
      <c r="B22" s="1" t="s">
        <v>256</v>
      </c>
      <c r="C22" s="1" t="s">
        <v>380</v>
      </c>
      <c r="D22" s="1" t="s">
        <v>381</v>
      </c>
      <c r="E22" s="1" t="s">
        <v>382</v>
      </c>
      <c r="F22" s="1" t="s">
        <v>256</v>
      </c>
      <c r="G22" s="1" t="s">
        <v>239</v>
      </c>
      <c r="H22" s="1" t="s">
        <v>240</v>
      </c>
      <c r="I22" s="1" t="s">
        <v>383</v>
      </c>
      <c r="J22" s="1" t="s">
        <v>30</v>
      </c>
      <c r="K22" s="1" t="s">
        <v>384</v>
      </c>
      <c r="L22" s="1" t="s">
        <v>384</v>
      </c>
      <c r="M22" s="1" t="s">
        <v>243</v>
      </c>
      <c r="N22" s="1" t="s">
        <v>243</v>
      </c>
      <c r="O22" s="1" t="s">
        <v>244</v>
      </c>
      <c r="P22" s="1" t="s">
        <v>245</v>
      </c>
      <c r="Q22" s="1" t="s">
        <v>246</v>
      </c>
      <c r="R22" s="1" t="s">
        <v>385</v>
      </c>
      <c r="S22" s="1" t="s">
        <v>248</v>
      </c>
      <c r="T22" s="1" t="s">
        <v>249</v>
      </c>
      <c r="U22" s="1" t="s">
        <v>268</v>
      </c>
      <c r="V22" s="1" t="s">
        <v>276</v>
      </c>
    </row>
    <row r="23" s="1" customFormat="1" spans="1:22">
      <c r="A23" s="3">
        <v>999226127963679</v>
      </c>
      <c r="B23" s="1" t="s">
        <v>256</v>
      </c>
      <c r="C23" s="1" t="s">
        <v>386</v>
      </c>
      <c r="D23" s="1" t="s">
        <v>387</v>
      </c>
      <c r="E23" s="1" t="s">
        <v>388</v>
      </c>
      <c r="F23" s="1" t="s">
        <v>256</v>
      </c>
      <c r="G23" s="1" t="s">
        <v>239</v>
      </c>
      <c r="H23" s="1" t="s">
        <v>240</v>
      </c>
      <c r="I23" s="1" t="s">
        <v>389</v>
      </c>
      <c r="J23" s="1" t="s">
        <v>30</v>
      </c>
      <c r="K23" s="1" t="s">
        <v>390</v>
      </c>
      <c r="L23" s="1" t="s">
        <v>390</v>
      </c>
      <c r="M23" s="1" t="s">
        <v>243</v>
      </c>
      <c r="N23" s="1" t="s">
        <v>243</v>
      </c>
      <c r="O23" s="1" t="s">
        <v>244</v>
      </c>
      <c r="P23" s="1" t="s">
        <v>245</v>
      </c>
      <c r="Q23" s="1" t="s">
        <v>246</v>
      </c>
      <c r="R23" s="1" t="s">
        <v>391</v>
      </c>
      <c r="S23" s="1" t="s">
        <v>248</v>
      </c>
      <c r="T23" s="1" t="s">
        <v>249</v>
      </c>
      <c r="U23" s="1" t="s">
        <v>268</v>
      </c>
      <c r="V23" s="1" t="s">
        <v>276</v>
      </c>
    </row>
    <row r="24" s="1" customFormat="1" spans="1:22">
      <c r="A24" s="3">
        <v>999226128864253</v>
      </c>
      <c r="B24" s="1" t="s">
        <v>256</v>
      </c>
      <c r="C24" s="1" t="s">
        <v>392</v>
      </c>
      <c r="D24" s="1" t="s">
        <v>393</v>
      </c>
      <c r="E24" s="1" t="s">
        <v>394</v>
      </c>
      <c r="F24" s="1" t="s">
        <v>256</v>
      </c>
      <c r="G24" s="1" t="s">
        <v>239</v>
      </c>
      <c r="H24" s="1" t="s">
        <v>240</v>
      </c>
      <c r="I24" s="1" t="s">
        <v>395</v>
      </c>
      <c r="J24" s="1" t="s">
        <v>30</v>
      </c>
      <c r="K24" s="1" t="s">
        <v>396</v>
      </c>
      <c r="L24" s="1" t="s">
        <v>396</v>
      </c>
      <c r="M24" s="1" t="s">
        <v>243</v>
      </c>
      <c r="N24" s="1" t="s">
        <v>243</v>
      </c>
      <c r="O24" s="1" t="s">
        <v>244</v>
      </c>
      <c r="P24" s="1" t="s">
        <v>245</v>
      </c>
      <c r="Q24" s="1" t="s">
        <v>246</v>
      </c>
      <c r="R24" s="1" t="s">
        <v>397</v>
      </c>
      <c r="S24" s="1" t="s">
        <v>248</v>
      </c>
      <c r="T24" s="1" t="s">
        <v>249</v>
      </c>
      <c r="U24" s="1" t="s">
        <v>268</v>
      </c>
      <c r="V24" s="1" t="s">
        <v>260</v>
      </c>
    </row>
    <row r="25" s="1" customFormat="1" spans="1:22">
      <c r="A25" s="3">
        <v>999226129845622</v>
      </c>
      <c r="B25" s="1" t="s">
        <v>256</v>
      </c>
      <c r="C25" s="1" t="s">
        <v>398</v>
      </c>
      <c r="D25" s="1" t="s">
        <v>399</v>
      </c>
      <c r="E25" s="1" t="s">
        <v>400</v>
      </c>
      <c r="F25" s="1" t="s">
        <v>256</v>
      </c>
      <c r="G25" s="1" t="s">
        <v>239</v>
      </c>
      <c r="H25" s="1" t="s">
        <v>240</v>
      </c>
      <c r="I25" s="1" t="s">
        <v>401</v>
      </c>
      <c r="J25" s="1" t="s">
        <v>30</v>
      </c>
      <c r="K25" s="1" t="s">
        <v>402</v>
      </c>
      <c r="L25" s="1" t="s">
        <v>402</v>
      </c>
      <c r="M25" s="1" t="s">
        <v>243</v>
      </c>
      <c r="N25" s="1" t="s">
        <v>243</v>
      </c>
      <c r="O25" s="1" t="s">
        <v>244</v>
      </c>
      <c r="P25" s="1" t="s">
        <v>245</v>
      </c>
      <c r="Q25" s="1" t="s">
        <v>246</v>
      </c>
      <c r="R25" s="1" t="s">
        <v>403</v>
      </c>
      <c r="S25" s="1" t="s">
        <v>248</v>
      </c>
      <c r="T25" s="1" t="s">
        <v>249</v>
      </c>
      <c r="U25" s="1" t="s">
        <v>268</v>
      </c>
      <c r="V25" s="1" t="s">
        <v>260</v>
      </c>
    </row>
    <row r="26" s="1" customFormat="1" spans="1:22">
      <c r="A26" s="3">
        <v>999226131939359</v>
      </c>
      <c r="B26" s="1" t="s">
        <v>256</v>
      </c>
      <c r="C26" s="1" t="s">
        <v>404</v>
      </c>
      <c r="D26" s="1" t="s">
        <v>405</v>
      </c>
      <c r="E26" s="1" t="s">
        <v>406</v>
      </c>
      <c r="F26" s="1" t="s">
        <v>256</v>
      </c>
      <c r="G26" s="1" t="s">
        <v>239</v>
      </c>
      <c r="H26" s="1" t="s">
        <v>240</v>
      </c>
      <c r="I26" s="1" t="s">
        <v>407</v>
      </c>
      <c r="J26" s="1" t="s">
        <v>30</v>
      </c>
      <c r="K26" s="1" t="s">
        <v>408</v>
      </c>
      <c r="L26" s="1" t="s">
        <v>408</v>
      </c>
      <c r="M26" s="1" t="s">
        <v>243</v>
      </c>
      <c r="N26" s="1" t="s">
        <v>243</v>
      </c>
      <c r="O26" s="1" t="s">
        <v>244</v>
      </c>
      <c r="P26" s="1" t="s">
        <v>245</v>
      </c>
      <c r="Q26" s="1" t="s">
        <v>246</v>
      </c>
      <c r="R26" s="1" t="s">
        <v>409</v>
      </c>
      <c r="S26" s="1" t="s">
        <v>248</v>
      </c>
      <c r="T26" s="1" t="s">
        <v>249</v>
      </c>
      <c r="U26" s="1" t="s">
        <v>268</v>
      </c>
      <c r="V26" s="1" t="s">
        <v>260</v>
      </c>
    </row>
    <row r="27" s="1" customFormat="1" spans="1:22">
      <c r="A27" s="3">
        <v>999226133069349</v>
      </c>
      <c r="B27" s="1" t="s">
        <v>256</v>
      </c>
      <c r="C27" s="1" t="s">
        <v>410</v>
      </c>
      <c r="D27" s="1" t="s">
        <v>411</v>
      </c>
      <c r="E27" s="1" t="s">
        <v>412</v>
      </c>
      <c r="F27" s="1" t="s">
        <v>256</v>
      </c>
      <c r="G27" s="1" t="s">
        <v>239</v>
      </c>
      <c r="H27" s="1" t="s">
        <v>240</v>
      </c>
      <c r="I27" s="1" t="s">
        <v>413</v>
      </c>
      <c r="J27" s="1" t="s">
        <v>30</v>
      </c>
      <c r="K27" s="1" t="s">
        <v>414</v>
      </c>
      <c r="L27" s="1" t="s">
        <v>414</v>
      </c>
      <c r="M27" s="1" t="s">
        <v>243</v>
      </c>
      <c r="N27" s="1" t="s">
        <v>243</v>
      </c>
      <c r="O27" s="1" t="s">
        <v>244</v>
      </c>
      <c r="P27" s="1" t="s">
        <v>245</v>
      </c>
      <c r="Q27" s="1" t="s">
        <v>246</v>
      </c>
      <c r="R27" s="1" t="s">
        <v>415</v>
      </c>
      <c r="S27" s="1" t="s">
        <v>248</v>
      </c>
      <c r="T27" s="1" t="s">
        <v>249</v>
      </c>
      <c r="U27" s="1" t="s">
        <v>268</v>
      </c>
      <c r="V27" s="1" t="s">
        <v>251</v>
      </c>
    </row>
    <row r="28" s="1" customFormat="1" spans="1:22">
      <c r="A28" s="3">
        <v>999226133617082</v>
      </c>
      <c r="B28" s="1" t="s">
        <v>256</v>
      </c>
      <c r="C28" s="1" t="s">
        <v>416</v>
      </c>
      <c r="D28" s="1" t="s">
        <v>417</v>
      </c>
      <c r="E28" s="1" t="s">
        <v>418</v>
      </c>
      <c r="F28" s="1" t="s">
        <v>256</v>
      </c>
      <c r="G28" s="1" t="s">
        <v>239</v>
      </c>
      <c r="H28" s="1" t="s">
        <v>240</v>
      </c>
      <c r="I28" s="1" t="s">
        <v>419</v>
      </c>
      <c r="J28" s="1" t="s">
        <v>30</v>
      </c>
      <c r="K28" s="1" t="s">
        <v>420</v>
      </c>
      <c r="L28" s="1" t="s">
        <v>420</v>
      </c>
      <c r="M28" s="1" t="s">
        <v>243</v>
      </c>
      <c r="N28" s="1" t="s">
        <v>243</v>
      </c>
      <c r="O28" s="1" t="s">
        <v>244</v>
      </c>
      <c r="P28" s="1" t="s">
        <v>245</v>
      </c>
      <c r="Q28" s="1" t="s">
        <v>246</v>
      </c>
      <c r="R28" s="1" t="s">
        <v>421</v>
      </c>
      <c r="S28" s="1" t="s">
        <v>248</v>
      </c>
      <c r="T28" s="1" t="s">
        <v>249</v>
      </c>
      <c r="U28" s="1" t="s">
        <v>268</v>
      </c>
      <c r="V28" s="1" t="s">
        <v>294</v>
      </c>
    </row>
    <row r="29" s="1" customFormat="1" spans="1:22">
      <c r="A29" s="3">
        <v>999226134178175</v>
      </c>
      <c r="B29" s="1" t="s">
        <v>256</v>
      </c>
      <c r="C29" s="1" t="s">
        <v>422</v>
      </c>
      <c r="D29" s="1" t="s">
        <v>423</v>
      </c>
      <c r="E29" s="1" t="s">
        <v>424</v>
      </c>
      <c r="F29" s="1" t="s">
        <v>256</v>
      </c>
      <c r="G29" s="1" t="s">
        <v>239</v>
      </c>
      <c r="H29" s="1" t="s">
        <v>240</v>
      </c>
      <c r="I29" s="1" t="s">
        <v>425</v>
      </c>
      <c r="J29" s="1" t="s">
        <v>30</v>
      </c>
      <c r="K29" s="1" t="s">
        <v>426</v>
      </c>
      <c r="L29" s="1" t="s">
        <v>426</v>
      </c>
      <c r="M29" s="1" t="s">
        <v>243</v>
      </c>
      <c r="N29" s="1" t="s">
        <v>243</v>
      </c>
      <c r="O29" s="1" t="s">
        <v>244</v>
      </c>
      <c r="P29" s="1" t="s">
        <v>245</v>
      </c>
      <c r="Q29" s="1" t="s">
        <v>246</v>
      </c>
      <c r="R29" s="1" t="s">
        <v>427</v>
      </c>
      <c r="S29" s="1" t="s">
        <v>248</v>
      </c>
      <c r="T29" s="1" t="s">
        <v>249</v>
      </c>
      <c r="U29" s="1" t="s">
        <v>268</v>
      </c>
      <c r="V29" s="1" t="s">
        <v>260</v>
      </c>
    </row>
    <row r="30" s="1" customFormat="1" spans="1:22">
      <c r="A30" s="3">
        <v>999226135518090</v>
      </c>
      <c r="B30" s="1" t="s">
        <v>256</v>
      </c>
      <c r="C30" s="1" t="s">
        <v>428</v>
      </c>
      <c r="D30" s="1" t="s">
        <v>429</v>
      </c>
      <c r="E30" s="1" t="s">
        <v>430</v>
      </c>
      <c r="F30" s="1" t="s">
        <v>256</v>
      </c>
      <c r="G30" s="1" t="s">
        <v>239</v>
      </c>
      <c r="H30" s="1" t="s">
        <v>240</v>
      </c>
      <c r="I30" s="1" t="s">
        <v>431</v>
      </c>
      <c r="J30" s="1" t="s">
        <v>30</v>
      </c>
      <c r="K30" s="1" t="s">
        <v>432</v>
      </c>
      <c r="L30" s="1" t="s">
        <v>432</v>
      </c>
      <c r="M30" s="1" t="s">
        <v>243</v>
      </c>
      <c r="N30" s="1" t="s">
        <v>243</v>
      </c>
      <c r="O30" s="1" t="s">
        <v>244</v>
      </c>
      <c r="P30" s="1" t="s">
        <v>245</v>
      </c>
      <c r="Q30" s="1" t="s">
        <v>246</v>
      </c>
      <c r="R30" s="1" t="s">
        <v>433</v>
      </c>
      <c r="S30" s="1" t="s">
        <v>248</v>
      </c>
      <c r="T30" s="1" t="s">
        <v>249</v>
      </c>
      <c r="U30" s="1" t="s">
        <v>268</v>
      </c>
      <c r="V30" s="1" t="s">
        <v>294</v>
      </c>
    </row>
    <row r="31" s="1" customFormat="1" spans="1:22">
      <c r="A31" s="3">
        <v>999226136148299</v>
      </c>
      <c r="B31" s="1" t="s">
        <v>256</v>
      </c>
      <c r="C31" s="1" t="s">
        <v>434</v>
      </c>
      <c r="D31" s="1" t="s">
        <v>435</v>
      </c>
      <c r="E31" s="1" t="s">
        <v>436</v>
      </c>
      <c r="F31" s="1" t="s">
        <v>256</v>
      </c>
      <c r="G31" s="1" t="s">
        <v>239</v>
      </c>
      <c r="H31" s="1" t="s">
        <v>240</v>
      </c>
      <c r="I31" s="1" t="s">
        <v>437</v>
      </c>
      <c r="J31" s="1" t="s">
        <v>30</v>
      </c>
      <c r="K31" s="1" t="s">
        <v>438</v>
      </c>
      <c r="L31" s="1" t="s">
        <v>438</v>
      </c>
      <c r="M31" s="1" t="s">
        <v>243</v>
      </c>
      <c r="N31" s="1" t="s">
        <v>243</v>
      </c>
      <c r="O31" s="1" t="s">
        <v>244</v>
      </c>
      <c r="P31" s="1" t="s">
        <v>245</v>
      </c>
      <c r="Q31" s="1" t="s">
        <v>246</v>
      </c>
      <c r="R31" s="1" t="s">
        <v>439</v>
      </c>
      <c r="S31" s="1" t="s">
        <v>248</v>
      </c>
      <c r="T31" s="1" t="s">
        <v>249</v>
      </c>
      <c r="U31" s="1" t="s">
        <v>268</v>
      </c>
      <c r="V31" s="1" t="s">
        <v>260</v>
      </c>
    </row>
    <row r="32" s="1" customFormat="1" spans="1:22">
      <c r="A32" s="3">
        <v>999226136389957</v>
      </c>
      <c r="B32" s="1" t="s">
        <v>256</v>
      </c>
      <c r="C32" s="1" t="s">
        <v>440</v>
      </c>
      <c r="D32" s="1" t="s">
        <v>441</v>
      </c>
      <c r="E32" s="1" t="s">
        <v>442</v>
      </c>
      <c r="F32" s="1" t="s">
        <v>256</v>
      </c>
      <c r="G32" s="1" t="s">
        <v>239</v>
      </c>
      <c r="H32" s="1" t="s">
        <v>240</v>
      </c>
      <c r="I32" s="1" t="s">
        <v>443</v>
      </c>
      <c r="J32" s="1" t="s">
        <v>30</v>
      </c>
      <c r="K32" s="1" t="s">
        <v>444</v>
      </c>
      <c r="L32" s="1" t="s">
        <v>444</v>
      </c>
      <c r="M32" s="1" t="s">
        <v>243</v>
      </c>
      <c r="N32" s="1" t="s">
        <v>243</v>
      </c>
      <c r="O32" s="1" t="s">
        <v>244</v>
      </c>
      <c r="P32" s="1" t="s">
        <v>245</v>
      </c>
      <c r="Q32" s="1" t="s">
        <v>246</v>
      </c>
      <c r="R32" s="1" t="s">
        <v>445</v>
      </c>
      <c r="S32" s="1" t="s">
        <v>248</v>
      </c>
      <c r="T32" s="1" t="s">
        <v>249</v>
      </c>
      <c r="U32" s="1" t="s">
        <v>268</v>
      </c>
      <c r="V32" s="1" t="s">
        <v>294</v>
      </c>
    </row>
    <row r="33" s="1" customFormat="1" spans="1:22">
      <c r="A33" s="3">
        <v>999226136925471</v>
      </c>
      <c r="B33" s="1" t="s">
        <v>256</v>
      </c>
      <c r="C33" s="1" t="s">
        <v>446</v>
      </c>
      <c r="D33" s="1" t="s">
        <v>429</v>
      </c>
      <c r="E33" s="1" t="s">
        <v>447</v>
      </c>
      <c r="F33" s="1" t="s">
        <v>256</v>
      </c>
      <c r="G33" s="1" t="s">
        <v>239</v>
      </c>
      <c r="H33" s="1" t="s">
        <v>240</v>
      </c>
      <c r="I33" s="1" t="s">
        <v>448</v>
      </c>
      <c r="J33" s="1" t="s">
        <v>30</v>
      </c>
      <c r="K33" s="1" t="s">
        <v>449</v>
      </c>
      <c r="L33" s="1" t="s">
        <v>449</v>
      </c>
      <c r="M33" s="1" t="s">
        <v>243</v>
      </c>
      <c r="N33" s="1" t="s">
        <v>243</v>
      </c>
      <c r="O33" s="1" t="s">
        <v>244</v>
      </c>
      <c r="P33" s="1" t="s">
        <v>245</v>
      </c>
      <c r="Q33" s="1" t="s">
        <v>246</v>
      </c>
      <c r="R33" s="1" t="s">
        <v>450</v>
      </c>
      <c r="S33" s="1" t="s">
        <v>248</v>
      </c>
      <c r="T33" s="1" t="s">
        <v>249</v>
      </c>
      <c r="U33" s="1" t="s">
        <v>268</v>
      </c>
      <c r="V33" s="1" t="s">
        <v>294</v>
      </c>
    </row>
    <row r="34" s="1" customFormat="1" spans="1:22">
      <c r="A34" s="3">
        <v>999226138906039</v>
      </c>
      <c r="B34" s="1" t="s">
        <v>256</v>
      </c>
      <c r="C34" s="1" t="s">
        <v>451</v>
      </c>
      <c r="D34" s="1" t="s">
        <v>452</v>
      </c>
      <c r="E34" s="1" t="s">
        <v>453</v>
      </c>
      <c r="F34" s="1" t="s">
        <v>256</v>
      </c>
      <c r="G34" s="1" t="s">
        <v>239</v>
      </c>
      <c r="H34" s="1" t="s">
        <v>240</v>
      </c>
      <c r="I34" s="1" t="s">
        <v>454</v>
      </c>
      <c r="J34" s="1" t="s">
        <v>30</v>
      </c>
      <c r="K34" s="1" t="s">
        <v>455</v>
      </c>
      <c r="L34" s="1" t="s">
        <v>455</v>
      </c>
      <c r="M34" s="1" t="s">
        <v>243</v>
      </c>
      <c r="N34" s="1" t="s">
        <v>243</v>
      </c>
      <c r="O34" s="1" t="s">
        <v>244</v>
      </c>
      <c r="P34" s="1" t="s">
        <v>245</v>
      </c>
      <c r="Q34" s="1" t="s">
        <v>246</v>
      </c>
      <c r="R34" s="1" t="s">
        <v>456</v>
      </c>
      <c r="S34" s="1" t="s">
        <v>248</v>
      </c>
      <c r="T34" s="1" t="s">
        <v>249</v>
      </c>
      <c r="U34" s="1" t="s">
        <v>268</v>
      </c>
      <c r="V34" s="1" t="s">
        <v>276</v>
      </c>
    </row>
    <row r="35" s="1" customFormat="1" spans="1:22">
      <c r="A35" s="3">
        <v>999226138913647</v>
      </c>
      <c r="B35" s="1" t="s">
        <v>256</v>
      </c>
      <c r="C35" s="1" t="s">
        <v>457</v>
      </c>
      <c r="D35" s="1" t="s">
        <v>458</v>
      </c>
      <c r="E35" s="1" t="s">
        <v>459</v>
      </c>
      <c r="F35" s="1" t="s">
        <v>256</v>
      </c>
      <c r="G35" s="1" t="s">
        <v>239</v>
      </c>
      <c r="H35" s="1" t="s">
        <v>240</v>
      </c>
      <c r="I35" s="1" t="s">
        <v>460</v>
      </c>
      <c r="J35" s="1" t="s">
        <v>30</v>
      </c>
      <c r="K35" s="1" t="s">
        <v>461</v>
      </c>
      <c r="L35" s="1" t="s">
        <v>461</v>
      </c>
      <c r="M35" s="1" t="s">
        <v>243</v>
      </c>
      <c r="N35" s="1" t="s">
        <v>243</v>
      </c>
      <c r="O35" s="1" t="s">
        <v>244</v>
      </c>
      <c r="P35" s="1" t="s">
        <v>245</v>
      </c>
      <c r="Q35" s="1" t="s">
        <v>246</v>
      </c>
      <c r="R35" s="1" t="s">
        <v>462</v>
      </c>
      <c r="S35" s="1" t="s">
        <v>248</v>
      </c>
      <c r="T35" s="1" t="s">
        <v>249</v>
      </c>
      <c r="U35" s="1" t="s">
        <v>268</v>
      </c>
      <c r="V35" s="1" t="s">
        <v>294</v>
      </c>
    </row>
    <row r="36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2023-08-22T01:39:31Z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