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对账!$A$1:$W$52</definedName>
  </definedNames>
  <calcPr calcId="144525"/>
</workbook>
</file>

<file path=xl/sharedStrings.xml><?xml version="1.0" encoding="utf-8"?>
<sst xmlns="http://schemas.openxmlformats.org/spreadsheetml/2006/main" count="1740" uniqueCount="638">
  <si>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</si>
  <si>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</si>
  <si>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</si>
  <si>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</si>
  <si>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</si>
  <si>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</si>
  <si>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</si>
  <si>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</si>
  <si>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</si>
  <si>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</si>
  <si>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</si>
  <si>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</si>
  <si>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</si>
  <si>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</si>
  <si>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</si>
  <si>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</si>
  <si>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</si>
  <si>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</si>
  <si>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</si>
  <si>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</si>
  <si>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</si>
  <si>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</si>
  <si>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</si>
  <si>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</si>
  <si>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</si>
  <si>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999224424527983	</t>
  </si>
  <si>
    <t>Ctrip</t>
  </si>
  <si>
    <t>正常</t>
  </si>
  <si>
    <t>[新加坡]新加坡圣淘沙索菲特度假村及水疗中心(Sofitel Singapore Sentosa Resort &amp; Spa (SG Clean))(37241146)</t>
  </si>
  <si>
    <t>奢华特大床房&lt;2人入住&gt;&lt;不退款&gt;&lt;早餐&gt;</t>
  </si>
  <si>
    <t>USD</t>
  </si>
  <si>
    <t>ONG/JIA NI,LOW/SOON LEE LIONEL DAMIAN</t>
  </si>
  <si>
    <t>CA5326230823USD</t>
  </si>
  <si>
    <t>未提现</t>
  </si>
  <si>
    <t>携程开票</t>
  </si>
  <si>
    <t xml:space="preserve">3424109	</t>
  </si>
  <si>
    <t xml:space="preserve">69593201	</t>
  </si>
  <si>
    <t xml:space="preserve">999224941376564	</t>
  </si>
  <si>
    <t>[曼谷]曼谷瑞吉酒店(The St Regis Bangkok)(37201337)</t>
  </si>
  <si>
    <t>豪华特大床房&lt;2人入住&gt;&lt;不退款&gt;&lt;早餐&gt;</t>
  </si>
  <si>
    <t>CHUAH/LI HAN ALINA,CHAN/PING CHUNG ALOYSIUS</t>
  </si>
  <si>
    <t xml:space="preserve">3547495	</t>
  </si>
  <si>
    <t xml:space="preserve">83102265	</t>
  </si>
  <si>
    <t xml:space="preserve">999225948215508	</t>
  </si>
  <si>
    <t>[普吉岛]萨法里海滩酒店(Safari Beach Hotel)(46872150)</t>
  </si>
  <si>
    <t>泰式现代豪华房&lt;2人入住&gt;&lt;不退款&gt;</t>
  </si>
  <si>
    <t>CHANORN/PAPHAWARIN,AMNUAISARN/SURADET</t>
  </si>
  <si>
    <t xml:space="preserve">3760332	</t>
  </si>
  <si>
    <t xml:space="preserve">	</t>
  </si>
  <si>
    <t xml:space="preserve">999225949841393	</t>
  </si>
  <si>
    <t>[乌隆他尼]乌隆他尼布朗苑酒店(Brown House Hotel by Blu Monkey)(37212481)</t>
  </si>
  <si>
    <t>豪华双人房&lt;2人入住&gt;&lt;不退款&gt;</t>
  </si>
  <si>
    <t>UENGPRASERT/JUTAMAS,SINGHLOR/TEERASAK</t>
  </si>
  <si>
    <t xml:space="preserve">3760761	</t>
  </si>
  <si>
    <t xml:space="preserve">992098704	</t>
  </si>
  <si>
    <t xml:space="preserve">999225981588537	</t>
  </si>
  <si>
    <t>[大阪]大阪日航酒店(Hotel Nikko Osaka)(37197347)</t>
  </si>
  <si>
    <t>高级小型双人房&lt;2&gt;&lt;2人入住&gt;&lt;不适用日本客人&gt;&lt;不退款&gt;</t>
  </si>
  <si>
    <t>Jiang/Li,ZHANG/HONGYUAN</t>
  </si>
  <si>
    <t xml:space="preserve">3766025	</t>
  </si>
  <si>
    <t xml:space="preserve">100741808	</t>
  </si>
  <si>
    <t xml:space="preserve">999226013266403	</t>
  </si>
  <si>
    <t>[吉隆坡]科穆勒生活酒店(Komune Living)(70666538)</t>
  </si>
  <si>
    <t>梦想家单间&lt;2人入住&gt;&lt;不退款&gt;</t>
  </si>
  <si>
    <t>MOHD NIZAM/NURUL ASYIQIN,ABDULLAH/SITI NURUL SYAFIQA</t>
  </si>
  <si>
    <t xml:space="preserve">3774000	</t>
  </si>
  <si>
    <t xml:space="preserve">47769673-1	</t>
  </si>
  <si>
    <t xml:space="preserve">999226016796884	</t>
  </si>
  <si>
    <t>NG/CHUN HAGY</t>
  </si>
  <si>
    <t xml:space="preserve">3775020	</t>
  </si>
  <si>
    <t xml:space="preserve">40930116-1	</t>
  </si>
  <si>
    <t xml:space="preserve">999226026344911	</t>
  </si>
  <si>
    <t>LEE/ZHI HAN</t>
  </si>
  <si>
    <t xml:space="preserve">3776868	</t>
  </si>
  <si>
    <t xml:space="preserve">14366076-1	</t>
  </si>
  <si>
    <t xml:space="preserve">999226028838322	</t>
  </si>
  <si>
    <t>[Si Rusa]马来西亚大红花（丽昇精选酒店）(Lexis Hibiscus Port Dickson)(47468334)</t>
  </si>
  <si>
    <t>全景泳池别墅&lt;2人入住&gt;&lt;不退款&gt;&lt;早餐&gt;</t>
  </si>
  <si>
    <t>MOHAMED/SIDHIQ</t>
  </si>
  <si>
    <t xml:space="preserve">3777410	</t>
  </si>
  <si>
    <t xml:space="preserve">6159177	</t>
  </si>
  <si>
    <t xml:space="preserve">999226068841028	</t>
  </si>
  <si>
    <t>[曼谷]素坤逸路8号希望之地酒店(Hope Land Hotel Sukhumvit 8)(37198297)</t>
  </si>
  <si>
    <t>高级大床房&lt;2人入住&gt;&lt;不退款&gt;</t>
  </si>
  <si>
    <t>ARNAMWONG/WATCHARAKORN</t>
  </si>
  <si>
    <t xml:space="preserve">3788230	</t>
  </si>
  <si>
    <t xml:space="preserve">999226115334274	</t>
  </si>
  <si>
    <t>[东京]东京两国Dai-Ichi酒店(Dai-Ichi Hotel Ryogoku)(43877583)</t>
  </si>
  <si>
    <t>中等双床房-吸烟&lt;2人入住&gt;&lt;不适用日本客人&gt;&lt;不退款&gt;&lt;早餐&gt;</t>
  </si>
  <si>
    <t>LIU/JIANBIN</t>
  </si>
  <si>
    <t xml:space="preserve">3794684	</t>
  </si>
  <si>
    <t xml:space="preserve">999226118509419	</t>
  </si>
  <si>
    <t>[普吉岛]普吉岛特恩特(The Tint at Phuket Town)(37237769)</t>
  </si>
  <si>
    <t>Tint Standard King Bed&lt;2人入住&gt;&lt;不退款&gt;</t>
  </si>
  <si>
    <t>LAOLANG/PRAPASEE</t>
  </si>
  <si>
    <t xml:space="preserve">3795909	</t>
  </si>
  <si>
    <t xml:space="preserve">999226119125200	</t>
  </si>
  <si>
    <t>[马六甲]生活亚洲度假酒店(Living Asia Resort and Spa)(37212023)</t>
  </si>
  <si>
    <t>行政花园套房&lt;2人入住&gt;&lt;不退款&gt;&lt;早餐&gt;</t>
  </si>
  <si>
    <t>Noble/LEONIE Ragen</t>
  </si>
  <si>
    <t xml:space="preserve">3796057	</t>
  </si>
  <si>
    <t xml:space="preserve">999226119224230	</t>
  </si>
  <si>
    <t>[象岛]象岛班普度假酒店(Banpu Koh Chang Resort)(46895851)</t>
  </si>
  <si>
    <t>高级三人房&lt;2人入住&gt;&lt;不退款&gt;&lt;早餐&gt;</t>
  </si>
  <si>
    <t>McCauley/Keith Lee</t>
  </si>
  <si>
    <t xml:space="preserve">3796098	</t>
  </si>
  <si>
    <t xml:space="preserve">999226119277200	</t>
  </si>
  <si>
    <t>标准双床房&lt;2人入住&gt;&lt;不退款&gt;</t>
  </si>
  <si>
    <t>CHOTIRAT/WARIDA</t>
  </si>
  <si>
    <t xml:space="preserve">3796272	</t>
  </si>
  <si>
    <t xml:space="preserve">999226120586574	</t>
  </si>
  <si>
    <t>[象岛]象岛四面佛酒店(The Erawan Koh Chang -Sha Extra Plus)(39651206)</t>
  </si>
  <si>
    <t>豪华山景特大床房&lt;2人入住&gt;&lt;不退款&gt;&lt;早餐&gt;</t>
  </si>
  <si>
    <t>KAPADIA/ISHITA JANAKKUMAR</t>
  </si>
  <si>
    <t xml:space="preserve">3797398	</t>
  </si>
  <si>
    <t xml:space="preserve">999086744	</t>
  </si>
  <si>
    <t xml:space="preserve">999226125101699	</t>
  </si>
  <si>
    <t>[Tha Wang Thong]帕夭府酒店(Phayao Gateway Hotel)(39682595)</t>
  </si>
  <si>
    <t>豪华客房&lt;2人入住&gt;&lt;不退款&gt;&lt;早餐&gt;</t>
  </si>
  <si>
    <t>WINYAYONG/NIPAPORN</t>
  </si>
  <si>
    <t xml:space="preserve">3798119	</t>
  </si>
  <si>
    <t xml:space="preserve">999226125272042	</t>
  </si>
  <si>
    <t>[南雅加达]西马图庞拉精品酒店(Ra Premiere Simatupang Jakarta)(37230357)</t>
  </si>
  <si>
    <t>豪华房(特大床)&lt;2人入住&gt;&lt;不退款&gt;&lt;早餐&gt;</t>
  </si>
  <si>
    <t>WANMANAN/WAN AMIRUL ALIFF</t>
  </si>
  <si>
    <t xml:space="preserve">3798167	</t>
  </si>
  <si>
    <t xml:space="preserve">999226126999783	</t>
  </si>
  <si>
    <t>[乔治市]梦幻精品酒店(Le Dream Boutique Hotel)(37210369)</t>
  </si>
  <si>
    <t>高级双床房&lt;2人入住&gt;&lt;不退款&gt;</t>
  </si>
  <si>
    <t>Krsnik/Paul</t>
  </si>
  <si>
    <t xml:space="preserve">3798604	</t>
  </si>
  <si>
    <t xml:space="preserve">999226128705190	</t>
  </si>
  <si>
    <t>[泗水]阿朱市市中心酒店(Citihub Hotel @ Arjuna)(70659821)</t>
  </si>
  <si>
    <t>豪华房(特大床)&lt;2人入住&gt;&lt;不退款&gt;</t>
  </si>
  <si>
    <t>LESTARI/NIA</t>
  </si>
  <si>
    <t xml:space="preserve">3798974	</t>
  </si>
  <si>
    <t xml:space="preserve">999226133310376	</t>
  </si>
  <si>
    <t>[北雅加达]珊迪卡卡拉巴加丁酒店(Hotel Santika Kelapa Gading)(37210065)</t>
  </si>
  <si>
    <t>高级房, 1 张特大床&lt;2人入住&gt;&lt;不退款&gt;&lt;早餐&gt;</t>
  </si>
  <si>
    <t>HENDRA/ADE</t>
  </si>
  <si>
    <t xml:space="preserve">3800053	</t>
  </si>
  <si>
    <t xml:space="preserve">999226135929321	</t>
  </si>
  <si>
    <t>[芭堤雅]LK总统酒店(LK President)(37197939)</t>
  </si>
  <si>
    <t>豪华房（双床）&lt;2人入住&gt;&lt;不退款&gt;</t>
  </si>
  <si>
    <t>NANCHAIHIRAN/NATTHAPORN</t>
  </si>
  <si>
    <t xml:space="preserve">3800711	</t>
  </si>
  <si>
    <t xml:space="preserve">999226138411023	</t>
  </si>
  <si>
    <t>[Kuala Kuantan]关丹青杨酒店(Cathayana Hotel Kuantan)(48041898)</t>
  </si>
  <si>
    <t>高级房(特大床)&lt;2人入住&gt;&lt;不退款&gt;&lt;早餐&gt;</t>
  </si>
  <si>
    <t>AHMAD TERMIZI/NURUL FATHIN HAMAMAH</t>
  </si>
  <si>
    <t xml:space="preserve">3801702	</t>
  </si>
  <si>
    <t xml:space="preserve">999226138623894	</t>
  </si>
  <si>
    <t>[新山]新山苏丽雅ēRYA酒店(ēRYA by SURIA Johor Bahru)(39042480)</t>
  </si>
  <si>
    <t>Wan/Martin Jianyuan</t>
  </si>
  <si>
    <t xml:space="preserve">3801761	</t>
  </si>
  <si>
    <t xml:space="preserve">999226139706133	</t>
  </si>
  <si>
    <t>高级房(双床)&lt;2人入住&gt;&lt;不退款&gt;&lt;早餐&gt;</t>
  </si>
  <si>
    <t>ASMANI/FITRY</t>
  </si>
  <si>
    <t xml:space="preserve">3802207	</t>
  </si>
  <si>
    <t xml:space="preserve">999226141054537	</t>
  </si>
  <si>
    <t>[普吉岛]安达凯拉酒店(Andakira Hotel)(37202297)</t>
  </si>
  <si>
    <t>豪华直通泳池房（带浴缸）&lt;2人入住&gt;&lt;不退款&gt;</t>
  </si>
  <si>
    <t>PHOON/KWOK KEONG</t>
  </si>
  <si>
    <t xml:space="preserve">3802775	</t>
  </si>
  <si>
    <t xml:space="preserve">-70599401	</t>
  </si>
  <si>
    <t xml:space="preserve">999226141055993	</t>
  </si>
  <si>
    <t>[新山]新山格拉纳达酒店(Hotel Granada Johor Bahru)(37236309)</t>
  </si>
  <si>
    <t>豪华双床房&lt;2人入住&gt;&lt;不退款&gt;&lt;早餐&gt;</t>
  </si>
  <si>
    <t>LI/RUI</t>
  </si>
  <si>
    <t xml:space="preserve">3802776	</t>
  </si>
  <si>
    <t xml:space="preserve">999226141482834	</t>
  </si>
  <si>
    <t>[Chae Ramae]乌汶布利斯酒店(The Bliss Ubon)(39640678)</t>
  </si>
  <si>
    <t>高级双人床房&lt;2人入住&gt;&lt;不退款&gt;&lt;早餐&gt;</t>
  </si>
  <si>
    <t>PUTTIANIANARAT/KANTAPONG</t>
  </si>
  <si>
    <t xml:space="preserve">3802994	</t>
  </si>
  <si>
    <t xml:space="preserve">999226141692771	</t>
  </si>
  <si>
    <t>[新山]GBW酒店(Gbw Hotel)(37223635)</t>
  </si>
  <si>
    <t>行政大号床间&lt;2人入住&gt;&lt;不退款&gt;</t>
  </si>
  <si>
    <t>AZMI/SHAIKH</t>
  </si>
  <si>
    <t xml:space="preserve">3803135	</t>
  </si>
  <si>
    <t xml:space="preserve">confirmed	</t>
  </si>
  <si>
    <t xml:space="preserve">999226141845299	</t>
  </si>
  <si>
    <t>[民都鲁]金色海湾酒店(Goldenbay Hotel)(44798926)</t>
  </si>
  <si>
    <t>豪华特大床房&lt;2人入住&gt;&lt;不退款&gt;</t>
  </si>
  <si>
    <t>HAN/QINGJUN,Han/Qing</t>
  </si>
  <si>
    <t xml:space="preserve">3803225	</t>
  </si>
  <si>
    <t xml:space="preserve">999226141913023	</t>
  </si>
  <si>
    <t>豪华双床房&lt;2人入住&gt;&lt;不退款&gt;</t>
  </si>
  <si>
    <t>CHO/DONGCHEOL</t>
  </si>
  <si>
    <t xml:space="preserve">3803290	</t>
  </si>
  <si>
    <t xml:space="preserve">999226142555581	</t>
  </si>
  <si>
    <t>[乔治市]乔治敦中环酒店(Hotel Sentral Georgetown @ City Centre)(37244137)</t>
  </si>
  <si>
    <t>豪华房&lt;2人入住&gt;&lt;不退款&gt;</t>
  </si>
  <si>
    <t>Idris/Dalia</t>
  </si>
  <si>
    <t xml:space="preserve">3803530	</t>
  </si>
  <si>
    <t xml:space="preserve">999226142630728	</t>
  </si>
  <si>
    <t>[济州市]戴恩度假村(Dyne Resort)(37198382)</t>
  </si>
  <si>
    <t>皇家双人套房&lt;2人入住&gt;&lt;不退款&gt;</t>
  </si>
  <si>
    <t>ZENG/SHAOHUA</t>
  </si>
  <si>
    <t xml:space="preserve">3803621	</t>
  </si>
  <si>
    <t xml:space="preserve">999226143157143	</t>
  </si>
  <si>
    <t>[首尔]美利来酒店首尔明洞.(Migliore Hotel Seoul Myeongdong)(48313088)</t>
  </si>
  <si>
    <t>高级房&lt;1&gt;&lt;2人入住&gt;&lt;不退款&gt;</t>
  </si>
  <si>
    <t>LIU/MENG</t>
  </si>
  <si>
    <t xml:space="preserve">3803869	</t>
  </si>
  <si>
    <t xml:space="preserve">999226143237267	</t>
  </si>
  <si>
    <t>[普吉岛]普吉岛那瓦特度假酒店(Navatara Phuket Resort)(37197501)</t>
  </si>
  <si>
    <t>MAKAROVA/IULIIA</t>
  </si>
  <si>
    <t xml:space="preserve">3803893	</t>
  </si>
  <si>
    <t xml:space="preserve">999226143638408	</t>
  </si>
  <si>
    <t>[亚罗士打]蜜蜂园汽车旅馆(Bee Garden Motel)(48367571)</t>
  </si>
  <si>
    <t>标准房&lt;2人入住&gt;&lt;不退款&gt;</t>
  </si>
  <si>
    <t>ASRUL/DARWIS</t>
  </si>
  <si>
    <t xml:space="preserve">3803990	</t>
  </si>
  <si>
    <t xml:space="preserve">999226143722779	</t>
  </si>
  <si>
    <t>[邦美蜀]邦美蜀木荷泰奢华酒店(Muong Thanh Luxury Buon Ma Thuot Hotel)(37213628)</t>
  </si>
  <si>
    <t>豪华三人房&lt;2人入住&gt;&lt;不退款&gt;</t>
  </si>
  <si>
    <t>LU/ZHOU</t>
  </si>
  <si>
    <t xml:space="preserve">3804011	</t>
  </si>
  <si>
    <t xml:space="preserve">999226144165298	</t>
  </si>
  <si>
    <t>[泗水]泗水瓦萨酒店(Vasa Hotel Surabaya)(37226830)</t>
  </si>
  <si>
    <t>精选特大床房&lt;2人入住&gt;&lt;不退款&gt;</t>
  </si>
  <si>
    <t>HUANG/SHIHTING</t>
  </si>
  <si>
    <t xml:space="preserve">3804475	</t>
  </si>
  <si>
    <t xml:space="preserve">999226144448647	</t>
  </si>
  <si>
    <t>[河内]家庭过境酒店(Family Transit Hotel)(44790397)</t>
  </si>
  <si>
    <t>标准大床房&lt;2人入住&gt;&lt;不退款&gt;</t>
  </si>
  <si>
    <t>BERLIANA/OKY</t>
  </si>
  <si>
    <t xml:space="preserve">3804597	</t>
  </si>
  <si>
    <t xml:space="preserve">999226144690853	</t>
  </si>
  <si>
    <t>[Mekar Bakti]丹格朗斯特拉拉亚爱玛瑞丝酒店(Amaris Hotel Citra Raya – Tangerang)(44799200)</t>
  </si>
  <si>
    <t>智能大号床房&lt;2人入住&gt;&lt;不退款&gt;</t>
  </si>
  <si>
    <t>TAO/XIAO</t>
  </si>
  <si>
    <t xml:space="preserve">3804858	</t>
  </si>
  <si>
    <t xml:space="preserve">999226144857159	</t>
  </si>
  <si>
    <t>[Rasah]塞伦班棕榈酒店(Palm Seremban Hotel)(38635598)</t>
  </si>
  <si>
    <t>豪华房 禁烟&lt;2人入住&gt;&lt;不退款&gt;&lt;早餐&gt;</t>
  </si>
  <si>
    <t>TAN/CHII HANG</t>
  </si>
  <si>
    <t xml:space="preserve">3805092	</t>
  </si>
  <si>
    <t xml:space="preserve">999226144862838	</t>
  </si>
  <si>
    <t>[新加坡]华乐酒店(One Farrer Hotel)(37196116)</t>
  </si>
  <si>
    <t>薄荷房&lt;2人入住&gt;&lt;不退款&gt;</t>
  </si>
  <si>
    <t>DU/LIANGYOU</t>
  </si>
  <si>
    <t xml:space="preserve">3805095	</t>
  </si>
  <si>
    <t xml:space="preserve">59925SE102060	</t>
  </si>
  <si>
    <t xml:space="preserve">999226145092155	</t>
  </si>
  <si>
    <t>[新加坡]遨堡圣淘沙酒店 - 远东集团(The Outpost Hotel Sentosa by Far East Hospitality)(44703155)</t>
  </si>
  <si>
    <t>YANG/Huihong</t>
  </si>
  <si>
    <t xml:space="preserve">3805354	</t>
  </si>
  <si>
    <t xml:space="preserve">999226145176018	</t>
  </si>
  <si>
    <t>[乌隆他尼]文明酒店(Civilize Hotel)(39655803)</t>
  </si>
  <si>
    <t>TIPPILA/APISARA</t>
  </si>
  <si>
    <t xml:space="preserve">3805400	</t>
  </si>
  <si>
    <t xml:space="preserve">999226145267208	</t>
  </si>
  <si>
    <t>[波德申]天堂Spa酒店(Paradise Spa Hotel)(48043705)</t>
  </si>
  <si>
    <t>高级房&lt;2人入住&gt;&lt;不退款&gt;</t>
  </si>
  <si>
    <t>MUSA/AHMAD NOR HAZIM</t>
  </si>
  <si>
    <t xml:space="preserve">3805444	</t>
  </si>
  <si>
    <t xml:space="preserve">999226145353054	</t>
  </si>
  <si>
    <t>[Pasirsari]西卡朗高级商务酒店(PrimeBiz Cikarang)(39672549)</t>
  </si>
  <si>
    <t>高级房间&lt;2人入住&gt;&lt;不退款&gt;</t>
  </si>
  <si>
    <t>CANDRA/RAFLI</t>
  </si>
  <si>
    <t xml:space="preserve">3805623	</t>
  </si>
  <si>
    <t xml:space="preserve">999226145527713	</t>
  </si>
  <si>
    <t>[芝勒贡]芝勒贡爱玛瑞丝酒店(Amaris Hotel Cilegon)(44706544)</t>
  </si>
  <si>
    <t>Smart Room Queen&lt;2人入住&gt;&lt;不退款&gt;&lt;早餐&gt;</t>
  </si>
  <si>
    <t>RAHARJO/RAHMAT YULIANTO</t>
  </si>
  <si>
    <t xml:space="preserve">3805708	</t>
  </si>
  <si>
    <t xml:space="preserve">999226145850207	</t>
  </si>
  <si>
    <t>[曼谷]曼谷素坤逸50号宜必思尚品酒店(Ibis Styles Bangkok Sukhumvit 50)(37197198)</t>
  </si>
  <si>
    <t>标准双人间&lt;2人入住&gt;&lt;不退款&gt;</t>
  </si>
  <si>
    <t>ZHANG/YUSHENG</t>
  </si>
  <si>
    <t xml:space="preserve">3806023	</t>
  </si>
  <si>
    <t xml:space="preserve">2308190550	</t>
  </si>
  <si>
    <t xml:space="preserve">999226146424556	</t>
  </si>
  <si>
    <t>[普吉岛]PKL公寓酒店(Pkl Residence)(44702839)</t>
  </si>
  <si>
    <t>豪华双人床房&lt;2人入住&gt;&lt;不退款&gt;</t>
  </si>
  <si>
    <t>WONGSRICHA/SARINYA</t>
  </si>
  <si>
    <t xml:space="preserve">3806679	</t>
  </si>
  <si>
    <t xml:space="preserve">999226146429280	</t>
  </si>
  <si>
    <t>[胡志明市]胡志明阿拉贡城市酒店及Spa水疗中心(Alagon City Hotel &amp; Spa)(39033581)</t>
  </si>
  <si>
    <t>豪华无窗双床房&lt;2人入住&gt;&lt;不退款&gt;&lt;早餐&gt;</t>
  </si>
  <si>
    <t>TANG/YUPENG</t>
  </si>
  <si>
    <t xml:space="preserve">3806683	</t>
  </si>
  <si>
    <t xml:space="preserve">999226146846914	</t>
  </si>
  <si>
    <t>[大城]大城府班坤旅馆(Baan Khun ya Ayutthaya)(39600976)</t>
  </si>
  <si>
    <t>双人床房私人浴室&lt;2人入住&gt;&lt;不退款&gt;</t>
  </si>
  <si>
    <t>AKKAJAN/UDOMPORN</t>
  </si>
  <si>
    <t xml:space="preserve">3806950	</t>
  </si>
  <si>
    <t xml:space="preserve">|71058439	</t>
  </si>
  <si>
    <t>,</t>
  </si>
  <si>
    <t>USD 5651.2</t>
  </si>
  <si>
    <t>A230823091505911</t>
  </si>
  <si>
    <t>A230823091611911</t>
  </si>
  <si>
    <t>USD / HKD 当前参考汇率: 7.83838</t>
  </si>
  <si>
    <t>总计： 5651.2 USD/
44296.25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</si>
  <si>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</si>
  <si>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</si>
  <si>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</si>
  <si>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</si>
  <si>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</si>
  <si>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</si>
  <si>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</si>
  <si>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</si>
  <si>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</si>
  <si>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</si>
  <si>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</si>
  <si>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</si>
  <si>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</si>
  <si>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</si>
  <si>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</si>
  <si>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</si>
  <si>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</si>
  <si>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</si>
  <si>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</si>
  <si>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2023-08-19</t>
  </si>
  <si>
    <t>3806950</t>
  </si>
  <si>
    <t>大城府班坤旅馆</t>
  </si>
  <si>
    <t>AKKAJAN UDOMPORN</t>
  </si>
  <si>
    <t>2023-08-20</t>
  </si>
  <si>
    <t>退房日周结</t>
  </si>
  <si>
    <t>119.93</t>
  </si>
  <si>
    <t>16.43</t>
  </si>
  <si>
    <t>0</t>
  </si>
  <si>
    <t>0.00</t>
  </si>
  <si>
    <t>携程盛景国际直连</t>
  </si>
  <si>
    <t>01.010677</t>
  </si>
  <si>
    <t>2023-08-19 21:49:51</t>
  </si>
  <si>
    <t>否</t>
  </si>
  <si>
    <t>汇智国际旅游发展有限公司</t>
  </si>
  <si>
    <t>直连</t>
  </si>
  <si>
    <t>泰国</t>
  </si>
  <si>
    <t>3806683</t>
  </si>
  <si>
    <t>阿拉冈河城市Spa酒店</t>
  </si>
  <si>
    <t>TANG YUPENG</t>
  </si>
  <si>
    <t>361.68</t>
  </si>
  <si>
    <t>49.55</t>
  </si>
  <si>
    <t>2023-08-19 20:31:20</t>
  </si>
  <si>
    <t>越南</t>
  </si>
  <si>
    <t>3806679</t>
  </si>
  <si>
    <t>PKL公寓酒店</t>
  </si>
  <si>
    <t>WONGSRICHA SARINYA</t>
  </si>
  <si>
    <t>70.00</t>
  </si>
  <si>
    <t>9.59</t>
  </si>
  <si>
    <t>2023-08-19 20:30:23</t>
  </si>
  <si>
    <t>3806023</t>
  </si>
  <si>
    <t>曼谷素坤逸50号宜必思尚品酒店</t>
  </si>
  <si>
    <t>ZHANG YUSHENG</t>
  </si>
  <si>
    <t>259.20</t>
  </si>
  <si>
    <t>35.51</t>
  </si>
  <si>
    <t>2023-08-19 18:38:49</t>
  </si>
  <si>
    <t>3805708</t>
  </si>
  <si>
    <t>芝勒贡阿玛瑞斯酒店</t>
  </si>
  <si>
    <t>RAHARJO RAHMAT YULIANTO</t>
  </si>
  <si>
    <t>395.48</t>
  </si>
  <si>
    <t>54.18</t>
  </si>
  <si>
    <t>2023-08-19 17:35:41</t>
  </si>
  <si>
    <t>印度尼西亚</t>
  </si>
  <si>
    <t>3805623</t>
  </si>
  <si>
    <t>西卡朗高级商务酒店</t>
  </si>
  <si>
    <t>CANDRA RAFLI</t>
  </si>
  <si>
    <t>129.93</t>
  </si>
  <si>
    <t>17.80</t>
  </si>
  <si>
    <t>2023-08-19 17:01:47</t>
  </si>
  <si>
    <t>3805444</t>
  </si>
  <si>
    <t>波德申水疗天堂酒店</t>
  </si>
  <si>
    <t>MUSA AHMAD NOR HAZIM</t>
  </si>
  <si>
    <t>207.23</t>
  </si>
  <si>
    <t>28.39</t>
  </si>
  <si>
    <t>2023-08-19 16:44:52</t>
  </si>
  <si>
    <t>马来西亚</t>
  </si>
  <si>
    <t>3805400</t>
  </si>
  <si>
    <t>文明酒店</t>
  </si>
  <si>
    <t>TIPPILA APISARA</t>
  </si>
  <si>
    <t>614.46</t>
  </si>
  <si>
    <t>84.18</t>
  </si>
  <si>
    <t>2023-08-19 16:26:38</t>
  </si>
  <si>
    <t>3805354</t>
  </si>
  <si>
    <t>遨堡圣淘沙酒店</t>
  </si>
  <si>
    <t>YANG Huihong</t>
  </si>
  <si>
    <t>2007.53</t>
  </si>
  <si>
    <t>275.03</t>
  </si>
  <si>
    <t>2023-08-19 16:09:40</t>
  </si>
  <si>
    <t>新加坡</t>
  </si>
  <si>
    <t>3805095</t>
  </si>
  <si>
    <t>华乐酒店</t>
  </si>
  <si>
    <t>DU LIANGYOU</t>
  </si>
  <si>
    <t>1331.83</t>
  </si>
  <si>
    <t>182.46</t>
  </si>
  <si>
    <t>2023-08-19 15:22:06</t>
  </si>
  <si>
    <t>3805092</t>
  </si>
  <si>
    <t>棕榈芙蓉大酒店</t>
  </si>
  <si>
    <t>TAN CHII HANG</t>
  </si>
  <si>
    <t>394.45</t>
  </si>
  <si>
    <t>54.04</t>
  </si>
  <si>
    <t>2023-08-19 15:20:52</t>
  </si>
  <si>
    <t>3804858</t>
  </si>
  <si>
    <t>当格浪斯特拉拉亚爱玛瑞丝酒店</t>
  </si>
  <si>
    <t>TAO XIAO</t>
  </si>
  <si>
    <t>210.73</t>
  </si>
  <si>
    <t>28.87</t>
  </si>
  <si>
    <t>2023-08-19 14:46:17</t>
  </si>
  <si>
    <t>3804597</t>
  </si>
  <si>
    <t>家庭过境酒店</t>
  </si>
  <si>
    <t>BERLIANA OKY</t>
  </si>
  <si>
    <t>76.50</t>
  </si>
  <si>
    <t>10.48</t>
  </si>
  <si>
    <t>2023-08-19 13:57:54</t>
  </si>
  <si>
    <t>3804475</t>
  </si>
  <si>
    <t>泗水瓦萨酒店</t>
  </si>
  <si>
    <t>HUANG SHIHTING</t>
  </si>
  <si>
    <t>554.89</t>
  </si>
  <si>
    <t>76.02</t>
  </si>
  <si>
    <t>2023-08-19 13:03:44</t>
  </si>
  <si>
    <t>3804011</t>
  </si>
  <si>
    <t>邦美蜀木荷泰奢华酒店</t>
  </si>
  <si>
    <t>LU ZHOU</t>
  </si>
  <si>
    <t>546.57</t>
  </si>
  <si>
    <t>74.88</t>
  </si>
  <si>
    <t>2023-08-19 11:59:30</t>
  </si>
  <si>
    <t>3803990</t>
  </si>
  <si>
    <t>蜂园汽车旅馆</t>
  </si>
  <si>
    <t>ASRUL DARWIS</t>
  </si>
  <si>
    <t>101.02</t>
  </si>
  <si>
    <t>13.84</t>
  </si>
  <si>
    <t>2023-08-19 11:51:06</t>
  </si>
  <si>
    <t>3803893</t>
  </si>
  <si>
    <t>普吉岛那瓦特度假酒店</t>
  </si>
  <si>
    <t>MAKAROVA IULIIA</t>
  </si>
  <si>
    <t>212.41</t>
  </si>
  <si>
    <t>29.10</t>
  </si>
  <si>
    <t>2023-08-19 11:10:27</t>
  </si>
  <si>
    <t>3803869</t>
  </si>
  <si>
    <t>首尔明洞美利来酒店</t>
  </si>
  <si>
    <t>LIU MENG</t>
  </si>
  <si>
    <t>798.91</t>
  </si>
  <si>
    <t>109.45</t>
  </si>
  <si>
    <t>2023-08-19 11:02:00</t>
  </si>
  <si>
    <t>韩国</t>
  </si>
  <si>
    <t>3803621</t>
  </si>
  <si>
    <t>戴恩度假村</t>
  </si>
  <si>
    <t>ZENG SHAOHUA</t>
  </si>
  <si>
    <t>486.50</t>
  </si>
  <si>
    <t>66.65</t>
  </si>
  <si>
    <t>2023-08-19 10:01:12</t>
  </si>
  <si>
    <t>3803530</t>
  </si>
  <si>
    <t>乔治城中环广场酒店</t>
  </si>
  <si>
    <t>Idris Dalia</t>
  </si>
  <si>
    <t>188.54</t>
  </si>
  <si>
    <t>25.83</t>
  </si>
  <si>
    <t>2023-08-19 09:51:35</t>
  </si>
  <si>
    <t>3803290</t>
  </si>
  <si>
    <t>乌隆他尼布朗苑酒店</t>
  </si>
  <si>
    <t>CHO DONGCHEOL</t>
  </si>
  <si>
    <t>196.35</t>
  </si>
  <si>
    <t>26.90</t>
  </si>
  <si>
    <t>2023-08-19 08:06:07</t>
  </si>
  <si>
    <t>3803225</t>
  </si>
  <si>
    <t>金湾酒店</t>
  </si>
  <si>
    <t>HAN QINGJUN,Han Qing</t>
  </si>
  <si>
    <t>226.64</t>
  </si>
  <si>
    <t>31.05</t>
  </si>
  <si>
    <t>2023-08-19 07:48:45</t>
  </si>
  <si>
    <t>3803135</t>
  </si>
  <si>
    <t>GBW酒店</t>
  </si>
  <si>
    <t>AZMI SHAIKH</t>
  </si>
  <si>
    <t>402.85</t>
  </si>
  <si>
    <t>55.19</t>
  </si>
  <si>
    <t>2023-08-19 06:53:17</t>
  </si>
  <si>
    <t>3802994</t>
  </si>
  <si>
    <t>布利斯乌汶酒店</t>
  </si>
  <si>
    <t>PUTTIANIANARAT KANTAPONG</t>
  </si>
  <si>
    <t>166.72</t>
  </si>
  <si>
    <t>22.84</t>
  </si>
  <si>
    <t>2023-08-19 03:31:31</t>
  </si>
  <si>
    <t>3802776</t>
  </si>
  <si>
    <t>新山格拉纳达酒店</t>
  </si>
  <si>
    <t>LI RUI</t>
  </si>
  <si>
    <t>446.29</t>
  </si>
  <si>
    <t>61.12</t>
  </si>
  <si>
    <t>2023-08-19 00:55:01</t>
  </si>
  <si>
    <t>3802775</t>
  </si>
  <si>
    <t>安达凯拉酒店</t>
  </si>
  <si>
    <t>PHOON KWOK KEONG</t>
  </si>
  <si>
    <t>241.62</t>
  </si>
  <si>
    <t>33.09</t>
  </si>
  <si>
    <t>2023-08-19 01:04:52</t>
  </si>
  <si>
    <t>2023-08-18</t>
  </si>
  <si>
    <t>3802207</t>
  </si>
  <si>
    <t>关丹青杨酒店</t>
  </si>
  <si>
    <t>ASMANI FITRY</t>
  </si>
  <si>
    <t>247.31</t>
  </si>
  <si>
    <t>33.87</t>
  </si>
  <si>
    <t>2023-08-18 22:24:32</t>
  </si>
  <si>
    <t>3801761</t>
  </si>
  <si>
    <t>新山苏利亚城市酒店</t>
  </si>
  <si>
    <t>Wan Martin Jianyuan</t>
  </si>
  <si>
    <t>205.69</t>
  </si>
  <si>
    <t>28.17</t>
  </si>
  <si>
    <t>2023-08-18 20:52:12</t>
  </si>
  <si>
    <t>3801702</t>
  </si>
  <si>
    <t>AHMAD TERMIZI NURUL FATHIN HAMAMAH</t>
  </si>
  <si>
    <t>2023-08-18 20:33:34</t>
  </si>
  <si>
    <t>3800711</t>
  </si>
  <si>
    <t>LK总统酒店</t>
  </si>
  <si>
    <t>NANCHAIHIRAN NATTHAPORN</t>
  </si>
  <si>
    <t>538.00</t>
  </si>
  <si>
    <t>73.68</t>
  </si>
  <si>
    <t>2023-08-18 17:52:39</t>
  </si>
  <si>
    <t>3800053</t>
  </si>
  <si>
    <t>珊迪卡卡拉巴加丁酒店</t>
  </si>
  <si>
    <t>HENDRA ADE</t>
  </si>
  <si>
    <t>474.76</t>
  </si>
  <si>
    <t>65.02</t>
  </si>
  <si>
    <t>2023-08-18 15:07:29</t>
  </si>
  <si>
    <t>3798974</t>
  </si>
  <si>
    <t>阿朱市市中心酒店</t>
  </si>
  <si>
    <t>LESTARI NIA</t>
  </si>
  <si>
    <t>129.75</t>
  </si>
  <si>
    <t>17.77</t>
  </si>
  <si>
    <t>2023-08-18 11:07:09</t>
  </si>
  <si>
    <t>3798604</t>
  </si>
  <si>
    <t>梦幻精品酒店</t>
  </si>
  <si>
    <t>Krsnik Paul</t>
  </si>
  <si>
    <t>328.22</t>
  </si>
  <si>
    <t>44.95</t>
  </si>
  <si>
    <t>2023-08-18 09:28:35</t>
  </si>
  <si>
    <t>3798167</t>
  </si>
  <si>
    <t>西马图庞拉精品酒店</t>
  </si>
  <si>
    <t>WANMANAN WAN AMIRUL ALIFF</t>
  </si>
  <si>
    <t>2677.28</t>
  </si>
  <si>
    <t>366.66</t>
  </si>
  <si>
    <t>2023-08-18 03:55:01</t>
  </si>
  <si>
    <t>3798119</t>
  </si>
  <si>
    <t>帕夭世外桃源酒店</t>
  </si>
  <si>
    <t>WINYAYONG NIPAPORN</t>
  </si>
  <si>
    <t>166.34</t>
  </si>
  <si>
    <t>22.78</t>
  </si>
  <si>
    <t>2023-08-18 02:45:19</t>
  </si>
  <si>
    <t>2023-08-17</t>
  </si>
  <si>
    <t>3797398</t>
  </si>
  <si>
    <t>象岛四面佛酒店</t>
  </si>
  <si>
    <t>KAPADIA ISHITA JANAKKUMAR</t>
  </si>
  <si>
    <t>643.21</t>
  </si>
  <si>
    <t>87.92</t>
  </si>
  <si>
    <t>2023-08-17 22:52:21</t>
  </si>
  <si>
    <t>3796272</t>
  </si>
  <si>
    <t>普吉岛特恩特</t>
  </si>
  <si>
    <t>CHOTIRAT WARIDA</t>
  </si>
  <si>
    <t>325.55</t>
  </si>
  <si>
    <t>44.50</t>
  </si>
  <si>
    <t>2023-08-17 19:02:09</t>
  </si>
  <si>
    <t>3796098</t>
  </si>
  <si>
    <t>象岛班普度假酒店</t>
  </si>
  <si>
    <t>McCauley Keith Lee</t>
  </si>
  <si>
    <t>283.85</t>
  </si>
  <si>
    <t>38.80</t>
  </si>
  <si>
    <t>2023-08-17 18:52:30</t>
  </si>
  <si>
    <t>3796057</t>
  </si>
  <si>
    <t>生活亚洲度假酒店</t>
  </si>
  <si>
    <t>Noble LEONIE Ragen</t>
  </si>
  <si>
    <t>1284.44</t>
  </si>
  <si>
    <t>175.57</t>
  </si>
  <si>
    <t>2023-08-17 18:35:29</t>
  </si>
  <si>
    <t>3795909</t>
  </si>
  <si>
    <t>LAOLANG PRAPASEE</t>
  </si>
  <si>
    <t>488.33</t>
  </si>
  <si>
    <t>66.75</t>
  </si>
  <si>
    <t>2023-08-17 17:39:18</t>
  </si>
  <si>
    <t>3794684</t>
  </si>
  <si>
    <t>两国东京第一酒店</t>
  </si>
  <si>
    <t>LIU JIANBIN</t>
  </si>
  <si>
    <t>1792.88</t>
  </si>
  <si>
    <t>245.07</t>
  </si>
  <si>
    <t>2023-08-17 13:13:07</t>
  </si>
  <si>
    <t>日本</t>
  </si>
  <si>
    <t>2023-08-16</t>
  </si>
  <si>
    <t>3788230</t>
  </si>
  <si>
    <t>素坤逸路8号希望之地酒店</t>
  </si>
  <si>
    <t>ARNAMWONG WATCHARAKORN</t>
  </si>
  <si>
    <t>971.76</t>
  </si>
  <si>
    <t>133.04</t>
  </si>
  <si>
    <t>2023-08-16 02:36:08</t>
  </si>
  <si>
    <t>2023-08-13</t>
  </si>
  <si>
    <t>3777410</t>
  </si>
  <si>
    <t>马来西亚大红花（丽昇精选酒店）</t>
  </si>
  <si>
    <t>MOHAMED SIDHIQ</t>
  </si>
  <si>
    <t>4107.42</t>
  </si>
  <si>
    <t>565.94</t>
  </si>
  <si>
    <t>2023-08-13 22:22:08</t>
  </si>
  <si>
    <t>3776868</t>
  </si>
  <si>
    <t>克幕居家酒店</t>
  </si>
  <si>
    <t>LEE ZHI HAN</t>
  </si>
  <si>
    <t>219.76</t>
  </si>
  <si>
    <t>30.28</t>
  </si>
  <si>
    <t>2023-08-13 20:31:05</t>
  </si>
  <si>
    <t>3775020</t>
  </si>
  <si>
    <t>NG CHUN HAGY</t>
  </si>
  <si>
    <t>439.53</t>
  </si>
  <si>
    <t>60.56</t>
  </si>
  <si>
    <t>2023-08-13 13:44:21</t>
  </si>
  <si>
    <t>3774000</t>
  </si>
  <si>
    <t>MOHD NIZAM NURUL ASYIQIN,ABDULLAH SITI NURUL SYAFIQA</t>
  </si>
  <si>
    <t>2023-08-13 09:10:07</t>
  </si>
  <si>
    <t>2023-08-11</t>
  </si>
  <si>
    <t>3766025</t>
  </si>
  <si>
    <t>大阪日航酒店</t>
  </si>
  <si>
    <t>Jiang Li,ZHANG HONGYUAN</t>
  </si>
  <si>
    <t>3732.50</t>
  </si>
  <si>
    <t>515.81</t>
  </si>
  <si>
    <t>2023-08-11 14:33:53</t>
  </si>
  <si>
    <t>2023-08-10</t>
  </si>
  <si>
    <t>3760761</t>
  </si>
  <si>
    <t>UENGPRASERT JUTAMAS,SINGHLOR TEERASAK</t>
  </si>
  <si>
    <t>394.43</t>
  </si>
  <si>
    <t>54.58</t>
  </si>
  <si>
    <t>2023-08-10 14:09:49</t>
  </si>
  <si>
    <t>3760332</t>
  </si>
  <si>
    <t>萨法里海滩酒店</t>
  </si>
  <si>
    <t>CHANORN PAPHAWARIN,AMNUAISARN SURADET</t>
  </si>
  <si>
    <t>726.85</t>
  </si>
  <si>
    <t>100.58</t>
  </si>
  <si>
    <t>2023-08-10 12:56:42</t>
  </si>
  <si>
    <t>2023-06-24</t>
  </si>
  <si>
    <t>3547495</t>
  </si>
  <si>
    <t>曼谷瑞吉酒店</t>
  </si>
  <si>
    <t>CHUAH LI HAN ALINA,CHAN PING CHUNG ALOYSIUS</t>
  </si>
  <si>
    <t>5190.05</t>
  </si>
  <si>
    <t>720.00</t>
  </si>
  <si>
    <t>2023-06-25 13:38:27</t>
  </si>
  <si>
    <t>直采</t>
  </si>
  <si>
    <t>2023-05-26</t>
  </si>
  <si>
    <t>3424109</t>
  </si>
  <si>
    <t>新加坡圣淘沙索菲特度假村及水疗中心 (Staycation Approved)</t>
  </si>
  <si>
    <t>ONG JIA NI,LOW SOON LEE LIONEL DAMIAN</t>
  </si>
  <si>
    <t>4200.30</t>
  </si>
  <si>
    <t>592.00</t>
  </si>
  <si>
    <t>2023-05-27 20:45:41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</si>
</sst>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53</xdr:row>
      <xdr:rowOff>0</xdr:rowOff>
    </xdr:from>
    <xdr:to>
      <xdr:col>19</xdr:col>
      <xdr:colOff>22860</xdr:colOff>
      <xdr:row>79</xdr:row>
      <xdr:rowOff>91440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8580" y="9692640"/>
          <a:ext cx="9624060" cy="4846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45156</v>
      </c>
      <c r="G2" s="6">
        <v>45158</v>
      </c>
      <c r="H2" s="4">
        <v>1</v>
      </c>
      <c r="I2" s="4">
        <v>2</v>
      </c>
      <c r="J2" s="4">
        <v>2</v>
      </c>
      <c r="K2" s="4" t="s">
        <v>30</v>
      </c>
      <c r="L2" s="4">
        <v>592</v>
      </c>
      <c r="M2" s="4">
        <v>592</v>
      </c>
      <c r="N2" s="4" t="s">
        <v>31</v>
      </c>
      <c r="O2" s="4" t="s">
        <v>32</v>
      </c>
      <c r="P2" s="4" t="s">
        <v>33</v>
      </c>
      <c r="Q2" s="4">
        <v>0</v>
      </c>
      <c r="R2" s="7">
        <v>45072</v>
      </c>
      <c r="S2" s="6">
        <v>45161</v>
      </c>
      <c r="T2" s="4" t="s">
        <v>34</v>
      </c>
      <c r="U2" s="4">
        <v>592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45155</v>
      </c>
      <c r="G3" s="6">
        <v>45158</v>
      </c>
      <c r="H3" s="4">
        <v>1</v>
      </c>
      <c r="I3" s="4">
        <v>3</v>
      </c>
      <c r="J3" s="4">
        <v>3</v>
      </c>
      <c r="K3" s="4" t="s">
        <v>30</v>
      </c>
      <c r="L3" s="4">
        <v>720</v>
      </c>
      <c r="M3" s="4">
        <v>720</v>
      </c>
      <c r="N3" s="4" t="s">
        <v>40</v>
      </c>
      <c r="O3" s="4" t="s">
        <v>32</v>
      </c>
      <c r="P3" s="4" t="s">
        <v>33</v>
      </c>
      <c r="Q3" s="4">
        <v>0</v>
      </c>
      <c r="R3" s="7">
        <v>45101.0000115741</v>
      </c>
      <c r="S3" s="6">
        <v>45161</v>
      </c>
      <c r="T3" s="4" t="s">
        <v>34</v>
      </c>
      <c r="U3" s="4">
        <v>720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45156</v>
      </c>
      <c r="G4" s="6">
        <v>45158</v>
      </c>
      <c r="H4" s="4">
        <v>1</v>
      </c>
      <c r="I4" s="4">
        <v>2</v>
      </c>
      <c r="J4" s="4">
        <v>2</v>
      </c>
      <c r="K4" s="4" t="s">
        <v>30</v>
      </c>
      <c r="L4" s="4">
        <v>100.58</v>
      </c>
      <c r="M4" s="4">
        <v>100.58</v>
      </c>
      <c r="N4" s="4" t="s">
        <v>46</v>
      </c>
      <c r="O4" s="4" t="s">
        <v>32</v>
      </c>
      <c r="P4" s="4" t="s">
        <v>33</v>
      </c>
      <c r="Q4" s="4">
        <v>0</v>
      </c>
      <c r="R4" s="7">
        <v>45148.0000115741</v>
      </c>
      <c r="S4" s="6">
        <v>45161</v>
      </c>
      <c r="T4" s="4" t="s">
        <v>34</v>
      </c>
      <c r="U4" s="4">
        <v>100.58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45157</v>
      </c>
      <c r="G5" s="6">
        <v>45158</v>
      </c>
      <c r="H5" s="4">
        <v>2</v>
      </c>
      <c r="I5" s="4">
        <v>1</v>
      </c>
      <c r="J5" s="4">
        <v>2</v>
      </c>
      <c r="K5" s="4" t="s">
        <v>30</v>
      </c>
      <c r="L5" s="4">
        <v>54.58</v>
      </c>
      <c r="M5" s="4">
        <v>54.58</v>
      </c>
      <c r="N5" s="4" t="s">
        <v>52</v>
      </c>
      <c r="O5" s="4" t="s">
        <v>32</v>
      </c>
      <c r="P5" s="4" t="s">
        <v>33</v>
      </c>
      <c r="Q5" s="4">
        <v>0</v>
      </c>
      <c r="R5" s="7">
        <v>45148</v>
      </c>
      <c r="S5" s="6">
        <v>45161</v>
      </c>
      <c r="T5" s="4" t="s">
        <v>34</v>
      </c>
      <c r="U5" s="4">
        <v>54.58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45155</v>
      </c>
      <c r="G6" s="6">
        <v>45158</v>
      </c>
      <c r="H6" s="4">
        <v>1</v>
      </c>
      <c r="I6" s="4">
        <v>3</v>
      </c>
      <c r="J6" s="4">
        <v>3</v>
      </c>
      <c r="K6" s="4" t="s">
        <v>30</v>
      </c>
      <c r="L6" s="4">
        <v>515.81</v>
      </c>
      <c r="M6" s="4">
        <v>515.81</v>
      </c>
      <c r="N6" s="4" t="s">
        <v>58</v>
      </c>
      <c r="O6" s="4" t="s">
        <v>32</v>
      </c>
      <c r="P6" s="4" t="s">
        <v>33</v>
      </c>
      <c r="Q6" s="4">
        <v>0</v>
      </c>
      <c r="R6" s="7">
        <v>45149</v>
      </c>
      <c r="S6" s="6">
        <v>45161</v>
      </c>
      <c r="T6" s="4" t="s">
        <v>34</v>
      </c>
      <c r="U6" s="4">
        <v>515.81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45156</v>
      </c>
      <c r="G7" s="6">
        <v>45158</v>
      </c>
      <c r="H7" s="4">
        <v>1</v>
      </c>
      <c r="I7" s="4">
        <v>2</v>
      </c>
      <c r="J7" s="4">
        <v>2</v>
      </c>
      <c r="K7" s="4" t="s">
        <v>30</v>
      </c>
      <c r="L7" s="4">
        <v>60.56</v>
      </c>
      <c r="M7" s="4">
        <v>60.56</v>
      </c>
      <c r="N7" s="4" t="s">
        <v>64</v>
      </c>
      <c r="O7" s="4" t="s">
        <v>32</v>
      </c>
      <c r="P7" s="4" t="s">
        <v>33</v>
      </c>
      <c r="Q7" s="4">
        <v>0</v>
      </c>
      <c r="R7" s="7">
        <v>45151.0000115741</v>
      </c>
      <c r="S7" s="6">
        <v>45161</v>
      </c>
      <c r="T7" s="4" t="s">
        <v>34</v>
      </c>
      <c r="U7" s="4">
        <v>60.56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45156</v>
      </c>
      <c r="G8" s="6">
        <v>45158</v>
      </c>
      <c r="H8" s="4">
        <v>1</v>
      </c>
      <c r="I8" s="4">
        <v>2</v>
      </c>
      <c r="J8" s="4">
        <v>2</v>
      </c>
      <c r="K8" s="4" t="s">
        <v>30</v>
      </c>
      <c r="L8" s="4">
        <v>60.56</v>
      </c>
      <c r="M8" s="4">
        <v>60.56</v>
      </c>
      <c r="N8" s="4" t="s">
        <v>68</v>
      </c>
      <c r="O8" s="4" t="s">
        <v>32</v>
      </c>
      <c r="P8" s="4" t="s">
        <v>33</v>
      </c>
      <c r="Q8" s="4">
        <v>0</v>
      </c>
      <c r="R8" s="7">
        <v>45151</v>
      </c>
      <c r="S8" s="6">
        <v>45161</v>
      </c>
      <c r="T8" s="4" t="s">
        <v>34</v>
      </c>
      <c r="U8" s="4">
        <v>60.56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45157</v>
      </c>
      <c r="G9" s="6">
        <v>45158</v>
      </c>
      <c r="H9" s="4">
        <v>1</v>
      </c>
      <c r="I9" s="4">
        <v>1</v>
      </c>
      <c r="J9" s="4">
        <v>1</v>
      </c>
      <c r="K9" s="4" t="s">
        <v>30</v>
      </c>
      <c r="L9" s="4">
        <v>30.28</v>
      </c>
      <c r="M9" s="4">
        <v>30.28</v>
      </c>
      <c r="N9" s="4" t="s">
        <v>72</v>
      </c>
      <c r="O9" s="4" t="s">
        <v>32</v>
      </c>
      <c r="P9" s="4" t="s">
        <v>33</v>
      </c>
      <c r="Q9" s="4">
        <v>0</v>
      </c>
      <c r="R9" s="7">
        <v>45151</v>
      </c>
      <c r="S9" s="6">
        <v>45161</v>
      </c>
      <c r="T9" s="4" t="s">
        <v>34</v>
      </c>
      <c r="U9" s="4">
        <v>30.28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45156</v>
      </c>
      <c r="G10" s="6">
        <v>45158</v>
      </c>
      <c r="H10" s="4">
        <v>1</v>
      </c>
      <c r="I10" s="4">
        <v>2</v>
      </c>
      <c r="J10" s="4">
        <v>2</v>
      </c>
      <c r="K10" s="4" t="s">
        <v>30</v>
      </c>
      <c r="L10" s="4">
        <v>565.94</v>
      </c>
      <c r="M10" s="4">
        <v>565.94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45151.0000115741</v>
      </c>
      <c r="S10" s="6">
        <v>45161</v>
      </c>
      <c r="T10" s="4" t="s">
        <v>34</v>
      </c>
      <c r="U10" s="4">
        <v>565.94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45155</v>
      </c>
      <c r="G11" s="6">
        <v>45158</v>
      </c>
      <c r="H11" s="4">
        <v>1</v>
      </c>
      <c r="I11" s="4">
        <v>3</v>
      </c>
      <c r="J11" s="4">
        <v>3</v>
      </c>
      <c r="K11" s="4" t="s">
        <v>30</v>
      </c>
      <c r="L11" s="4">
        <v>133.04</v>
      </c>
      <c r="M11" s="4">
        <v>133.04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45154</v>
      </c>
      <c r="S11" s="6">
        <v>45161</v>
      </c>
      <c r="T11" s="4" t="s">
        <v>34</v>
      </c>
      <c r="U11" s="4">
        <v>133.04</v>
      </c>
      <c r="V11" s="4">
        <v>0</v>
      </c>
      <c r="W11" s="4">
        <v>0</v>
      </c>
      <c r="X11" s="4" t="s">
        <v>85</v>
      </c>
      <c r="Y11" s="4" t="s">
        <v>48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45156</v>
      </c>
      <c r="G12" s="6">
        <v>45158</v>
      </c>
      <c r="H12" s="4">
        <v>1</v>
      </c>
      <c r="I12" s="4">
        <v>2</v>
      </c>
      <c r="J12" s="4">
        <v>2</v>
      </c>
      <c r="K12" s="4" t="s">
        <v>30</v>
      </c>
      <c r="L12" s="4">
        <v>245.07</v>
      </c>
      <c r="M12" s="4">
        <v>245.07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45155</v>
      </c>
      <c r="S12" s="6">
        <v>45161</v>
      </c>
      <c r="T12" s="4" t="s">
        <v>34</v>
      </c>
      <c r="U12" s="4">
        <v>245.07</v>
      </c>
      <c r="V12" s="4">
        <v>0</v>
      </c>
      <c r="W12" s="4">
        <v>0</v>
      </c>
      <c r="X12" s="4" t="s">
        <v>90</v>
      </c>
      <c r="Y12" s="4" t="s">
        <v>48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45155</v>
      </c>
      <c r="G13" s="6">
        <v>45158</v>
      </c>
      <c r="H13" s="4">
        <v>1</v>
      </c>
      <c r="I13" s="4">
        <v>3</v>
      </c>
      <c r="J13" s="4">
        <v>3</v>
      </c>
      <c r="K13" s="4" t="s">
        <v>30</v>
      </c>
      <c r="L13" s="4">
        <v>66.75</v>
      </c>
      <c r="M13" s="4">
        <v>66.75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45155.0000115741</v>
      </c>
      <c r="S13" s="6">
        <v>45161</v>
      </c>
      <c r="T13" s="4" t="s">
        <v>34</v>
      </c>
      <c r="U13" s="4">
        <v>66.75</v>
      </c>
      <c r="V13" s="4">
        <v>0</v>
      </c>
      <c r="W13" s="4">
        <v>0</v>
      </c>
      <c r="X13" s="4" t="s">
        <v>95</v>
      </c>
      <c r="Y13" s="4" t="s">
        <v>48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45156</v>
      </c>
      <c r="G14" s="6">
        <v>45158</v>
      </c>
      <c r="H14" s="4">
        <v>1</v>
      </c>
      <c r="I14" s="4">
        <v>2</v>
      </c>
      <c r="J14" s="4">
        <v>2</v>
      </c>
      <c r="K14" s="4" t="s">
        <v>30</v>
      </c>
      <c r="L14" s="4">
        <v>175.57</v>
      </c>
      <c r="M14" s="4">
        <v>175.57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45155</v>
      </c>
      <c r="S14" s="6">
        <v>45161</v>
      </c>
      <c r="T14" s="4" t="s">
        <v>34</v>
      </c>
      <c r="U14" s="4">
        <v>175.57</v>
      </c>
      <c r="V14" s="4">
        <v>0</v>
      </c>
      <c r="W14" s="4">
        <v>0</v>
      </c>
      <c r="X14" s="4" t="s">
        <v>100</v>
      </c>
      <c r="Y14" s="4" t="s">
        <v>48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45156</v>
      </c>
      <c r="G15" s="6">
        <v>45158</v>
      </c>
      <c r="H15" s="4">
        <v>1</v>
      </c>
      <c r="I15" s="4">
        <v>2</v>
      </c>
      <c r="J15" s="4">
        <v>2</v>
      </c>
      <c r="K15" s="4" t="s">
        <v>30</v>
      </c>
      <c r="L15" s="4">
        <v>38.8</v>
      </c>
      <c r="M15" s="4">
        <v>38.8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45155</v>
      </c>
      <c r="S15" s="6">
        <v>45161</v>
      </c>
      <c r="T15" s="4" t="s">
        <v>34</v>
      </c>
      <c r="U15" s="4">
        <v>38.8</v>
      </c>
      <c r="V15" s="4">
        <v>0</v>
      </c>
      <c r="W15" s="4">
        <v>0</v>
      </c>
      <c r="X15" s="4" t="s">
        <v>105</v>
      </c>
      <c r="Y15" s="4" t="s">
        <v>48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92</v>
      </c>
      <c r="E16" s="4" t="s">
        <v>107</v>
      </c>
      <c r="F16" s="6">
        <v>45156</v>
      </c>
      <c r="G16" s="6">
        <v>45158</v>
      </c>
      <c r="H16" s="4">
        <v>1</v>
      </c>
      <c r="I16" s="4">
        <v>2</v>
      </c>
      <c r="J16" s="4">
        <v>2</v>
      </c>
      <c r="K16" s="4" t="s">
        <v>30</v>
      </c>
      <c r="L16" s="4">
        <v>44.5</v>
      </c>
      <c r="M16" s="4">
        <v>44.5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45155</v>
      </c>
      <c r="S16" s="6">
        <v>45161</v>
      </c>
      <c r="T16" s="4" t="s">
        <v>34</v>
      </c>
      <c r="U16" s="4">
        <v>44.5</v>
      </c>
      <c r="V16" s="4">
        <v>0</v>
      </c>
      <c r="W16" s="4">
        <v>0</v>
      </c>
      <c r="X16" s="4" t="s">
        <v>109</v>
      </c>
      <c r="Y16" s="4" t="s">
        <v>48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45156</v>
      </c>
      <c r="G17" s="6">
        <v>45158</v>
      </c>
      <c r="H17" s="4">
        <v>1</v>
      </c>
      <c r="I17" s="4">
        <v>2</v>
      </c>
      <c r="J17" s="4">
        <v>2</v>
      </c>
      <c r="K17" s="4" t="s">
        <v>30</v>
      </c>
      <c r="L17" s="4">
        <v>87.92</v>
      </c>
      <c r="M17" s="4">
        <v>87.92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45155</v>
      </c>
      <c r="S17" s="6">
        <v>45161</v>
      </c>
      <c r="T17" s="4" t="s">
        <v>34</v>
      </c>
      <c r="U17" s="4">
        <v>87.92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45157</v>
      </c>
      <c r="G18" s="6">
        <v>45158</v>
      </c>
      <c r="H18" s="4">
        <v>1</v>
      </c>
      <c r="I18" s="4">
        <v>1</v>
      </c>
      <c r="J18" s="4">
        <v>1</v>
      </c>
      <c r="K18" s="4" t="s">
        <v>30</v>
      </c>
      <c r="L18" s="4">
        <v>22.78</v>
      </c>
      <c r="M18" s="4">
        <v>22.78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45156.0000115741</v>
      </c>
      <c r="S18" s="6">
        <v>45161</v>
      </c>
      <c r="T18" s="4" t="s">
        <v>34</v>
      </c>
      <c r="U18" s="4">
        <v>22.78</v>
      </c>
      <c r="V18" s="4">
        <v>0</v>
      </c>
      <c r="W18" s="4">
        <v>0</v>
      </c>
      <c r="X18" s="4" t="s">
        <v>120</v>
      </c>
      <c r="Y18" s="4" t="s">
        <v>48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45156</v>
      </c>
      <c r="G19" s="6">
        <v>45158</v>
      </c>
      <c r="H19" s="4">
        <v>3</v>
      </c>
      <c r="I19" s="4">
        <v>2</v>
      </c>
      <c r="J19" s="4">
        <v>6</v>
      </c>
      <c r="K19" s="4" t="s">
        <v>30</v>
      </c>
      <c r="L19" s="4">
        <v>366.66</v>
      </c>
      <c r="M19" s="4">
        <v>366.66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45156</v>
      </c>
      <c r="S19" s="6">
        <v>45161</v>
      </c>
      <c r="T19" s="4" t="s">
        <v>34</v>
      </c>
      <c r="U19" s="4">
        <v>366.66</v>
      </c>
      <c r="V19" s="4">
        <v>0</v>
      </c>
      <c r="W19" s="4">
        <v>0</v>
      </c>
      <c r="X19" s="4" t="s">
        <v>125</v>
      </c>
      <c r="Y19" s="4" t="s">
        <v>48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45157</v>
      </c>
      <c r="G20" s="6">
        <v>45158</v>
      </c>
      <c r="H20" s="4">
        <v>1</v>
      </c>
      <c r="I20" s="4">
        <v>1</v>
      </c>
      <c r="J20" s="4">
        <v>1</v>
      </c>
      <c r="K20" s="4" t="s">
        <v>30</v>
      </c>
      <c r="L20" s="4">
        <v>44.95</v>
      </c>
      <c r="M20" s="4">
        <v>44.95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45156</v>
      </c>
      <c r="S20" s="6">
        <v>45161</v>
      </c>
      <c r="T20" s="4" t="s">
        <v>34</v>
      </c>
      <c r="U20" s="4">
        <v>44.95</v>
      </c>
      <c r="V20" s="4">
        <v>0</v>
      </c>
      <c r="W20" s="4">
        <v>0</v>
      </c>
      <c r="X20" s="4" t="s">
        <v>130</v>
      </c>
      <c r="Y20" s="4" t="s">
        <v>48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45157</v>
      </c>
      <c r="G21" s="6">
        <v>45158</v>
      </c>
      <c r="H21" s="4">
        <v>1</v>
      </c>
      <c r="I21" s="4">
        <v>1</v>
      </c>
      <c r="J21" s="4">
        <v>1</v>
      </c>
      <c r="K21" s="4" t="s">
        <v>30</v>
      </c>
      <c r="L21" s="4">
        <v>17.77</v>
      </c>
      <c r="M21" s="4">
        <v>17.77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45156</v>
      </c>
      <c r="S21" s="6">
        <v>45161</v>
      </c>
      <c r="T21" s="4" t="s">
        <v>34</v>
      </c>
      <c r="U21" s="4">
        <v>17.77</v>
      </c>
      <c r="V21" s="4">
        <v>0</v>
      </c>
      <c r="W21" s="4">
        <v>0</v>
      </c>
      <c r="X21" s="4" t="s">
        <v>135</v>
      </c>
      <c r="Y21" s="4" t="s">
        <v>48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45156</v>
      </c>
      <c r="G22" s="6">
        <v>45158</v>
      </c>
      <c r="H22" s="4">
        <v>1</v>
      </c>
      <c r="I22" s="4">
        <v>2</v>
      </c>
      <c r="J22" s="4">
        <v>2</v>
      </c>
      <c r="K22" s="4" t="s">
        <v>30</v>
      </c>
      <c r="L22" s="4">
        <v>65.02</v>
      </c>
      <c r="M22" s="4">
        <v>65.02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45156.0000115741</v>
      </c>
      <c r="S22" s="6">
        <v>45161</v>
      </c>
      <c r="T22" s="4" t="s">
        <v>34</v>
      </c>
      <c r="U22" s="4">
        <v>65.02</v>
      </c>
      <c r="V22" s="4">
        <v>0</v>
      </c>
      <c r="W22" s="4">
        <v>0</v>
      </c>
      <c r="X22" s="4" t="s">
        <v>140</v>
      </c>
      <c r="Y22" s="4" t="s">
        <v>48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142</v>
      </c>
      <c r="E23" s="4" t="s">
        <v>143</v>
      </c>
      <c r="F23" s="6">
        <v>45156</v>
      </c>
      <c r="G23" s="6">
        <v>45158</v>
      </c>
      <c r="H23" s="4">
        <v>1</v>
      </c>
      <c r="I23" s="4">
        <v>2</v>
      </c>
      <c r="J23" s="4">
        <v>2</v>
      </c>
      <c r="K23" s="4" t="s">
        <v>30</v>
      </c>
      <c r="L23" s="4">
        <v>73.68</v>
      </c>
      <c r="M23" s="4">
        <v>73.68</v>
      </c>
      <c r="N23" s="4" t="s">
        <v>144</v>
      </c>
      <c r="O23" s="4" t="s">
        <v>32</v>
      </c>
      <c r="P23" s="4" t="s">
        <v>33</v>
      </c>
      <c r="Q23" s="4">
        <v>0</v>
      </c>
      <c r="R23" s="7">
        <v>45156.0000115741</v>
      </c>
      <c r="S23" s="6">
        <v>45161</v>
      </c>
      <c r="T23" s="4" t="s">
        <v>34</v>
      </c>
      <c r="U23" s="4">
        <v>73.68</v>
      </c>
      <c r="V23" s="4">
        <v>0</v>
      </c>
      <c r="W23" s="4">
        <v>0</v>
      </c>
      <c r="X23" s="4" t="s">
        <v>145</v>
      </c>
      <c r="Y23" s="4" t="s">
        <v>48</v>
      </c>
    </row>
    <row r="24" s="4" customFormat="1" spans="1:25">
      <c r="A24" s="4" t="s">
        <v>146</v>
      </c>
      <c r="B24" s="4" t="s">
        <v>26</v>
      </c>
      <c r="C24" s="4" t="s">
        <v>27</v>
      </c>
      <c r="D24" s="4" t="s">
        <v>147</v>
      </c>
      <c r="E24" s="4" t="s">
        <v>148</v>
      </c>
      <c r="F24" s="6">
        <v>45157</v>
      </c>
      <c r="G24" s="6">
        <v>45158</v>
      </c>
      <c r="H24" s="4">
        <v>1</v>
      </c>
      <c r="I24" s="4">
        <v>1</v>
      </c>
      <c r="J24" s="4">
        <v>1</v>
      </c>
      <c r="K24" s="4" t="s">
        <v>30</v>
      </c>
      <c r="L24" s="4">
        <v>33.87</v>
      </c>
      <c r="M24" s="4">
        <v>33.87</v>
      </c>
      <c r="N24" s="4" t="s">
        <v>149</v>
      </c>
      <c r="O24" s="4" t="s">
        <v>32</v>
      </c>
      <c r="P24" s="4" t="s">
        <v>33</v>
      </c>
      <c r="Q24" s="4">
        <v>0</v>
      </c>
      <c r="R24" s="7">
        <v>45156.0000115741</v>
      </c>
      <c r="S24" s="6">
        <v>45161</v>
      </c>
      <c r="T24" s="4" t="s">
        <v>34</v>
      </c>
      <c r="U24" s="4">
        <v>33.87</v>
      </c>
      <c r="V24" s="4">
        <v>0</v>
      </c>
      <c r="W24" s="4">
        <v>0</v>
      </c>
      <c r="X24" s="4" t="s">
        <v>150</v>
      </c>
      <c r="Y24" s="4" t="s">
        <v>48</v>
      </c>
    </row>
    <row r="25" s="4" customFormat="1" spans="1:25">
      <c r="A25" s="4" t="s">
        <v>151</v>
      </c>
      <c r="B25" s="4" t="s">
        <v>26</v>
      </c>
      <c r="C25" s="4" t="s">
        <v>27</v>
      </c>
      <c r="D25" s="4" t="s">
        <v>152</v>
      </c>
      <c r="E25" s="4" t="s">
        <v>133</v>
      </c>
      <c r="F25" s="6">
        <v>45157</v>
      </c>
      <c r="G25" s="6">
        <v>45158</v>
      </c>
      <c r="H25" s="4">
        <v>1</v>
      </c>
      <c r="I25" s="4">
        <v>1</v>
      </c>
      <c r="J25" s="4">
        <v>1</v>
      </c>
      <c r="K25" s="4" t="s">
        <v>30</v>
      </c>
      <c r="L25" s="4">
        <v>28.17</v>
      </c>
      <c r="M25" s="4">
        <v>28.17</v>
      </c>
      <c r="N25" s="4" t="s">
        <v>153</v>
      </c>
      <c r="O25" s="4" t="s">
        <v>32</v>
      </c>
      <c r="P25" s="4" t="s">
        <v>33</v>
      </c>
      <c r="Q25" s="4">
        <v>0</v>
      </c>
      <c r="R25" s="7">
        <v>45156.0000115741</v>
      </c>
      <c r="S25" s="6">
        <v>45161</v>
      </c>
      <c r="T25" s="4" t="s">
        <v>34</v>
      </c>
      <c r="U25" s="4">
        <v>28.17</v>
      </c>
      <c r="V25" s="4">
        <v>0</v>
      </c>
      <c r="W25" s="4">
        <v>0</v>
      </c>
      <c r="X25" s="4" t="s">
        <v>154</v>
      </c>
      <c r="Y25" s="4" t="s">
        <v>48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147</v>
      </c>
      <c r="E26" s="4" t="s">
        <v>156</v>
      </c>
      <c r="F26" s="6">
        <v>45157</v>
      </c>
      <c r="G26" s="6">
        <v>45158</v>
      </c>
      <c r="H26" s="4">
        <v>1</v>
      </c>
      <c r="I26" s="4">
        <v>1</v>
      </c>
      <c r="J26" s="4">
        <v>1</v>
      </c>
      <c r="K26" s="4" t="s">
        <v>30</v>
      </c>
      <c r="L26" s="4">
        <v>33.87</v>
      </c>
      <c r="M26" s="4">
        <v>33.87</v>
      </c>
      <c r="N26" s="4" t="s">
        <v>157</v>
      </c>
      <c r="O26" s="4" t="s">
        <v>32</v>
      </c>
      <c r="P26" s="4" t="s">
        <v>33</v>
      </c>
      <c r="Q26" s="4">
        <v>0</v>
      </c>
      <c r="R26" s="7">
        <v>45156.0000115741</v>
      </c>
      <c r="S26" s="6">
        <v>45161</v>
      </c>
      <c r="T26" s="4" t="s">
        <v>34</v>
      </c>
      <c r="U26" s="4">
        <v>33.87</v>
      </c>
      <c r="V26" s="4">
        <v>0</v>
      </c>
      <c r="W26" s="4">
        <v>0</v>
      </c>
      <c r="X26" s="4" t="s">
        <v>158</v>
      </c>
      <c r="Y26" s="4" t="s">
        <v>48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45157</v>
      </c>
      <c r="G27" s="6">
        <v>45158</v>
      </c>
      <c r="H27" s="4">
        <v>1</v>
      </c>
      <c r="I27" s="4">
        <v>1</v>
      </c>
      <c r="J27" s="4">
        <v>1</v>
      </c>
      <c r="K27" s="4" t="s">
        <v>30</v>
      </c>
      <c r="L27" s="4">
        <v>33.09</v>
      </c>
      <c r="M27" s="4">
        <v>33.09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45157</v>
      </c>
      <c r="S27" s="6">
        <v>45161</v>
      </c>
      <c r="T27" s="4" t="s">
        <v>34</v>
      </c>
      <c r="U27" s="4">
        <v>33.09</v>
      </c>
      <c r="V27" s="4">
        <v>0</v>
      </c>
      <c r="W27" s="4">
        <v>0</v>
      </c>
      <c r="X27" s="4" t="s">
        <v>163</v>
      </c>
      <c r="Y27" s="4" t="s">
        <v>164</v>
      </c>
    </row>
    <row r="28" s="4" customFormat="1" spans="1:25">
      <c r="A28" s="4" t="s">
        <v>165</v>
      </c>
      <c r="B28" s="4" t="s">
        <v>26</v>
      </c>
      <c r="C28" s="4" t="s">
        <v>27</v>
      </c>
      <c r="D28" s="4" t="s">
        <v>166</v>
      </c>
      <c r="E28" s="4" t="s">
        <v>167</v>
      </c>
      <c r="F28" s="6">
        <v>45157</v>
      </c>
      <c r="G28" s="6">
        <v>45158</v>
      </c>
      <c r="H28" s="4">
        <v>1</v>
      </c>
      <c r="I28" s="4">
        <v>1</v>
      </c>
      <c r="J28" s="4">
        <v>1</v>
      </c>
      <c r="K28" s="4" t="s">
        <v>30</v>
      </c>
      <c r="L28" s="4">
        <v>61.12</v>
      </c>
      <c r="M28" s="4">
        <v>61.12</v>
      </c>
      <c r="N28" s="4" t="s">
        <v>168</v>
      </c>
      <c r="O28" s="4" t="s">
        <v>32</v>
      </c>
      <c r="P28" s="4" t="s">
        <v>33</v>
      </c>
      <c r="Q28" s="4">
        <v>0</v>
      </c>
      <c r="R28" s="7">
        <v>45157.0000115741</v>
      </c>
      <c r="S28" s="6">
        <v>45161</v>
      </c>
      <c r="T28" s="4" t="s">
        <v>34</v>
      </c>
      <c r="U28" s="4">
        <v>61.12</v>
      </c>
      <c r="V28" s="4">
        <v>0</v>
      </c>
      <c r="W28" s="4">
        <v>0</v>
      </c>
      <c r="X28" s="4" t="s">
        <v>169</v>
      </c>
      <c r="Y28" s="4" t="s">
        <v>48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171</v>
      </c>
      <c r="E29" s="4" t="s">
        <v>172</v>
      </c>
      <c r="F29" s="6">
        <v>45157</v>
      </c>
      <c r="G29" s="6">
        <v>45158</v>
      </c>
      <c r="H29" s="4">
        <v>1</v>
      </c>
      <c r="I29" s="4">
        <v>1</v>
      </c>
      <c r="J29" s="4">
        <v>1</v>
      </c>
      <c r="K29" s="4" t="s">
        <v>30</v>
      </c>
      <c r="L29" s="4">
        <v>22.84</v>
      </c>
      <c r="M29" s="4">
        <v>22.84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45157.0000115741</v>
      </c>
      <c r="S29" s="6">
        <v>45161</v>
      </c>
      <c r="T29" s="4" t="s">
        <v>34</v>
      </c>
      <c r="U29" s="4">
        <v>22.84</v>
      </c>
      <c r="V29" s="4">
        <v>0</v>
      </c>
      <c r="W29" s="4">
        <v>0</v>
      </c>
      <c r="X29" s="4" t="s">
        <v>174</v>
      </c>
      <c r="Y29" s="4" t="s">
        <v>48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176</v>
      </c>
      <c r="E30" s="4" t="s">
        <v>177</v>
      </c>
      <c r="F30" s="6">
        <v>45157</v>
      </c>
      <c r="G30" s="6">
        <v>45158</v>
      </c>
      <c r="H30" s="4">
        <v>1</v>
      </c>
      <c r="I30" s="4">
        <v>1</v>
      </c>
      <c r="J30" s="4">
        <v>1</v>
      </c>
      <c r="K30" s="4" t="s">
        <v>30</v>
      </c>
      <c r="L30" s="4">
        <v>55.19</v>
      </c>
      <c r="M30" s="4">
        <v>55.19</v>
      </c>
      <c r="N30" s="4" t="s">
        <v>178</v>
      </c>
      <c r="O30" s="4" t="s">
        <v>32</v>
      </c>
      <c r="P30" s="4" t="s">
        <v>33</v>
      </c>
      <c r="Q30" s="4">
        <v>0</v>
      </c>
      <c r="R30" s="7">
        <v>45157</v>
      </c>
      <c r="S30" s="6">
        <v>45161</v>
      </c>
      <c r="T30" s="4" t="s">
        <v>34</v>
      </c>
      <c r="U30" s="4">
        <v>55.19</v>
      </c>
      <c r="V30" s="4">
        <v>0</v>
      </c>
      <c r="W30" s="4">
        <v>0</v>
      </c>
      <c r="X30" s="4" t="s">
        <v>179</v>
      </c>
      <c r="Y30" s="4" t="s">
        <v>180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182</v>
      </c>
      <c r="E31" s="4" t="s">
        <v>183</v>
      </c>
      <c r="F31" s="6">
        <v>45157</v>
      </c>
      <c r="G31" s="6">
        <v>45158</v>
      </c>
      <c r="H31" s="4">
        <v>1</v>
      </c>
      <c r="I31" s="4">
        <v>1</v>
      </c>
      <c r="J31" s="4">
        <v>1</v>
      </c>
      <c r="K31" s="4" t="s">
        <v>30</v>
      </c>
      <c r="L31" s="4">
        <v>31.05</v>
      </c>
      <c r="M31" s="4">
        <v>31.05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45157</v>
      </c>
      <c r="S31" s="6">
        <v>45161</v>
      </c>
      <c r="T31" s="4" t="s">
        <v>34</v>
      </c>
      <c r="U31" s="4">
        <v>31.05</v>
      </c>
      <c r="V31" s="4">
        <v>0</v>
      </c>
      <c r="W31" s="4">
        <v>0</v>
      </c>
      <c r="X31" s="4" t="s">
        <v>185</v>
      </c>
      <c r="Y31" s="4" t="s">
        <v>48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50</v>
      </c>
      <c r="E32" s="4" t="s">
        <v>187</v>
      </c>
      <c r="F32" s="6">
        <v>45157</v>
      </c>
      <c r="G32" s="6">
        <v>45158</v>
      </c>
      <c r="H32" s="4">
        <v>1</v>
      </c>
      <c r="I32" s="4">
        <v>1</v>
      </c>
      <c r="J32" s="4">
        <v>1</v>
      </c>
      <c r="K32" s="4" t="s">
        <v>30</v>
      </c>
      <c r="L32" s="4">
        <v>26.9</v>
      </c>
      <c r="M32" s="4">
        <v>26.9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45157</v>
      </c>
      <c r="S32" s="6">
        <v>45161</v>
      </c>
      <c r="T32" s="4" t="s">
        <v>34</v>
      </c>
      <c r="U32" s="4">
        <v>26.9</v>
      </c>
      <c r="V32" s="4">
        <v>0</v>
      </c>
      <c r="W32" s="4">
        <v>0</v>
      </c>
      <c r="X32" s="4" t="s">
        <v>189</v>
      </c>
      <c r="Y32" s="4" t="s">
        <v>48</v>
      </c>
    </row>
    <row r="33" s="4" customFormat="1" spans="1:25">
      <c r="A33" s="4" t="s">
        <v>190</v>
      </c>
      <c r="B33" s="4" t="s">
        <v>26</v>
      </c>
      <c r="C33" s="4" t="s">
        <v>27</v>
      </c>
      <c r="D33" s="4" t="s">
        <v>191</v>
      </c>
      <c r="E33" s="4" t="s">
        <v>192</v>
      </c>
      <c r="F33" s="6">
        <v>45157</v>
      </c>
      <c r="G33" s="6">
        <v>45158</v>
      </c>
      <c r="H33" s="4">
        <v>1</v>
      </c>
      <c r="I33" s="4">
        <v>1</v>
      </c>
      <c r="J33" s="4">
        <v>1</v>
      </c>
      <c r="K33" s="4" t="s">
        <v>30</v>
      </c>
      <c r="L33" s="4">
        <v>25.83</v>
      </c>
      <c r="M33" s="4">
        <v>25.83</v>
      </c>
      <c r="N33" s="4" t="s">
        <v>193</v>
      </c>
      <c r="O33" s="4" t="s">
        <v>32</v>
      </c>
      <c r="P33" s="4" t="s">
        <v>33</v>
      </c>
      <c r="Q33" s="4">
        <v>0</v>
      </c>
      <c r="R33" s="7">
        <v>45157</v>
      </c>
      <c r="S33" s="6">
        <v>45161</v>
      </c>
      <c r="T33" s="4" t="s">
        <v>34</v>
      </c>
      <c r="U33" s="4">
        <v>25.83</v>
      </c>
      <c r="V33" s="4">
        <v>0</v>
      </c>
      <c r="W33" s="4">
        <v>0</v>
      </c>
      <c r="X33" s="4" t="s">
        <v>194</v>
      </c>
      <c r="Y33" s="4" t="s">
        <v>48</v>
      </c>
    </row>
    <row r="34" s="4" customFormat="1" spans="1:25">
      <c r="A34" s="4" t="s">
        <v>195</v>
      </c>
      <c r="B34" s="4" t="s">
        <v>26</v>
      </c>
      <c r="C34" s="4" t="s">
        <v>27</v>
      </c>
      <c r="D34" s="4" t="s">
        <v>196</v>
      </c>
      <c r="E34" s="4" t="s">
        <v>197</v>
      </c>
      <c r="F34" s="6">
        <v>45157</v>
      </c>
      <c r="G34" s="6">
        <v>45158</v>
      </c>
      <c r="H34" s="4">
        <v>1</v>
      </c>
      <c r="I34" s="4">
        <v>1</v>
      </c>
      <c r="J34" s="4">
        <v>1</v>
      </c>
      <c r="K34" s="4" t="s">
        <v>30</v>
      </c>
      <c r="L34" s="4">
        <v>66.65</v>
      </c>
      <c r="M34" s="4">
        <v>66.65</v>
      </c>
      <c r="N34" s="4" t="s">
        <v>198</v>
      </c>
      <c r="O34" s="4" t="s">
        <v>32</v>
      </c>
      <c r="P34" s="4" t="s">
        <v>33</v>
      </c>
      <c r="Q34" s="4">
        <v>0</v>
      </c>
      <c r="R34" s="7">
        <v>45157.0000115741</v>
      </c>
      <c r="S34" s="6">
        <v>45161</v>
      </c>
      <c r="T34" s="4" t="s">
        <v>34</v>
      </c>
      <c r="U34" s="4">
        <v>66.65</v>
      </c>
      <c r="V34" s="4">
        <v>0</v>
      </c>
      <c r="W34" s="4">
        <v>0</v>
      </c>
      <c r="X34" s="4" t="s">
        <v>199</v>
      </c>
      <c r="Y34" s="4" t="s">
        <v>48</v>
      </c>
    </row>
    <row r="35" s="4" customFormat="1" spans="1:25">
      <c r="A35" s="4" t="s">
        <v>200</v>
      </c>
      <c r="B35" s="4" t="s">
        <v>26</v>
      </c>
      <c r="C35" s="4" t="s">
        <v>27</v>
      </c>
      <c r="D35" s="4" t="s">
        <v>201</v>
      </c>
      <c r="E35" s="4" t="s">
        <v>202</v>
      </c>
      <c r="F35" s="6">
        <v>45157</v>
      </c>
      <c r="G35" s="6">
        <v>45158</v>
      </c>
      <c r="H35" s="4">
        <v>1</v>
      </c>
      <c r="I35" s="4">
        <v>1</v>
      </c>
      <c r="J35" s="4">
        <v>1</v>
      </c>
      <c r="K35" s="4" t="s">
        <v>30</v>
      </c>
      <c r="L35" s="4">
        <v>109.45</v>
      </c>
      <c r="M35" s="4">
        <v>109.45</v>
      </c>
      <c r="N35" s="4" t="s">
        <v>203</v>
      </c>
      <c r="O35" s="4" t="s">
        <v>32</v>
      </c>
      <c r="P35" s="4" t="s">
        <v>33</v>
      </c>
      <c r="Q35" s="4">
        <v>0</v>
      </c>
      <c r="R35" s="7">
        <v>45157</v>
      </c>
      <c r="S35" s="6">
        <v>45161</v>
      </c>
      <c r="T35" s="4" t="s">
        <v>34</v>
      </c>
      <c r="U35" s="4">
        <v>109.45</v>
      </c>
      <c r="V35" s="4">
        <v>0</v>
      </c>
      <c r="W35" s="4">
        <v>0</v>
      </c>
      <c r="X35" s="4" t="s">
        <v>204</v>
      </c>
      <c r="Y35" s="4" t="s">
        <v>48</v>
      </c>
    </row>
    <row r="36" s="4" customFormat="1" spans="1:25">
      <c r="A36" s="4" t="s">
        <v>205</v>
      </c>
      <c r="B36" s="4" t="s">
        <v>26</v>
      </c>
      <c r="C36" s="4" t="s">
        <v>27</v>
      </c>
      <c r="D36" s="4" t="s">
        <v>206</v>
      </c>
      <c r="E36" s="4" t="s">
        <v>192</v>
      </c>
      <c r="F36" s="6">
        <v>45157</v>
      </c>
      <c r="G36" s="6">
        <v>45158</v>
      </c>
      <c r="H36" s="4">
        <v>1</v>
      </c>
      <c r="I36" s="4">
        <v>1</v>
      </c>
      <c r="J36" s="4">
        <v>1</v>
      </c>
      <c r="K36" s="4" t="s">
        <v>30</v>
      </c>
      <c r="L36" s="4">
        <v>29.1</v>
      </c>
      <c r="M36" s="4">
        <v>29.1</v>
      </c>
      <c r="N36" s="4" t="s">
        <v>207</v>
      </c>
      <c r="O36" s="4" t="s">
        <v>32</v>
      </c>
      <c r="P36" s="4" t="s">
        <v>33</v>
      </c>
      <c r="Q36" s="4">
        <v>0</v>
      </c>
      <c r="R36" s="7">
        <v>45157.0000115741</v>
      </c>
      <c r="S36" s="6">
        <v>45161</v>
      </c>
      <c r="T36" s="4" t="s">
        <v>34</v>
      </c>
      <c r="U36" s="4">
        <v>29.1</v>
      </c>
      <c r="V36" s="4">
        <v>0</v>
      </c>
      <c r="W36" s="4">
        <v>0</v>
      </c>
      <c r="X36" s="4" t="s">
        <v>208</v>
      </c>
      <c r="Y36" s="4" t="s">
        <v>48</v>
      </c>
    </row>
    <row r="37" s="4" customFormat="1" spans="1:25">
      <c r="A37" s="4" t="s">
        <v>209</v>
      </c>
      <c r="B37" s="4" t="s">
        <v>26</v>
      </c>
      <c r="C37" s="4" t="s">
        <v>27</v>
      </c>
      <c r="D37" s="4" t="s">
        <v>210</v>
      </c>
      <c r="E37" s="4" t="s">
        <v>211</v>
      </c>
      <c r="F37" s="6">
        <v>45157</v>
      </c>
      <c r="G37" s="6">
        <v>45158</v>
      </c>
      <c r="H37" s="4">
        <v>1</v>
      </c>
      <c r="I37" s="4">
        <v>1</v>
      </c>
      <c r="J37" s="4">
        <v>1</v>
      </c>
      <c r="K37" s="4" t="s">
        <v>30</v>
      </c>
      <c r="L37" s="4">
        <v>13.84</v>
      </c>
      <c r="M37" s="4">
        <v>13.84</v>
      </c>
      <c r="N37" s="4" t="s">
        <v>212</v>
      </c>
      <c r="O37" s="4" t="s">
        <v>32</v>
      </c>
      <c r="P37" s="4" t="s">
        <v>33</v>
      </c>
      <c r="Q37" s="4">
        <v>0</v>
      </c>
      <c r="R37" s="7">
        <v>45157</v>
      </c>
      <c r="S37" s="6">
        <v>45161</v>
      </c>
      <c r="T37" s="4" t="s">
        <v>34</v>
      </c>
      <c r="U37" s="4">
        <v>13.84</v>
      </c>
      <c r="V37" s="4">
        <v>0</v>
      </c>
      <c r="W37" s="4">
        <v>0</v>
      </c>
      <c r="X37" s="4" t="s">
        <v>213</v>
      </c>
      <c r="Y37" s="4" t="s">
        <v>48</v>
      </c>
    </row>
    <row r="38" s="4" customFormat="1" spans="1:25">
      <c r="A38" s="4" t="s">
        <v>214</v>
      </c>
      <c r="B38" s="4" t="s">
        <v>26</v>
      </c>
      <c r="C38" s="4" t="s">
        <v>27</v>
      </c>
      <c r="D38" s="4" t="s">
        <v>215</v>
      </c>
      <c r="E38" s="4" t="s">
        <v>216</v>
      </c>
      <c r="F38" s="6">
        <v>45157</v>
      </c>
      <c r="G38" s="6">
        <v>45158</v>
      </c>
      <c r="H38" s="4">
        <v>1</v>
      </c>
      <c r="I38" s="4">
        <v>1</v>
      </c>
      <c r="J38" s="4">
        <v>1</v>
      </c>
      <c r="K38" s="4" t="s">
        <v>30</v>
      </c>
      <c r="L38" s="4">
        <v>74.88</v>
      </c>
      <c r="M38" s="4">
        <v>74.88</v>
      </c>
      <c r="N38" s="4" t="s">
        <v>217</v>
      </c>
      <c r="O38" s="4" t="s">
        <v>32</v>
      </c>
      <c r="P38" s="4" t="s">
        <v>33</v>
      </c>
      <c r="Q38" s="4">
        <v>0</v>
      </c>
      <c r="R38" s="7">
        <v>45157.0000115741</v>
      </c>
      <c r="S38" s="6">
        <v>45161</v>
      </c>
      <c r="T38" s="4" t="s">
        <v>34</v>
      </c>
      <c r="U38" s="4">
        <v>74.88</v>
      </c>
      <c r="V38" s="4">
        <v>0</v>
      </c>
      <c r="W38" s="4">
        <v>0</v>
      </c>
      <c r="X38" s="4" t="s">
        <v>218</v>
      </c>
      <c r="Y38" s="4" t="s">
        <v>48</v>
      </c>
    </row>
    <row r="39" s="4" customFormat="1" spans="1:25">
      <c r="A39" s="4" t="s">
        <v>219</v>
      </c>
      <c r="B39" s="4" t="s">
        <v>26</v>
      </c>
      <c r="C39" s="4" t="s">
        <v>27</v>
      </c>
      <c r="D39" s="4" t="s">
        <v>220</v>
      </c>
      <c r="E39" s="4" t="s">
        <v>221</v>
      </c>
      <c r="F39" s="6">
        <v>45157</v>
      </c>
      <c r="G39" s="6">
        <v>45158</v>
      </c>
      <c r="H39" s="4">
        <v>1</v>
      </c>
      <c r="I39" s="4">
        <v>1</v>
      </c>
      <c r="J39" s="4">
        <v>1</v>
      </c>
      <c r="K39" s="4" t="s">
        <v>30</v>
      </c>
      <c r="L39" s="4">
        <v>76.02</v>
      </c>
      <c r="M39" s="4">
        <v>76.02</v>
      </c>
      <c r="N39" s="4" t="s">
        <v>222</v>
      </c>
      <c r="O39" s="4" t="s">
        <v>32</v>
      </c>
      <c r="P39" s="4" t="s">
        <v>33</v>
      </c>
      <c r="Q39" s="4">
        <v>0</v>
      </c>
      <c r="R39" s="7">
        <v>45157</v>
      </c>
      <c r="S39" s="6">
        <v>45161</v>
      </c>
      <c r="T39" s="4" t="s">
        <v>34</v>
      </c>
      <c r="U39" s="4">
        <v>76.02</v>
      </c>
      <c r="V39" s="4">
        <v>0</v>
      </c>
      <c r="W39" s="4">
        <v>0</v>
      </c>
      <c r="X39" s="4" t="s">
        <v>223</v>
      </c>
      <c r="Y39" s="4" t="s">
        <v>48</v>
      </c>
    </row>
    <row r="40" s="4" customFormat="1" spans="1:25">
      <c r="A40" s="4" t="s">
        <v>224</v>
      </c>
      <c r="B40" s="4" t="s">
        <v>26</v>
      </c>
      <c r="C40" s="4" t="s">
        <v>27</v>
      </c>
      <c r="D40" s="4" t="s">
        <v>225</v>
      </c>
      <c r="E40" s="4" t="s">
        <v>226</v>
      </c>
      <c r="F40" s="6">
        <v>45157</v>
      </c>
      <c r="G40" s="6">
        <v>45158</v>
      </c>
      <c r="H40" s="4">
        <v>1</v>
      </c>
      <c r="I40" s="4">
        <v>1</v>
      </c>
      <c r="J40" s="4">
        <v>1</v>
      </c>
      <c r="K40" s="4" t="s">
        <v>30</v>
      </c>
      <c r="L40" s="4">
        <v>10.48</v>
      </c>
      <c r="M40" s="4">
        <v>10.48</v>
      </c>
      <c r="N40" s="4" t="s">
        <v>227</v>
      </c>
      <c r="O40" s="4" t="s">
        <v>32</v>
      </c>
      <c r="P40" s="4" t="s">
        <v>33</v>
      </c>
      <c r="Q40" s="4">
        <v>0</v>
      </c>
      <c r="R40" s="7">
        <v>45157.0000115741</v>
      </c>
      <c r="S40" s="6">
        <v>45161</v>
      </c>
      <c r="T40" s="4" t="s">
        <v>34</v>
      </c>
      <c r="U40" s="4">
        <v>10.48</v>
      </c>
      <c r="V40" s="4">
        <v>0</v>
      </c>
      <c r="W40" s="4">
        <v>0</v>
      </c>
      <c r="X40" s="4" t="s">
        <v>228</v>
      </c>
      <c r="Y40" s="4" t="s">
        <v>48</v>
      </c>
    </row>
    <row r="41" s="4" customFormat="1" spans="1:25">
      <c r="A41" s="4" t="s">
        <v>229</v>
      </c>
      <c r="B41" s="4" t="s">
        <v>26</v>
      </c>
      <c r="C41" s="4" t="s">
        <v>27</v>
      </c>
      <c r="D41" s="4" t="s">
        <v>230</v>
      </c>
      <c r="E41" s="4" t="s">
        <v>231</v>
      </c>
      <c r="F41" s="6">
        <v>45157</v>
      </c>
      <c r="G41" s="6">
        <v>45158</v>
      </c>
      <c r="H41" s="4">
        <v>1</v>
      </c>
      <c r="I41" s="4">
        <v>1</v>
      </c>
      <c r="J41" s="4">
        <v>1</v>
      </c>
      <c r="K41" s="4" t="s">
        <v>30</v>
      </c>
      <c r="L41" s="4">
        <v>28.87</v>
      </c>
      <c r="M41" s="4">
        <v>28.87</v>
      </c>
      <c r="N41" s="4" t="s">
        <v>232</v>
      </c>
      <c r="O41" s="4" t="s">
        <v>32</v>
      </c>
      <c r="P41" s="4" t="s">
        <v>33</v>
      </c>
      <c r="Q41" s="4">
        <v>0</v>
      </c>
      <c r="R41" s="7">
        <v>45157.0000115741</v>
      </c>
      <c r="S41" s="6">
        <v>45161</v>
      </c>
      <c r="T41" s="4" t="s">
        <v>34</v>
      </c>
      <c r="U41" s="4">
        <v>28.87</v>
      </c>
      <c r="V41" s="4">
        <v>0</v>
      </c>
      <c r="W41" s="4">
        <v>0</v>
      </c>
      <c r="X41" s="4" t="s">
        <v>233</v>
      </c>
      <c r="Y41" s="4" t="s">
        <v>48</v>
      </c>
    </row>
    <row r="42" s="4" customFormat="1" spans="1:25">
      <c r="A42" s="4" t="s">
        <v>234</v>
      </c>
      <c r="B42" s="4" t="s">
        <v>26</v>
      </c>
      <c r="C42" s="4" t="s">
        <v>27</v>
      </c>
      <c r="D42" s="4" t="s">
        <v>235</v>
      </c>
      <c r="E42" s="4" t="s">
        <v>236</v>
      </c>
      <c r="F42" s="6">
        <v>45157</v>
      </c>
      <c r="G42" s="6">
        <v>45158</v>
      </c>
      <c r="H42" s="4">
        <v>1</v>
      </c>
      <c r="I42" s="4">
        <v>1</v>
      </c>
      <c r="J42" s="4">
        <v>1</v>
      </c>
      <c r="K42" s="4" t="s">
        <v>30</v>
      </c>
      <c r="L42" s="4">
        <v>54.04</v>
      </c>
      <c r="M42" s="4">
        <v>54.04</v>
      </c>
      <c r="N42" s="4" t="s">
        <v>237</v>
      </c>
      <c r="O42" s="4" t="s">
        <v>32</v>
      </c>
      <c r="P42" s="4" t="s">
        <v>33</v>
      </c>
      <c r="Q42" s="4">
        <v>0</v>
      </c>
      <c r="R42" s="7">
        <v>45157.0000115741</v>
      </c>
      <c r="S42" s="6">
        <v>45161</v>
      </c>
      <c r="T42" s="4" t="s">
        <v>34</v>
      </c>
      <c r="U42" s="4">
        <v>54.04</v>
      </c>
      <c r="V42" s="4">
        <v>0</v>
      </c>
      <c r="W42" s="4">
        <v>0</v>
      </c>
      <c r="X42" s="4" t="s">
        <v>238</v>
      </c>
      <c r="Y42" s="4" t="s">
        <v>48</v>
      </c>
    </row>
    <row r="43" s="4" customFormat="1" spans="1:25">
      <c r="A43" s="4" t="s">
        <v>239</v>
      </c>
      <c r="B43" s="4" t="s">
        <v>26</v>
      </c>
      <c r="C43" s="4" t="s">
        <v>27</v>
      </c>
      <c r="D43" s="4" t="s">
        <v>240</v>
      </c>
      <c r="E43" s="4" t="s">
        <v>241</v>
      </c>
      <c r="F43" s="6">
        <v>45157</v>
      </c>
      <c r="G43" s="6">
        <v>45158</v>
      </c>
      <c r="H43" s="4">
        <v>1</v>
      </c>
      <c r="I43" s="4">
        <v>1</v>
      </c>
      <c r="J43" s="4">
        <v>1</v>
      </c>
      <c r="K43" s="4" t="s">
        <v>30</v>
      </c>
      <c r="L43" s="4">
        <v>182.46</v>
      </c>
      <c r="M43" s="4">
        <v>182.46</v>
      </c>
      <c r="N43" s="4" t="s">
        <v>242</v>
      </c>
      <c r="O43" s="4" t="s">
        <v>32</v>
      </c>
      <c r="P43" s="4" t="s">
        <v>33</v>
      </c>
      <c r="Q43" s="4">
        <v>0</v>
      </c>
      <c r="R43" s="7">
        <v>45157.0000115741</v>
      </c>
      <c r="S43" s="6">
        <v>45161</v>
      </c>
      <c r="T43" s="4" t="s">
        <v>34</v>
      </c>
      <c r="U43" s="4">
        <v>182.46</v>
      </c>
      <c r="V43" s="4">
        <v>0</v>
      </c>
      <c r="W43" s="4">
        <v>0</v>
      </c>
      <c r="X43" s="4" t="s">
        <v>243</v>
      </c>
      <c r="Y43" s="4" t="s">
        <v>244</v>
      </c>
    </row>
    <row r="44" s="4" customFormat="1" spans="1:25">
      <c r="A44" s="4" t="s">
        <v>245</v>
      </c>
      <c r="B44" s="4" t="s">
        <v>26</v>
      </c>
      <c r="C44" s="4" t="s">
        <v>27</v>
      </c>
      <c r="D44" s="4" t="s">
        <v>246</v>
      </c>
      <c r="E44" s="4" t="s">
        <v>192</v>
      </c>
      <c r="F44" s="6">
        <v>45157</v>
      </c>
      <c r="G44" s="6">
        <v>45158</v>
      </c>
      <c r="H44" s="4">
        <v>1</v>
      </c>
      <c r="I44" s="4">
        <v>1</v>
      </c>
      <c r="J44" s="4">
        <v>1</v>
      </c>
      <c r="K44" s="4" t="s">
        <v>30</v>
      </c>
      <c r="L44" s="4">
        <v>275.03</v>
      </c>
      <c r="M44" s="4">
        <v>275.03</v>
      </c>
      <c r="N44" s="4" t="s">
        <v>247</v>
      </c>
      <c r="O44" s="4" t="s">
        <v>32</v>
      </c>
      <c r="P44" s="4" t="s">
        <v>33</v>
      </c>
      <c r="Q44" s="4">
        <v>0</v>
      </c>
      <c r="R44" s="7">
        <v>45157.0000115741</v>
      </c>
      <c r="S44" s="6">
        <v>45161</v>
      </c>
      <c r="T44" s="4" t="s">
        <v>34</v>
      </c>
      <c r="U44" s="4">
        <v>275.03</v>
      </c>
      <c r="V44" s="4">
        <v>0</v>
      </c>
      <c r="W44" s="4">
        <v>0</v>
      </c>
      <c r="X44" s="4" t="s">
        <v>248</v>
      </c>
      <c r="Y44" s="4" t="s">
        <v>48</v>
      </c>
    </row>
    <row r="45" s="4" customFormat="1" spans="1:25">
      <c r="A45" s="4" t="s">
        <v>249</v>
      </c>
      <c r="B45" s="4" t="s">
        <v>26</v>
      </c>
      <c r="C45" s="4" t="s">
        <v>27</v>
      </c>
      <c r="D45" s="4" t="s">
        <v>250</v>
      </c>
      <c r="E45" s="4" t="s">
        <v>167</v>
      </c>
      <c r="F45" s="6">
        <v>45157</v>
      </c>
      <c r="G45" s="6">
        <v>45158</v>
      </c>
      <c r="H45" s="4">
        <v>2</v>
      </c>
      <c r="I45" s="4">
        <v>1</v>
      </c>
      <c r="J45" s="4">
        <v>2</v>
      </c>
      <c r="K45" s="4" t="s">
        <v>30</v>
      </c>
      <c r="L45" s="4">
        <v>84.18</v>
      </c>
      <c r="M45" s="4">
        <v>84.18</v>
      </c>
      <c r="N45" s="4" t="s">
        <v>251</v>
      </c>
      <c r="O45" s="4" t="s">
        <v>32</v>
      </c>
      <c r="P45" s="4" t="s">
        <v>33</v>
      </c>
      <c r="Q45" s="4">
        <v>0</v>
      </c>
      <c r="R45" s="7">
        <v>45157.0000115741</v>
      </c>
      <c r="S45" s="6">
        <v>45161</v>
      </c>
      <c r="T45" s="4" t="s">
        <v>34</v>
      </c>
      <c r="U45" s="4">
        <v>84.18</v>
      </c>
      <c r="V45" s="4">
        <v>0</v>
      </c>
      <c r="W45" s="4">
        <v>0</v>
      </c>
      <c r="X45" s="4" t="s">
        <v>252</v>
      </c>
      <c r="Y45" s="4" t="s">
        <v>48</v>
      </c>
    </row>
    <row r="46" s="4" customFormat="1" spans="1:25">
      <c r="A46" s="4" t="s">
        <v>253</v>
      </c>
      <c r="B46" s="4" t="s">
        <v>26</v>
      </c>
      <c r="C46" s="4" t="s">
        <v>27</v>
      </c>
      <c r="D46" s="4" t="s">
        <v>254</v>
      </c>
      <c r="E46" s="4" t="s">
        <v>255</v>
      </c>
      <c r="F46" s="6">
        <v>45157</v>
      </c>
      <c r="G46" s="6">
        <v>45158</v>
      </c>
      <c r="H46" s="4">
        <v>1</v>
      </c>
      <c r="I46" s="4">
        <v>1</v>
      </c>
      <c r="J46" s="4">
        <v>1</v>
      </c>
      <c r="K46" s="4" t="s">
        <v>30</v>
      </c>
      <c r="L46" s="4">
        <v>28.39</v>
      </c>
      <c r="M46" s="4">
        <v>28.39</v>
      </c>
      <c r="N46" s="4" t="s">
        <v>256</v>
      </c>
      <c r="O46" s="4" t="s">
        <v>32</v>
      </c>
      <c r="P46" s="4" t="s">
        <v>33</v>
      </c>
      <c r="Q46" s="4">
        <v>0</v>
      </c>
      <c r="R46" s="7">
        <v>45157</v>
      </c>
      <c r="S46" s="6">
        <v>45161</v>
      </c>
      <c r="T46" s="4" t="s">
        <v>34</v>
      </c>
      <c r="U46" s="4">
        <v>28.39</v>
      </c>
      <c r="V46" s="4">
        <v>0</v>
      </c>
      <c r="W46" s="4">
        <v>0</v>
      </c>
      <c r="X46" s="4" t="s">
        <v>257</v>
      </c>
      <c r="Y46" s="4" t="s">
        <v>48</v>
      </c>
    </row>
    <row r="47" s="4" customFormat="1" spans="1:25">
      <c r="A47" s="4" t="s">
        <v>258</v>
      </c>
      <c r="B47" s="4" t="s">
        <v>26</v>
      </c>
      <c r="C47" s="4" t="s">
        <v>27</v>
      </c>
      <c r="D47" s="4" t="s">
        <v>259</v>
      </c>
      <c r="E47" s="4" t="s">
        <v>260</v>
      </c>
      <c r="F47" s="6">
        <v>45157</v>
      </c>
      <c r="G47" s="6">
        <v>45158</v>
      </c>
      <c r="H47" s="4">
        <v>1</v>
      </c>
      <c r="I47" s="4">
        <v>1</v>
      </c>
      <c r="J47" s="4">
        <v>1</v>
      </c>
      <c r="K47" s="4" t="s">
        <v>30</v>
      </c>
      <c r="L47" s="4">
        <v>17.8</v>
      </c>
      <c r="M47" s="4">
        <v>17.8</v>
      </c>
      <c r="N47" s="4" t="s">
        <v>261</v>
      </c>
      <c r="O47" s="4" t="s">
        <v>32</v>
      </c>
      <c r="P47" s="4" t="s">
        <v>33</v>
      </c>
      <c r="Q47" s="4">
        <v>0</v>
      </c>
      <c r="R47" s="7">
        <v>45157.0000115741</v>
      </c>
      <c r="S47" s="6">
        <v>45161</v>
      </c>
      <c r="T47" s="4" t="s">
        <v>34</v>
      </c>
      <c r="U47" s="4">
        <v>17.8</v>
      </c>
      <c r="V47" s="4">
        <v>0</v>
      </c>
      <c r="W47" s="4">
        <v>0</v>
      </c>
      <c r="X47" s="4" t="s">
        <v>262</v>
      </c>
      <c r="Y47" s="4" t="s">
        <v>48</v>
      </c>
    </row>
    <row r="48" s="4" customFormat="1" spans="1:25">
      <c r="A48" s="4" t="s">
        <v>263</v>
      </c>
      <c r="B48" s="4" t="s">
        <v>26</v>
      </c>
      <c r="C48" s="4" t="s">
        <v>27</v>
      </c>
      <c r="D48" s="4" t="s">
        <v>264</v>
      </c>
      <c r="E48" s="4" t="s">
        <v>265</v>
      </c>
      <c r="F48" s="6">
        <v>45157</v>
      </c>
      <c r="G48" s="6">
        <v>45158</v>
      </c>
      <c r="H48" s="4">
        <v>2</v>
      </c>
      <c r="I48" s="4">
        <v>1</v>
      </c>
      <c r="J48" s="4">
        <v>2</v>
      </c>
      <c r="K48" s="4" t="s">
        <v>30</v>
      </c>
      <c r="L48" s="4">
        <v>54.18</v>
      </c>
      <c r="M48" s="4">
        <v>54.18</v>
      </c>
      <c r="N48" s="4" t="s">
        <v>266</v>
      </c>
      <c r="O48" s="4" t="s">
        <v>32</v>
      </c>
      <c r="P48" s="4" t="s">
        <v>33</v>
      </c>
      <c r="Q48" s="4">
        <v>0</v>
      </c>
      <c r="R48" s="7">
        <v>45157.0000115741</v>
      </c>
      <c r="S48" s="6">
        <v>45161</v>
      </c>
      <c r="T48" s="4" t="s">
        <v>34</v>
      </c>
      <c r="U48" s="4">
        <v>54.18</v>
      </c>
      <c r="V48" s="4">
        <v>0</v>
      </c>
      <c r="W48" s="4">
        <v>0</v>
      </c>
      <c r="X48" s="4" t="s">
        <v>267</v>
      </c>
      <c r="Y48" s="4" t="s">
        <v>48</v>
      </c>
    </row>
    <row r="49" s="4" customFormat="1" spans="1:25">
      <c r="A49" s="4" t="s">
        <v>268</v>
      </c>
      <c r="B49" s="4" t="s">
        <v>26</v>
      </c>
      <c r="C49" s="4" t="s">
        <v>27</v>
      </c>
      <c r="D49" s="4" t="s">
        <v>269</v>
      </c>
      <c r="E49" s="4" t="s">
        <v>270</v>
      </c>
      <c r="F49" s="6">
        <v>45157</v>
      </c>
      <c r="G49" s="6">
        <v>45158</v>
      </c>
      <c r="H49" s="4">
        <v>1</v>
      </c>
      <c r="I49" s="4">
        <v>1</v>
      </c>
      <c r="J49" s="4">
        <v>1</v>
      </c>
      <c r="K49" s="4" t="s">
        <v>30</v>
      </c>
      <c r="L49" s="4">
        <v>35.51</v>
      </c>
      <c r="M49" s="4">
        <v>35.51</v>
      </c>
      <c r="N49" s="4" t="s">
        <v>271</v>
      </c>
      <c r="O49" s="4" t="s">
        <v>32</v>
      </c>
      <c r="P49" s="4" t="s">
        <v>33</v>
      </c>
      <c r="Q49" s="4">
        <v>0</v>
      </c>
      <c r="R49" s="7">
        <v>45157</v>
      </c>
      <c r="S49" s="6">
        <v>45161</v>
      </c>
      <c r="T49" s="4" t="s">
        <v>34</v>
      </c>
      <c r="U49" s="4">
        <v>35.51</v>
      </c>
      <c r="V49" s="4">
        <v>0</v>
      </c>
      <c r="W49" s="4">
        <v>0</v>
      </c>
      <c r="X49" s="4" t="s">
        <v>272</v>
      </c>
      <c r="Y49" s="4" t="s">
        <v>273</v>
      </c>
    </row>
    <row r="50" s="4" customFormat="1" spans="1:25">
      <c r="A50" s="4" t="s">
        <v>274</v>
      </c>
      <c r="B50" s="4" t="s">
        <v>26</v>
      </c>
      <c r="C50" s="4" t="s">
        <v>27</v>
      </c>
      <c r="D50" s="4" t="s">
        <v>275</v>
      </c>
      <c r="E50" s="4" t="s">
        <v>276</v>
      </c>
      <c r="F50" s="6">
        <v>45157</v>
      </c>
      <c r="G50" s="6">
        <v>45158</v>
      </c>
      <c r="H50" s="4">
        <v>1</v>
      </c>
      <c r="I50" s="4">
        <v>1</v>
      </c>
      <c r="J50" s="4">
        <v>1</v>
      </c>
      <c r="K50" s="4" t="s">
        <v>30</v>
      </c>
      <c r="L50" s="4">
        <v>9.59</v>
      </c>
      <c r="M50" s="4">
        <v>9.59</v>
      </c>
      <c r="N50" s="4" t="s">
        <v>277</v>
      </c>
      <c r="O50" s="4" t="s">
        <v>32</v>
      </c>
      <c r="P50" s="4" t="s">
        <v>33</v>
      </c>
      <c r="Q50" s="4">
        <v>0</v>
      </c>
      <c r="R50" s="7">
        <v>45157</v>
      </c>
      <c r="S50" s="6">
        <v>45161</v>
      </c>
      <c r="T50" s="4" t="s">
        <v>34</v>
      </c>
      <c r="U50" s="4">
        <v>9.59</v>
      </c>
      <c r="V50" s="4">
        <v>0</v>
      </c>
      <c r="W50" s="4">
        <v>0</v>
      </c>
      <c r="X50" s="4" t="s">
        <v>278</v>
      </c>
      <c r="Y50" s="4" t="s">
        <v>48</v>
      </c>
    </row>
    <row r="51" s="4" customFormat="1" spans="1:25">
      <c r="A51" s="4" t="s">
        <v>279</v>
      </c>
      <c r="B51" s="4" t="s">
        <v>26</v>
      </c>
      <c r="C51" s="4" t="s">
        <v>27</v>
      </c>
      <c r="D51" s="4" t="s">
        <v>280</v>
      </c>
      <c r="E51" s="4" t="s">
        <v>281</v>
      </c>
      <c r="F51" s="6">
        <v>45157</v>
      </c>
      <c r="G51" s="6">
        <v>45158</v>
      </c>
      <c r="H51" s="4">
        <v>1</v>
      </c>
      <c r="I51" s="4">
        <v>1</v>
      </c>
      <c r="J51" s="4">
        <v>1</v>
      </c>
      <c r="K51" s="4" t="s">
        <v>30</v>
      </c>
      <c r="L51" s="4">
        <v>49.55</v>
      </c>
      <c r="M51" s="4">
        <v>49.55</v>
      </c>
      <c r="N51" s="4" t="s">
        <v>282</v>
      </c>
      <c r="O51" s="4" t="s">
        <v>32</v>
      </c>
      <c r="P51" s="4" t="s">
        <v>33</v>
      </c>
      <c r="Q51" s="4">
        <v>0</v>
      </c>
      <c r="R51" s="7">
        <v>45157</v>
      </c>
      <c r="S51" s="6">
        <v>45161</v>
      </c>
      <c r="T51" s="4" t="s">
        <v>34</v>
      </c>
      <c r="U51" s="4">
        <v>49.55</v>
      </c>
      <c r="V51" s="4">
        <v>0</v>
      </c>
      <c r="W51" s="4">
        <v>0</v>
      </c>
      <c r="X51" s="4" t="s">
        <v>283</v>
      </c>
      <c r="Y51" s="4" t="s">
        <v>48</v>
      </c>
    </row>
    <row r="52" s="4" customFormat="1" spans="1:25">
      <c r="A52" s="4" t="s">
        <v>284</v>
      </c>
      <c r="B52" s="4" t="s">
        <v>26</v>
      </c>
      <c r="C52" s="4" t="s">
        <v>27</v>
      </c>
      <c r="D52" s="4" t="s">
        <v>285</v>
      </c>
      <c r="E52" s="4" t="s">
        <v>286</v>
      </c>
      <c r="F52" s="6">
        <v>45157</v>
      </c>
      <c r="G52" s="6">
        <v>45158</v>
      </c>
      <c r="H52" s="4">
        <v>1</v>
      </c>
      <c r="I52" s="4">
        <v>1</v>
      </c>
      <c r="J52" s="4">
        <v>1</v>
      </c>
      <c r="K52" s="4" t="s">
        <v>30</v>
      </c>
      <c r="L52" s="4">
        <v>16.43</v>
      </c>
      <c r="M52" s="4">
        <v>16.43</v>
      </c>
      <c r="N52" s="4" t="s">
        <v>287</v>
      </c>
      <c r="O52" s="4" t="s">
        <v>32</v>
      </c>
      <c r="P52" s="4" t="s">
        <v>33</v>
      </c>
      <c r="Q52" s="4">
        <v>0</v>
      </c>
      <c r="R52" s="7">
        <v>45157.0000115741</v>
      </c>
      <c r="S52" s="6">
        <v>45161</v>
      </c>
      <c r="T52" s="4" t="s">
        <v>34</v>
      </c>
      <c r="U52" s="4">
        <v>16.43</v>
      </c>
      <c r="V52" s="4">
        <v>0</v>
      </c>
      <c r="W52" s="4">
        <v>0</v>
      </c>
      <c r="X52" s="4" t="s">
        <v>288</v>
      </c>
      <c r="Y52" s="4" t="s">
        <v>289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topLeftCell="A46" workbookViewId="0">
      <selection activeCell="A57" sqref="A57:C60"/>
    </sheetView>
  </sheetViews>
  <sheetFormatPr defaultColWidth="10" defaultRowHeight="14.4"/>
  <cols>
    <col min="1" max="1" width="12.8888888888889" style="4"/>
    <col min="2" max="2" width="10.7777777777778" style="4"/>
    <col min="3" max="3" width="12.8888888888889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290</v>
      </c>
    </row>
    <row r="2" s="4" customFormat="1" spans="1:9">
      <c r="A2" s="5">
        <v>999224424527983</v>
      </c>
      <c r="B2" s="6">
        <v>45156</v>
      </c>
      <c r="C2" s="6">
        <v>45158</v>
      </c>
      <c r="D2" s="4">
        <v>592</v>
      </c>
      <c r="E2" s="4" t="str">
        <f>VLOOKUP(A2,HOP!A:L,12,0)</f>
        <v>592.00</v>
      </c>
      <c r="F2" s="4" t="str">
        <f>VLOOKUP(A2,HOP!A:C,3,0)</f>
        <v>3424109</v>
      </c>
      <c r="G2" s="4">
        <f>D2-E2</f>
        <v>0</v>
      </c>
      <c r="H2" s="4" t="str">
        <f>$H$1&amp;F2</f>
        <v>,3424109</v>
      </c>
      <c r="I2" s="4" t="str">
        <f>VLOOKUP(A2,HOP!A:U,21,0)</f>
        <v>直采</v>
      </c>
    </row>
    <row r="3" s="4" customFormat="1" spans="1:9">
      <c r="A3" s="5">
        <v>999224941376564</v>
      </c>
      <c r="B3" s="6">
        <v>45155</v>
      </c>
      <c r="C3" s="6">
        <v>45158</v>
      </c>
      <c r="D3" s="4">
        <v>720</v>
      </c>
      <c r="E3" s="4" t="str">
        <f>VLOOKUP(A3,HOP!A:L,12,0)</f>
        <v>720.00</v>
      </c>
      <c r="F3" s="4" t="str">
        <f>VLOOKUP(A3,HOP!A:C,3,0)</f>
        <v>3547495</v>
      </c>
      <c r="G3" s="4">
        <f t="shared" ref="G3:G34" si="0">D3-E3</f>
        <v>0</v>
      </c>
      <c r="H3" s="4" t="str">
        <f t="shared" ref="H3:H34" si="1">$H$1&amp;F3</f>
        <v>,3547495</v>
      </c>
      <c r="I3" s="4" t="str">
        <f>VLOOKUP(A3,HOP!A:U,21,0)</f>
        <v>直采</v>
      </c>
    </row>
    <row r="4" s="4" customFormat="1" spans="1:9">
      <c r="A4" s="5">
        <v>999225948215508</v>
      </c>
      <c r="B4" s="6">
        <v>45156</v>
      </c>
      <c r="C4" s="6">
        <v>45158</v>
      </c>
      <c r="D4" s="4">
        <v>100.58</v>
      </c>
      <c r="E4" s="4" t="str">
        <f>VLOOKUP(A4,HOP!A:L,12,0)</f>
        <v>100.58</v>
      </c>
      <c r="F4" s="4" t="str">
        <f>VLOOKUP(A4,HOP!A:C,3,0)</f>
        <v>3760332</v>
      </c>
      <c r="G4" s="4">
        <f t="shared" si="0"/>
        <v>0</v>
      </c>
      <c r="H4" s="4" t="str">
        <f t="shared" si="1"/>
        <v>,3760332</v>
      </c>
      <c r="I4" s="4" t="str">
        <f>VLOOKUP(A4,HOP!A:U,21,0)</f>
        <v>直连</v>
      </c>
    </row>
    <row r="5" s="4" customFormat="1" spans="1:9">
      <c r="A5" s="5">
        <v>999225949841393</v>
      </c>
      <c r="B5" s="6">
        <v>45157</v>
      </c>
      <c r="C5" s="6">
        <v>45158</v>
      </c>
      <c r="D5" s="4">
        <v>54.58</v>
      </c>
      <c r="E5" s="4" t="str">
        <f>VLOOKUP(A5,HOP!A:L,12,0)</f>
        <v>54.58</v>
      </c>
      <c r="F5" s="4" t="str">
        <f>VLOOKUP(A5,HOP!A:C,3,0)</f>
        <v>3760761</v>
      </c>
      <c r="G5" s="4">
        <f t="shared" si="0"/>
        <v>0</v>
      </c>
      <c r="H5" s="4" t="str">
        <f t="shared" si="1"/>
        <v>,3760761</v>
      </c>
      <c r="I5" s="4" t="str">
        <f>VLOOKUP(A5,HOP!A:U,21,0)</f>
        <v>直连</v>
      </c>
    </row>
    <row r="6" s="4" customFormat="1" spans="1:9">
      <c r="A6" s="5">
        <v>999225981588537</v>
      </c>
      <c r="B6" s="6">
        <v>45155</v>
      </c>
      <c r="C6" s="6">
        <v>45158</v>
      </c>
      <c r="D6" s="4">
        <v>515.81</v>
      </c>
      <c r="E6" s="4" t="str">
        <f>VLOOKUP(A6,HOP!A:L,12,0)</f>
        <v>515.81</v>
      </c>
      <c r="F6" s="4" t="str">
        <f>VLOOKUP(A6,HOP!A:C,3,0)</f>
        <v>3766025</v>
      </c>
      <c r="G6" s="4">
        <f t="shared" si="0"/>
        <v>0</v>
      </c>
      <c r="H6" s="4" t="str">
        <f t="shared" si="1"/>
        <v>,3766025</v>
      </c>
      <c r="I6" s="4" t="str">
        <f>VLOOKUP(A6,HOP!A:U,21,0)</f>
        <v>直连</v>
      </c>
    </row>
    <row r="7" s="4" customFormat="1" spans="1:9">
      <c r="A7" s="5">
        <v>999226013266403</v>
      </c>
      <c r="B7" s="6">
        <v>45156</v>
      </c>
      <c r="C7" s="6">
        <v>45158</v>
      </c>
      <c r="D7" s="4">
        <v>60.56</v>
      </c>
      <c r="E7" s="4" t="str">
        <f>VLOOKUP(A7,HOP!A:L,12,0)</f>
        <v>60.56</v>
      </c>
      <c r="F7" s="4" t="str">
        <f>VLOOKUP(A7,HOP!A:C,3,0)</f>
        <v>3774000</v>
      </c>
      <c r="G7" s="4">
        <f t="shared" si="0"/>
        <v>0</v>
      </c>
      <c r="H7" s="4" t="str">
        <f t="shared" si="1"/>
        <v>,3774000</v>
      </c>
      <c r="I7" s="4" t="str">
        <f>VLOOKUP(A7,HOP!A:U,21,0)</f>
        <v>直连</v>
      </c>
    </row>
    <row r="8" s="4" customFormat="1" spans="1:9">
      <c r="A8" s="5">
        <v>999226016796884</v>
      </c>
      <c r="B8" s="6">
        <v>45156</v>
      </c>
      <c r="C8" s="6">
        <v>45158</v>
      </c>
      <c r="D8" s="4">
        <v>60.56</v>
      </c>
      <c r="E8" s="4" t="str">
        <f>VLOOKUP(A8,HOP!A:L,12,0)</f>
        <v>60.56</v>
      </c>
      <c r="F8" s="4" t="str">
        <f>VLOOKUP(A8,HOP!A:C,3,0)</f>
        <v>3775020</v>
      </c>
      <c r="G8" s="4">
        <f t="shared" si="0"/>
        <v>0</v>
      </c>
      <c r="H8" s="4" t="str">
        <f t="shared" si="1"/>
        <v>,3775020</v>
      </c>
      <c r="I8" s="4" t="str">
        <f>VLOOKUP(A8,HOP!A:U,21,0)</f>
        <v>直连</v>
      </c>
    </row>
    <row r="9" s="4" customFormat="1" spans="1:9">
      <c r="A9" s="5">
        <v>999226026344911</v>
      </c>
      <c r="B9" s="6">
        <v>45157</v>
      </c>
      <c r="C9" s="6">
        <v>45158</v>
      </c>
      <c r="D9" s="4">
        <v>30.28</v>
      </c>
      <c r="E9" s="4" t="str">
        <f>VLOOKUP(A9,HOP!A:L,12,0)</f>
        <v>30.28</v>
      </c>
      <c r="F9" s="4" t="str">
        <f>VLOOKUP(A9,HOP!A:C,3,0)</f>
        <v>3776868</v>
      </c>
      <c r="G9" s="4">
        <f t="shared" si="0"/>
        <v>0</v>
      </c>
      <c r="H9" s="4" t="str">
        <f t="shared" si="1"/>
        <v>,3776868</v>
      </c>
      <c r="I9" s="4" t="str">
        <f>VLOOKUP(A9,HOP!A:U,21,0)</f>
        <v>直连</v>
      </c>
    </row>
    <row r="10" s="4" customFormat="1" spans="1:9">
      <c r="A10" s="5">
        <v>999226028838322</v>
      </c>
      <c r="B10" s="6">
        <v>45156</v>
      </c>
      <c r="C10" s="6">
        <v>45158</v>
      </c>
      <c r="D10" s="4">
        <v>565.94</v>
      </c>
      <c r="E10" s="4" t="str">
        <f>VLOOKUP(A10,HOP!A:L,12,0)</f>
        <v>565.94</v>
      </c>
      <c r="F10" s="4" t="str">
        <f>VLOOKUP(A10,HOP!A:C,3,0)</f>
        <v>3777410</v>
      </c>
      <c r="G10" s="4">
        <f t="shared" si="0"/>
        <v>0</v>
      </c>
      <c r="H10" s="4" t="str">
        <f t="shared" si="1"/>
        <v>,3777410</v>
      </c>
      <c r="I10" s="4" t="str">
        <f>VLOOKUP(A10,HOP!A:U,21,0)</f>
        <v>直连</v>
      </c>
    </row>
    <row r="11" s="4" customFormat="1" spans="1:9">
      <c r="A11" s="5">
        <v>999226068841028</v>
      </c>
      <c r="B11" s="6">
        <v>45155</v>
      </c>
      <c r="C11" s="6">
        <v>45158</v>
      </c>
      <c r="D11" s="4">
        <v>133.04</v>
      </c>
      <c r="E11" s="4" t="str">
        <f>VLOOKUP(A11,HOP!A:L,12,0)</f>
        <v>133.04</v>
      </c>
      <c r="F11" s="4" t="str">
        <f>VLOOKUP(A11,HOP!A:C,3,0)</f>
        <v>3788230</v>
      </c>
      <c r="G11" s="4">
        <f t="shared" si="0"/>
        <v>0</v>
      </c>
      <c r="H11" s="4" t="str">
        <f t="shared" si="1"/>
        <v>,3788230</v>
      </c>
      <c r="I11" s="4" t="str">
        <f>VLOOKUP(A11,HOP!A:U,21,0)</f>
        <v>直连</v>
      </c>
    </row>
    <row r="12" s="4" customFormat="1" spans="1:9">
      <c r="A12" s="5">
        <v>999226115334274</v>
      </c>
      <c r="B12" s="6">
        <v>45156</v>
      </c>
      <c r="C12" s="6">
        <v>45158</v>
      </c>
      <c r="D12" s="4">
        <v>245.07</v>
      </c>
      <c r="E12" s="4" t="str">
        <f>VLOOKUP(A12,HOP!A:L,12,0)</f>
        <v>245.07</v>
      </c>
      <c r="F12" s="4" t="str">
        <f>VLOOKUP(A12,HOP!A:C,3,0)</f>
        <v>3794684</v>
      </c>
      <c r="G12" s="4">
        <f t="shared" si="0"/>
        <v>0</v>
      </c>
      <c r="H12" s="4" t="str">
        <f t="shared" si="1"/>
        <v>,3794684</v>
      </c>
      <c r="I12" s="4" t="str">
        <f>VLOOKUP(A12,HOP!A:U,21,0)</f>
        <v>直连</v>
      </c>
    </row>
    <row r="13" s="4" customFormat="1" spans="1:9">
      <c r="A13" s="5">
        <v>999226118509419</v>
      </c>
      <c r="B13" s="6">
        <v>45155</v>
      </c>
      <c r="C13" s="6">
        <v>45158</v>
      </c>
      <c r="D13" s="4">
        <v>66.75</v>
      </c>
      <c r="E13" s="4" t="str">
        <f>VLOOKUP(A13,HOP!A:L,12,0)</f>
        <v>66.75</v>
      </c>
      <c r="F13" s="4" t="str">
        <f>VLOOKUP(A13,HOP!A:C,3,0)</f>
        <v>3795909</v>
      </c>
      <c r="G13" s="4">
        <f t="shared" si="0"/>
        <v>0</v>
      </c>
      <c r="H13" s="4" t="str">
        <f t="shared" si="1"/>
        <v>,3795909</v>
      </c>
      <c r="I13" s="4" t="str">
        <f>VLOOKUP(A13,HOP!A:U,21,0)</f>
        <v>直连</v>
      </c>
    </row>
    <row r="14" s="4" customFormat="1" spans="1:9">
      <c r="A14" s="5">
        <v>999226119125200</v>
      </c>
      <c r="B14" s="6">
        <v>45156</v>
      </c>
      <c r="C14" s="6">
        <v>45158</v>
      </c>
      <c r="D14" s="4">
        <v>175.57</v>
      </c>
      <c r="E14" s="4" t="str">
        <f>VLOOKUP(A14,HOP!A:L,12,0)</f>
        <v>175.57</v>
      </c>
      <c r="F14" s="4" t="str">
        <f>VLOOKUP(A14,HOP!A:C,3,0)</f>
        <v>3796057</v>
      </c>
      <c r="G14" s="4">
        <f t="shared" si="0"/>
        <v>0</v>
      </c>
      <c r="H14" s="4" t="str">
        <f t="shared" si="1"/>
        <v>,3796057</v>
      </c>
      <c r="I14" s="4" t="str">
        <f>VLOOKUP(A14,HOP!A:U,21,0)</f>
        <v>直连</v>
      </c>
    </row>
    <row r="15" s="4" customFormat="1" spans="1:9">
      <c r="A15" s="5">
        <v>999226119224230</v>
      </c>
      <c r="B15" s="6">
        <v>45156</v>
      </c>
      <c r="C15" s="6">
        <v>45158</v>
      </c>
      <c r="D15" s="4">
        <v>38.8</v>
      </c>
      <c r="E15" s="4" t="str">
        <f>VLOOKUP(A15,HOP!A:L,12,0)</f>
        <v>38.80</v>
      </c>
      <c r="F15" s="4" t="str">
        <f>VLOOKUP(A15,HOP!A:C,3,0)</f>
        <v>3796098</v>
      </c>
      <c r="G15" s="4">
        <f t="shared" si="0"/>
        <v>0</v>
      </c>
      <c r="H15" s="4" t="str">
        <f t="shared" si="1"/>
        <v>,3796098</v>
      </c>
      <c r="I15" s="4" t="str">
        <f>VLOOKUP(A15,HOP!A:U,21,0)</f>
        <v>直连</v>
      </c>
    </row>
    <row r="16" s="4" customFormat="1" spans="1:9">
      <c r="A16" s="5">
        <v>999226119277200</v>
      </c>
      <c r="B16" s="6">
        <v>45156</v>
      </c>
      <c r="C16" s="6">
        <v>45158</v>
      </c>
      <c r="D16" s="4">
        <v>44.5</v>
      </c>
      <c r="E16" s="4" t="str">
        <f>VLOOKUP(A16,HOP!A:L,12,0)</f>
        <v>44.50</v>
      </c>
      <c r="F16" s="4" t="str">
        <f>VLOOKUP(A16,HOP!A:C,3,0)</f>
        <v>3796272</v>
      </c>
      <c r="G16" s="4">
        <f t="shared" si="0"/>
        <v>0</v>
      </c>
      <c r="H16" s="4" t="str">
        <f t="shared" si="1"/>
        <v>,3796272</v>
      </c>
      <c r="I16" s="4" t="str">
        <f>VLOOKUP(A16,HOP!A:U,21,0)</f>
        <v>直连</v>
      </c>
    </row>
    <row r="17" s="4" customFormat="1" spans="1:9">
      <c r="A17" s="5">
        <v>999226120586574</v>
      </c>
      <c r="B17" s="6">
        <v>45156</v>
      </c>
      <c r="C17" s="6">
        <v>45158</v>
      </c>
      <c r="D17" s="4">
        <v>87.92</v>
      </c>
      <c r="E17" s="4" t="str">
        <f>VLOOKUP(A17,HOP!A:L,12,0)</f>
        <v>87.92</v>
      </c>
      <c r="F17" s="4" t="str">
        <f>VLOOKUP(A17,HOP!A:C,3,0)</f>
        <v>3797398</v>
      </c>
      <c r="G17" s="4">
        <f t="shared" si="0"/>
        <v>0</v>
      </c>
      <c r="H17" s="4" t="str">
        <f t="shared" si="1"/>
        <v>,3797398</v>
      </c>
      <c r="I17" s="4" t="str">
        <f>VLOOKUP(A17,HOP!A:U,21,0)</f>
        <v>直连</v>
      </c>
    </row>
    <row r="18" s="4" customFormat="1" spans="1:9">
      <c r="A18" s="5">
        <v>999226125101699</v>
      </c>
      <c r="B18" s="6">
        <v>45157</v>
      </c>
      <c r="C18" s="6">
        <v>45158</v>
      </c>
      <c r="D18" s="4">
        <v>22.78</v>
      </c>
      <c r="E18" s="4" t="str">
        <f>VLOOKUP(A18,HOP!A:L,12,0)</f>
        <v>22.78</v>
      </c>
      <c r="F18" s="4" t="str">
        <f>VLOOKUP(A18,HOP!A:C,3,0)</f>
        <v>3798119</v>
      </c>
      <c r="G18" s="4">
        <f t="shared" si="0"/>
        <v>0</v>
      </c>
      <c r="H18" s="4" t="str">
        <f t="shared" si="1"/>
        <v>,3798119</v>
      </c>
      <c r="I18" s="4" t="str">
        <f>VLOOKUP(A18,HOP!A:U,21,0)</f>
        <v>直连</v>
      </c>
    </row>
    <row r="19" s="4" customFormat="1" spans="1:9">
      <c r="A19" s="5">
        <v>999226125272042</v>
      </c>
      <c r="B19" s="6">
        <v>45156</v>
      </c>
      <c r="C19" s="6">
        <v>45158</v>
      </c>
      <c r="D19" s="4">
        <v>366.66</v>
      </c>
      <c r="E19" s="4" t="str">
        <f>VLOOKUP(A19,HOP!A:L,12,0)</f>
        <v>366.66</v>
      </c>
      <c r="F19" s="4" t="str">
        <f>VLOOKUP(A19,HOP!A:C,3,0)</f>
        <v>3798167</v>
      </c>
      <c r="G19" s="4">
        <f t="shared" si="0"/>
        <v>0</v>
      </c>
      <c r="H19" s="4" t="str">
        <f t="shared" si="1"/>
        <v>,3798167</v>
      </c>
      <c r="I19" s="4" t="str">
        <f>VLOOKUP(A19,HOP!A:U,21,0)</f>
        <v>直连</v>
      </c>
    </row>
    <row r="20" s="4" customFormat="1" spans="1:9">
      <c r="A20" s="5">
        <v>999226126999783</v>
      </c>
      <c r="B20" s="6">
        <v>45157</v>
      </c>
      <c r="C20" s="6">
        <v>45158</v>
      </c>
      <c r="D20" s="4">
        <v>44.95</v>
      </c>
      <c r="E20" s="4" t="str">
        <f>VLOOKUP(A20,HOP!A:L,12,0)</f>
        <v>44.95</v>
      </c>
      <c r="F20" s="4" t="str">
        <f>VLOOKUP(A20,HOP!A:C,3,0)</f>
        <v>3798604</v>
      </c>
      <c r="G20" s="4">
        <f t="shared" si="0"/>
        <v>0</v>
      </c>
      <c r="H20" s="4" t="str">
        <f t="shared" si="1"/>
        <v>,3798604</v>
      </c>
      <c r="I20" s="4" t="str">
        <f>VLOOKUP(A20,HOP!A:U,21,0)</f>
        <v>直连</v>
      </c>
    </row>
    <row r="21" s="4" customFormat="1" spans="1:9">
      <c r="A21" s="5">
        <v>999226128705190</v>
      </c>
      <c r="B21" s="6">
        <v>45157</v>
      </c>
      <c r="C21" s="6">
        <v>45158</v>
      </c>
      <c r="D21" s="4">
        <v>17.77</v>
      </c>
      <c r="E21" s="4" t="str">
        <f>VLOOKUP(A21,HOP!A:L,12,0)</f>
        <v>17.77</v>
      </c>
      <c r="F21" s="4" t="str">
        <f>VLOOKUP(A21,HOP!A:C,3,0)</f>
        <v>3798974</v>
      </c>
      <c r="G21" s="4">
        <f t="shared" si="0"/>
        <v>0</v>
      </c>
      <c r="H21" s="4" t="str">
        <f t="shared" si="1"/>
        <v>,3798974</v>
      </c>
      <c r="I21" s="4" t="str">
        <f>VLOOKUP(A21,HOP!A:U,21,0)</f>
        <v>直连</v>
      </c>
    </row>
    <row r="22" s="4" customFormat="1" spans="1:9">
      <c r="A22" s="5">
        <v>999226133310376</v>
      </c>
      <c r="B22" s="6">
        <v>45156</v>
      </c>
      <c r="C22" s="6">
        <v>45158</v>
      </c>
      <c r="D22" s="4">
        <v>65.02</v>
      </c>
      <c r="E22" s="4" t="str">
        <f>VLOOKUP(A22,HOP!A:L,12,0)</f>
        <v>65.02</v>
      </c>
      <c r="F22" s="4" t="str">
        <f>VLOOKUP(A22,HOP!A:C,3,0)</f>
        <v>3800053</v>
      </c>
      <c r="G22" s="4">
        <f t="shared" si="0"/>
        <v>0</v>
      </c>
      <c r="H22" s="4" t="str">
        <f t="shared" si="1"/>
        <v>,3800053</v>
      </c>
      <c r="I22" s="4" t="str">
        <f>VLOOKUP(A22,HOP!A:U,21,0)</f>
        <v>直连</v>
      </c>
    </row>
    <row r="23" s="4" customFormat="1" spans="1:9">
      <c r="A23" s="5">
        <v>999226135929321</v>
      </c>
      <c r="B23" s="6">
        <v>45156</v>
      </c>
      <c r="C23" s="6">
        <v>45158</v>
      </c>
      <c r="D23" s="4">
        <v>73.68</v>
      </c>
      <c r="E23" s="4" t="str">
        <f>VLOOKUP(A23,HOP!A:L,12,0)</f>
        <v>73.68</v>
      </c>
      <c r="F23" s="4" t="str">
        <f>VLOOKUP(A23,HOP!A:C,3,0)</f>
        <v>3800711</v>
      </c>
      <c r="G23" s="4">
        <f t="shared" si="0"/>
        <v>0</v>
      </c>
      <c r="H23" s="4" t="str">
        <f t="shared" si="1"/>
        <v>,3800711</v>
      </c>
      <c r="I23" s="4" t="str">
        <f>VLOOKUP(A23,HOP!A:U,21,0)</f>
        <v>直连</v>
      </c>
    </row>
    <row r="24" s="4" customFormat="1" spans="1:9">
      <c r="A24" s="5">
        <v>999226138411023</v>
      </c>
      <c r="B24" s="6">
        <v>45157</v>
      </c>
      <c r="C24" s="6">
        <v>45158</v>
      </c>
      <c r="D24" s="4">
        <v>33.87</v>
      </c>
      <c r="E24" s="4" t="str">
        <f>VLOOKUP(A24,HOP!A:L,12,0)</f>
        <v>33.87</v>
      </c>
      <c r="F24" s="4" t="str">
        <f>VLOOKUP(A24,HOP!A:C,3,0)</f>
        <v>3801702</v>
      </c>
      <c r="G24" s="4">
        <f t="shared" si="0"/>
        <v>0</v>
      </c>
      <c r="H24" s="4" t="str">
        <f t="shared" si="1"/>
        <v>,3801702</v>
      </c>
      <c r="I24" s="4" t="str">
        <f>VLOOKUP(A24,HOP!A:U,21,0)</f>
        <v>直连</v>
      </c>
    </row>
    <row r="25" s="4" customFormat="1" spans="1:9">
      <c r="A25" s="5">
        <v>999226138623894</v>
      </c>
      <c r="B25" s="6">
        <v>45157</v>
      </c>
      <c r="C25" s="6">
        <v>45158</v>
      </c>
      <c r="D25" s="4">
        <v>28.17</v>
      </c>
      <c r="E25" s="4" t="str">
        <f>VLOOKUP(A25,HOP!A:L,12,0)</f>
        <v>28.17</v>
      </c>
      <c r="F25" s="4" t="str">
        <f>VLOOKUP(A25,HOP!A:C,3,0)</f>
        <v>3801761</v>
      </c>
      <c r="G25" s="4">
        <f t="shared" si="0"/>
        <v>0</v>
      </c>
      <c r="H25" s="4" t="str">
        <f t="shared" si="1"/>
        <v>,3801761</v>
      </c>
      <c r="I25" s="4" t="str">
        <f>VLOOKUP(A25,HOP!A:U,21,0)</f>
        <v>直连</v>
      </c>
    </row>
    <row r="26" s="4" customFormat="1" spans="1:9">
      <c r="A26" s="5">
        <v>999226139706133</v>
      </c>
      <c r="B26" s="6">
        <v>45157</v>
      </c>
      <c r="C26" s="6">
        <v>45158</v>
      </c>
      <c r="D26" s="4">
        <v>33.87</v>
      </c>
      <c r="E26" s="4" t="str">
        <f>VLOOKUP(A26,HOP!A:L,12,0)</f>
        <v>33.87</v>
      </c>
      <c r="F26" s="4" t="str">
        <f>VLOOKUP(A26,HOP!A:C,3,0)</f>
        <v>3802207</v>
      </c>
      <c r="G26" s="4">
        <f t="shared" si="0"/>
        <v>0</v>
      </c>
      <c r="H26" s="4" t="str">
        <f t="shared" si="1"/>
        <v>,3802207</v>
      </c>
      <c r="I26" s="4" t="str">
        <f>VLOOKUP(A26,HOP!A:U,21,0)</f>
        <v>直连</v>
      </c>
    </row>
    <row r="27" s="4" customFormat="1" spans="1:9">
      <c r="A27" s="5">
        <v>999226141054537</v>
      </c>
      <c r="B27" s="6">
        <v>45157</v>
      </c>
      <c r="C27" s="6">
        <v>45158</v>
      </c>
      <c r="D27" s="4">
        <v>33.09</v>
      </c>
      <c r="E27" s="4" t="str">
        <f>VLOOKUP(A27,HOP!A:L,12,0)</f>
        <v>33.09</v>
      </c>
      <c r="F27" s="4" t="str">
        <f>VLOOKUP(A27,HOP!A:C,3,0)</f>
        <v>3802775</v>
      </c>
      <c r="G27" s="4">
        <f t="shared" si="0"/>
        <v>0</v>
      </c>
      <c r="H27" s="4" t="str">
        <f t="shared" si="1"/>
        <v>,3802775</v>
      </c>
      <c r="I27" s="4" t="str">
        <f>VLOOKUP(A27,HOP!A:U,21,0)</f>
        <v>直连</v>
      </c>
    </row>
    <row r="28" s="4" customFormat="1" spans="1:9">
      <c r="A28" s="5">
        <v>999226141055993</v>
      </c>
      <c r="B28" s="6">
        <v>45157</v>
      </c>
      <c r="C28" s="6">
        <v>45158</v>
      </c>
      <c r="D28" s="4">
        <v>61.12</v>
      </c>
      <c r="E28" s="4" t="str">
        <f>VLOOKUP(A28,HOP!A:L,12,0)</f>
        <v>61.12</v>
      </c>
      <c r="F28" s="4" t="str">
        <f>VLOOKUP(A28,HOP!A:C,3,0)</f>
        <v>3802776</v>
      </c>
      <c r="G28" s="4">
        <f t="shared" si="0"/>
        <v>0</v>
      </c>
      <c r="H28" s="4" t="str">
        <f t="shared" si="1"/>
        <v>,3802776</v>
      </c>
      <c r="I28" s="4" t="str">
        <f>VLOOKUP(A28,HOP!A:U,21,0)</f>
        <v>直连</v>
      </c>
    </row>
    <row r="29" s="4" customFormat="1" spans="1:9">
      <c r="A29" s="5">
        <v>999226141482834</v>
      </c>
      <c r="B29" s="6">
        <v>45157</v>
      </c>
      <c r="C29" s="6">
        <v>45158</v>
      </c>
      <c r="D29" s="4">
        <v>22.84</v>
      </c>
      <c r="E29" s="4" t="str">
        <f>VLOOKUP(A29,HOP!A:L,12,0)</f>
        <v>22.84</v>
      </c>
      <c r="F29" s="4" t="str">
        <f>VLOOKUP(A29,HOP!A:C,3,0)</f>
        <v>3802994</v>
      </c>
      <c r="G29" s="4">
        <f t="shared" si="0"/>
        <v>0</v>
      </c>
      <c r="H29" s="4" t="str">
        <f t="shared" si="1"/>
        <v>,3802994</v>
      </c>
      <c r="I29" s="4" t="str">
        <f>VLOOKUP(A29,HOP!A:U,21,0)</f>
        <v>直连</v>
      </c>
    </row>
    <row r="30" s="4" customFormat="1" spans="1:9">
      <c r="A30" s="5">
        <v>999226141692771</v>
      </c>
      <c r="B30" s="6">
        <v>45157</v>
      </c>
      <c r="C30" s="6">
        <v>45158</v>
      </c>
      <c r="D30" s="4">
        <v>55.19</v>
      </c>
      <c r="E30" s="4" t="str">
        <f>VLOOKUP(A30,HOP!A:L,12,0)</f>
        <v>55.19</v>
      </c>
      <c r="F30" s="4" t="str">
        <f>VLOOKUP(A30,HOP!A:C,3,0)</f>
        <v>3803135</v>
      </c>
      <c r="G30" s="4">
        <f t="shared" si="0"/>
        <v>0</v>
      </c>
      <c r="H30" s="4" t="str">
        <f t="shared" si="1"/>
        <v>,3803135</v>
      </c>
      <c r="I30" s="4" t="str">
        <f>VLOOKUP(A30,HOP!A:U,21,0)</f>
        <v>直连</v>
      </c>
    </row>
    <row r="31" s="4" customFormat="1" spans="1:9">
      <c r="A31" s="5">
        <v>999226141845299</v>
      </c>
      <c r="B31" s="6">
        <v>45157</v>
      </c>
      <c r="C31" s="6">
        <v>45158</v>
      </c>
      <c r="D31" s="4">
        <v>31.05</v>
      </c>
      <c r="E31" s="4" t="str">
        <f>VLOOKUP(A31,HOP!A:L,12,0)</f>
        <v>31.05</v>
      </c>
      <c r="F31" s="4" t="str">
        <f>VLOOKUP(A31,HOP!A:C,3,0)</f>
        <v>3803225</v>
      </c>
      <c r="G31" s="4">
        <f t="shared" si="0"/>
        <v>0</v>
      </c>
      <c r="H31" s="4" t="str">
        <f t="shared" si="1"/>
        <v>,3803225</v>
      </c>
      <c r="I31" s="4" t="str">
        <f>VLOOKUP(A31,HOP!A:U,21,0)</f>
        <v>直连</v>
      </c>
    </row>
    <row r="32" s="4" customFormat="1" spans="1:9">
      <c r="A32" s="5">
        <v>999226141913023</v>
      </c>
      <c r="B32" s="6">
        <v>45157</v>
      </c>
      <c r="C32" s="6">
        <v>45158</v>
      </c>
      <c r="D32" s="4">
        <v>26.9</v>
      </c>
      <c r="E32" s="4" t="str">
        <f>VLOOKUP(A32,HOP!A:L,12,0)</f>
        <v>26.90</v>
      </c>
      <c r="F32" s="4" t="str">
        <f>VLOOKUP(A32,HOP!A:C,3,0)</f>
        <v>3803290</v>
      </c>
      <c r="G32" s="4">
        <f t="shared" si="0"/>
        <v>0</v>
      </c>
      <c r="H32" s="4" t="str">
        <f t="shared" si="1"/>
        <v>,3803290</v>
      </c>
      <c r="I32" s="4" t="str">
        <f>VLOOKUP(A32,HOP!A:U,21,0)</f>
        <v>直连</v>
      </c>
    </row>
    <row r="33" s="4" customFormat="1" spans="1:9">
      <c r="A33" s="5">
        <v>999226142555581</v>
      </c>
      <c r="B33" s="6">
        <v>45157</v>
      </c>
      <c r="C33" s="6">
        <v>45158</v>
      </c>
      <c r="D33" s="4">
        <v>25.83</v>
      </c>
      <c r="E33" s="4" t="str">
        <f>VLOOKUP(A33,HOP!A:L,12,0)</f>
        <v>25.83</v>
      </c>
      <c r="F33" s="4" t="str">
        <f>VLOOKUP(A33,HOP!A:C,3,0)</f>
        <v>3803530</v>
      </c>
      <c r="G33" s="4">
        <f t="shared" si="0"/>
        <v>0</v>
      </c>
      <c r="H33" s="4" t="str">
        <f t="shared" si="1"/>
        <v>,3803530</v>
      </c>
      <c r="I33" s="4" t="str">
        <f>VLOOKUP(A33,HOP!A:U,21,0)</f>
        <v>直连</v>
      </c>
    </row>
    <row r="34" s="4" customFormat="1" spans="1:9">
      <c r="A34" s="5">
        <v>999226142630728</v>
      </c>
      <c r="B34" s="6">
        <v>45157</v>
      </c>
      <c r="C34" s="6">
        <v>45158</v>
      </c>
      <c r="D34" s="4">
        <v>66.65</v>
      </c>
      <c r="E34" s="4" t="str">
        <f>VLOOKUP(A34,HOP!A:L,12,0)</f>
        <v>66.65</v>
      </c>
      <c r="F34" s="4" t="str">
        <f>VLOOKUP(A34,HOP!A:C,3,0)</f>
        <v>3803621</v>
      </c>
      <c r="G34" s="4">
        <f t="shared" si="0"/>
        <v>0</v>
      </c>
      <c r="H34" s="4" t="str">
        <f t="shared" si="1"/>
        <v>,3803621</v>
      </c>
      <c r="I34" s="4" t="str">
        <f>VLOOKUP(A34,HOP!A:U,21,0)</f>
        <v>直连</v>
      </c>
    </row>
    <row r="35" s="4" customFormat="1" spans="1:9">
      <c r="A35" s="5">
        <v>999226143157143</v>
      </c>
      <c r="B35" s="6">
        <v>45157</v>
      </c>
      <c r="C35" s="6">
        <v>45158</v>
      </c>
      <c r="D35" s="4">
        <v>109.45</v>
      </c>
      <c r="E35" s="4" t="str">
        <f>VLOOKUP(A35,HOP!A:L,12,0)</f>
        <v>109.45</v>
      </c>
      <c r="F35" s="4" t="str">
        <f>VLOOKUP(A35,HOP!A:C,3,0)</f>
        <v>3803869</v>
      </c>
      <c r="G35" s="4">
        <f t="shared" ref="G35:G52" si="2">D35-E35</f>
        <v>0</v>
      </c>
      <c r="H35" s="4" t="str">
        <f t="shared" ref="H35:H52" si="3">$H$1&amp;F35</f>
        <v>,3803869</v>
      </c>
      <c r="I35" s="4" t="str">
        <f>VLOOKUP(A35,HOP!A:U,21,0)</f>
        <v>直连</v>
      </c>
    </row>
    <row r="36" s="4" customFormat="1" spans="1:9">
      <c r="A36" s="5">
        <v>999226143237267</v>
      </c>
      <c r="B36" s="6">
        <v>45157</v>
      </c>
      <c r="C36" s="6">
        <v>45158</v>
      </c>
      <c r="D36" s="4">
        <v>29.1</v>
      </c>
      <c r="E36" s="4" t="str">
        <f>VLOOKUP(A36,HOP!A:L,12,0)</f>
        <v>29.10</v>
      </c>
      <c r="F36" s="4" t="str">
        <f>VLOOKUP(A36,HOP!A:C,3,0)</f>
        <v>3803893</v>
      </c>
      <c r="G36" s="4">
        <f t="shared" si="2"/>
        <v>0</v>
      </c>
      <c r="H36" s="4" t="str">
        <f t="shared" si="3"/>
        <v>,3803893</v>
      </c>
      <c r="I36" s="4" t="str">
        <f>VLOOKUP(A36,HOP!A:U,21,0)</f>
        <v>直连</v>
      </c>
    </row>
    <row r="37" s="4" customFormat="1" spans="1:9">
      <c r="A37" s="5">
        <v>999226143638408</v>
      </c>
      <c r="B37" s="6">
        <v>45157</v>
      </c>
      <c r="C37" s="6">
        <v>45158</v>
      </c>
      <c r="D37" s="4">
        <v>13.84</v>
      </c>
      <c r="E37" s="4" t="str">
        <f>VLOOKUP(A37,HOP!A:L,12,0)</f>
        <v>13.84</v>
      </c>
      <c r="F37" s="4" t="str">
        <f>VLOOKUP(A37,HOP!A:C,3,0)</f>
        <v>3803990</v>
      </c>
      <c r="G37" s="4">
        <f t="shared" si="2"/>
        <v>0</v>
      </c>
      <c r="H37" s="4" t="str">
        <f t="shared" si="3"/>
        <v>,3803990</v>
      </c>
      <c r="I37" s="4" t="str">
        <f>VLOOKUP(A37,HOP!A:U,21,0)</f>
        <v>直连</v>
      </c>
    </row>
    <row r="38" s="4" customFormat="1" spans="1:9">
      <c r="A38" s="5">
        <v>999226143722779</v>
      </c>
      <c r="B38" s="6">
        <v>45157</v>
      </c>
      <c r="C38" s="6">
        <v>45158</v>
      </c>
      <c r="D38" s="4">
        <v>74.88</v>
      </c>
      <c r="E38" s="4" t="str">
        <f>VLOOKUP(A38,HOP!A:L,12,0)</f>
        <v>74.88</v>
      </c>
      <c r="F38" s="4" t="str">
        <f>VLOOKUP(A38,HOP!A:C,3,0)</f>
        <v>3804011</v>
      </c>
      <c r="G38" s="4">
        <f t="shared" si="2"/>
        <v>0</v>
      </c>
      <c r="H38" s="4" t="str">
        <f t="shared" si="3"/>
        <v>,3804011</v>
      </c>
      <c r="I38" s="4" t="str">
        <f>VLOOKUP(A38,HOP!A:U,21,0)</f>
        <v>直连</v>
      </c>
    </row>
    <row r="39" s="4" customFormat="1" spans="1:9">
      <c r="A39" s="5">
        <v>999226144165298</v>
      </c>
      <c r="B39" s="6">
        <v>45157</v>
      </c>
      <c r="C39" s="6">
        <v>45158</v>
      </c>
      <c r="D39" s="4">
        <v>76.02</v>
      </c>
      <c r="E39" s="4" t="str">
        <f>VLOOKUP(A39,HOP!A:L,12,0)</f>
        <v>76.02</v>
      </c>
      <c r="F39" s="4" t="str">
        <f>VLOOKUP(A39,HOP!A:C,3,0)</f>
        <v>3804475</v>
      </c>
      <c r="G39" s="4">
        <f t="shared" si="2"/>
        <v>0</v>
      </c>
      <c r="H39" s="4" t="str">
        <f t="shared" si="3"/>
        <v>,3804475</v>
      </c>
      <c r="I39" s="4" t="str">
        <f>VLOOKUP(A39,HOP!A:U,21,0)</f>
        <v>直连</v>
      </c>
    </row>
    <row r="40" s="4" customFormat="1" spans="1:9">
      <c r="A40" s="5">
        <v>999226144448647</v>
      </c>
      <c r="B40" s="6">
        <v>45157</v>
      </c>
      <c r="C40" s="6">
        <v>45158</v>
      </c>
      <c r="D40" s="4">
        <v>10.48</v>
      </c>
      <c r="E40" s="4" t="str">
        <f>VLOOKUP(A40,HOP!A:L,12,0)</f>
        <v>10.48</v>
      </c>
      <c r="F40" s="4" t="str">
        <f>VLOOKUP(A40,HOP!A:C,3,0)</f>
        <v>3804597</v>
      </c>
      <c r="G40" s="4">
        <f t="shared" si="2"/>
        <v>0</v>
      </c>
      <c r="H40" s="4" t="str">
        <f t="shared" si="3"/>
        <v>,3804597</v>
      </c>
      <c r="I40" s="4" t="str">
        <f>VLOOKUP(A40,HOP!A:U,21,0)</f>
        <v>直连</v>
      </c>
    </row>
    <row r="41" s="4" customFormat="1" spans="1:9">
      <c r="A41" s="5">
        <v>999226144690853</v>
      </c>
      <c r="B41" s="6">
        <v>45157</v>
      </c>
      <c r="C41" s="6">
        <v>45158</v>
      </c>
      <c r="D41" s="4">
        <v>28.87</v>
      </c>
      <c r="E41" s="4" t="str">
        <f>VLOOKUP(A41,HOP!A:L,12,0)</f>
        <v>28.87</v>
      </c>
      <c r="F41" s="4" t="str">
        <f>VLOOKUP(A41,HOP!A:C,3,0)</f>
        <v>3804858</v>
      </c>
      <c r="G41" s="4">
        <f t="shared" si="2"/>
        <v>0</v>
      </c>
      <c r="H41" s="4" t="str">
        <f t="shared" si="3"/>
        <v>,3804858</v>
      </c>
      <c r="I41" s="4" t="str">
        <f>VLOOKUP(A41,HOP!A:U,21,0)</f>
        <v>直连</v>
      </c>
    </row>
    <row r="42" s="4" customFormat="1" spans="1:9">
      <c r="A42" s="5">
        <v>999226144857159</v>
      </c>
      <c r="B42" s="6">
        <v>45157</v>
      </c>
      <c r="C42" s="6">
        <v>45158</v>
      </c>
      <c r="D42" s="4">
        <v>54.04</v>
      </c>
      <c r="E42" s="4" t="str">
        <f>VLOOKUP(A42,HOP!A:L,12,0)</f>
        <v>54.04</v>
      </c>
      <c r="F42" s="4" t="str">
        <f>VLOOKUP(A42,HOP!A:C,3,0)</f>
        <v>3805092</v>
      </c>
      <c r="G42" s="4">
        <f t="shared" si="2"/>
        <v>0</v>
      </c>
      <c r="H42" s="4" t="str">
        <f t="shared" si="3"/>
        <v>,3805092</v>
      </c>
      <c r="I42" s="4" t="str">
        <f>VLOOKUP(A42,HOP!A:U,21,0)</f>
        <v>直连</v>
      </c>
    </row>
    <row r="43" s="4" customFormat="1" spans="1:9">
      <c r="A43" s="5">
        <v>999226144862838</v>
      </c>
      <c r="B43" s="6">
        <v>45157</v>
      </c>
      <c r="C43" s="6">
        <v>45158</v>
      </c>
      <c r="D43" s="4">
        <v>182.46</v>
      </c>
      <c r="E43" s="4" t="str">
        <f>VLOOKUP(A43,HOP!A:L,12,0)</f>
        <v>182.46</v>
      </c>
      <c r="F43" s="4" t="str">
        <f>VLOOKUP(A43,HOP!A:C,3,0)</f>
        <v>3805095</v>
      </c>
      <c r="G43" s="4">
        <f t="shared" si="2"/>
        <v>0</v>
      </c>
      <c r="H43" s="4" t="str">
        <f t="shared" si="3"/>
        <v>,3805095</v>
      </c>
      <c r="I43" s="4" t="str">
        <f>VLOOKUP(A43,HOP!A:U,21,0)</f>
        <v>直连</v>
      </c>
    </row>
    <row r="44" s="4" customFormat="1" spans="1:9">
      <c r="A44" s="5">
        <v>999226145092155</v>
      </c>
      <c r="B44" s="6">
        <v>45157</v>
      </c>
      <c r="C44" s="6">
        <v>45158</v>
      </c>
      <c r="D44" s="4">
        <v>275.03</v>
      </c>
      <c r="E44" s="4" t="str">
        <f>VLOOKUP(A44,HOP!A:L,12,0)</f>
        <v>275.03</v>
      </c>
      <c r="F44" s="4" t="str">
        <f>VLOOKUP(A44,HOP!A:C,3,0)</f>
        <v>3805354</v>
      </c>
      <c r="G44" s="4">
        <f t="shared" si="2"/>
        <v>0</v>
      </c>
      <c r="H44" s="4" t="str">
        <f t="shared" si="3"/>
        <v>,3805354</v>
      </c>
      <c r="I44" s="4" t="str">
        <f>VLOOKUP(A44,HOP!A:U,21,0)</f>
        <v>直连</v>
      </c>
    </row>
    <row r="45" s="4" customFormat="1" spans="1:9">
      <c r="A45" s="5">
        <v>999226145176018</v>
      </c>
      <c r="B45" s="6">
        <v>45157</v>
      </c>
      <c r="C45" s="6">
        <v>45158</v>
      </c>
      <c r="D45" s="4">
        <v>84.18</v>
      </c>
      <c r="E45" s="4" t="str">
        <f>VLOOKUP(A45,HOP!A:L,12,0)</f>
        <v>84.18</v>
      </c>
      <c r="F45" s="4" t="str">
        <f>VLOOKUP(A45,HOP!A:C,3,0)</f>
        <v>3805400</v>
      </c>
      <c r="G45" s="4">
        <f t="shared" si="2"/>
        <v>0</v>
      </c>
      <c r="H45" s="4" t="str">
        <f t="shared" si="3"/>
        <v>,3805400</v>
      </c>
      <c r="I45" s="4" t="str">
        <f>VLOOKUP(A45,HOP!A:U,21,0)</f>
        <v>直连</v>
      </c>
    </row>
    <row r="46" s="4" customFormat="1" spans="1:9">
      <c r="A46" s="5">
        <v>999226145267208</v>
      </c>
      <c r="B46" s="6">
        <v>45157</v>
      </c>
      <c r="C46" s="6">
        <v>45158</v>
      </c>
      <c r="D46" s="4">
        <v>28.39</v>
      </c>
      <c r="E46" s="4" t="str">
        <f>VLOOKUP(A46,HOP!A:L,12,0)</f>
        <v>28.39</v>
      </c>
      <c r="F46" s="4" t="str">
        <f>VLOOKUP(A46,HOP!A:C,3,0)</f>
        <v>3805444</v>
      </c>
      <c r="G46" s="4">
        <f t="shared" si="2"/>
        <v>0</v>
      </c>
      <c r="H46" s="4" t="str">
        <f t="shared" si="3"/>
        <v>,3805444</v>
      </c>
      <c r="I46" s="4" t="str">
        <f>VLOOKUP(A46,HOP!A:U,21,0)</f>
        <v>直连</v>
      </c>
    </row>
    <row r="47" s="4" customFormat="1" spans="1:9">
      <c r="A47" s="5">
        <v>999226145353054</v>
      </c>
      <c r="B47" s="6">
        <v>45157</v>
      </c>
      <c r="C47" s="6">
        <v>45158</v>
      </c>
      <c r="D47" s="4">
        <v>17.8</v>
      </c>
      <c r="E47" s="4" t="str">
        <f>VLOOKUP(A47,HOP!A:L,12,0)</f>
        <v>17.80</v>
      </c>
      <c r="F47" s="4" t="str">
        <f>VLOOKUP(A47,HOP!A:C,3,0)</f>
        <v>3805623</v>
      </c>
      <c r="G47" s="4">
        <f t="shared" si="2"/>
        <v>0</v>
      </c>
      <c r="H47" s="4" t="str">
        <f t="shared" si="3"/>
        <v>,3805623</v>
      </c>
      <c r="I47" s="4" t="str">
        <f>VLOOKUP(A47,HOP!A:U,21,0)</f>
        <v>直连</v>
      </c>
    </row>
    <row r="48" s="4" customFormat="1" spans="1:9">
      <c r="A48" s="5">
        <v>999226145527713</v>
      </c>
      <c r="B48" s="6">
        <v>45157</v>
      </c>
      <c r="C48" s="6">
        <v>45158</v>
      </c>
      <c r="D48" s="4">
        <v>54.18</v>
      </c>
      <c r="E48" s="4" t="str">
        <f>VLOOKUP(A48,HOP!A:L,12,0)</f>
        <v>54.18</v>
      </c>
      <c r="F48" s="4" t="str">
        <f>VLOOKUP(A48,HOP!A:C,3,0)</f>
        <v>3805708</v>
      </c>
      <c r="G48" s="4">
        <f t="shared" si="2"/>
        <v>0</v>
      </c>
      <c r="H48" s="4" t="str">
        <f t="shared" si="3"/>
        <v>,3805708</v>
      </c>
      <c r="I48" s="4" t="str">
        <f>VLOOKUP(A48,HOP!A:U,21,0)</f>
        <v>直连</v>
      </c>
    </row>
    <row r="49" s="4" customFormat="1" spans="1:9">
      <c r="A49" s="5">
        <v>999226145850207</v>
      </c>
      <c r="B49" s="6">
        <v>45157</v>
      </c>
      <c r="C49" s="6">
        <v>45158</v>
      </c>
      <c r="D49" s="4">
        <v>35.51</v>
      </c>
      <c r="E49" s="4" t="str">
        <f>VLOOKUP(A49,HOP!A:L,12,0)</f>
        <v>35.51</v>
      </c>
      <c r="F49" s="4" t="str">
        <f>VLOOKUP(A49,HOP!A:C,3,0)</f>
        <v>3806023</v>
      </c>
      <c r="G49" s="4">
        <f t="shared" si="2"/>
        <v>0</v>
      </c>
      <c r="H49" s="4" t="str">
        <f t="shared" si="3"/>
        <v>,3806023</v>
      </c>
      <c r="I49" s="4" t="str">
        <f>VLOOKUP(A49,HOP!A:U,21,0)</f>
        <v>直连</v>
      </c>
    </row>
    <row r="50" s="4" customFormat="1" spans="1:9">
      <c r="A50" s="5">
        <v>999226146424556</v>
      </c>
      <c r="B50" s="6">
        <v>45157</v>
      </c>
      <c r="C50" s="6">
        <v>45158</v>
      </c>
      <c r="D50" s="4">
        <v>9.59</v>
      </c>
      <c r="E50" s="4" t="str">
        <f>VLOOKUP(A50,HOP!A:L,12,0)</f>
        <v>9.59</v>
      </c>
      <c r="F50" s="4" t="str">
        <f>VLOOKUP(A50,HOP!A:C,3,0)</f>
        <v>3806679</v>
      </c>
      <c r="G50" s="4">
        <f t="shared" si="2"/>
        <v>0</v>
      </c>
      <c r="H50" s="4" t="str">
        <f t="shared" si="3"/>
        <v>,3806679</v>
      </c>
      <c r="I50" s="4" t="str">
        <f>VLOOKUP(A50,HOP!A:U,21,0)</f>
        <v>直连</v>
      </c>
    </row>
    <row r="51" s="4" customFormat="1" spans="1:9">
      <c r="A51" s="5">
        <v>999226146429280</v>
      </c>
      <c r="B51" s="6">
        <v>45157</v>
      </c>
      <c r="C51" s="6">
        <v>45158</v>
      </c>
      <c r="D51" s="4">
        <v>49.55</v>
      </c>
      <c r="E51" s="4" t="str">
        <f>VLOOKUP(A51,HOP!A:L,12,0)</f>
        <v>49.55</v>
      </c>
      <c r="F51" s="4" t="str">
        <f>VLOOKUP(A51,HOP!A:C,3,0)</f>
        <v>3806683</v>
      </c>
      <c r="G51" s="4">
        <f t="shared" si="2"/>
        <v>0</v>
      </c>
      <c r="H51" s="4" t="str">
        <f t="shared" si="3"/>
        <v>,3806683</v>
      </c>
      <c r="I51" s="4" t="str">
        <f>VLOOKUP(A51,HOP!A:U,21,0)</f>
        <v>直连</v>
      </c>
    </row>
    <row r="52" s="4" customFormat="1" spans="1:9">
      <c r="A52" s="5">
        <v>999226146846914</v>
      </c>
      <c r="B52" s="6">
        <v>45157</v>
      </c>
      <c r="C52" s="6">
        <v>45158</v>
      </c>
      <c r="D52" s="4">
        <v>16.43</v>
      </c>
      <c r="E52" s="4" t="str">
        <f>VLOOKUP(A52,HOP!A:L,12,0)</f>
        <v>16.43</v>
      </c>
      <c r="F52" s="4" t="str">
        <f>VLOOKUP(A52,HOP!A:C,3,0)</f>
        <v>3806950</v>
      </c>
      <c r="G52" s="4">
        <f t="shared" si="2"/>
        <v>0</v>
      </c>
      <c r="H52" s="4" t="str">
        <f t="shared" si="3"/>
        <v>,3806950</v>
      </c>
      <c r="I52" s="4" t="str">
        <f>VLOOKUP(A52,HOP!A:U,21,0)</f>
        <v>直连</v>
      </c>
    </row>
    <row r="54" spans="4:4">
      <c r="D54" s="4">
        <f>SUM(D2:D53)</f>
        <v>5651.2</v>
      </c>
    </row>
    <row r="55" spans="4:4">
      <c r="D55" s="4" t="s">
        <v>291</v>
      </c>
    </row>
    <row r="57" spans="1:3">
      <c r="A57" s="4" t="s">
        <v>292</v>
      </c>
      <c r="B57" s="4">
        <v>4339.2</v>
      </c>
      <c r="C57" s="4">
        <v>34012.3</v>
      </c>
    </row>
    <row r="58" spans="1:3">
      <c r="A58" s="4" t="s">
        <v>293</v>
      </c>
      <c r="B58" s="4">
        <v>1312</v>
      </c>
      <c r="C58" s="4">
        <v>10283.95</v>
      </c>
    </row>
    <row r="59" spans="1:3">
      <c r="A59" s="4" t="s">
        <v>294</v>
      </c>
      <c r="B59" s="4">
        <f>SUM(B57:B58)</f>
        <v>5651.2</v>
      </c>
      <c r="C59" s="4">
        <f>SUM(C57:C58)</f>
        <v>44296.25</v>
      </c>
    </row>
    <row r="60" spans="1:1">
      <c r="A60" s="4" t="s">
        <v>295</v>
      </c>
    </row>
  </sheetData>
  <autoFilter ref="A1:W52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1" sqref="A1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296</v>
      </c>
      <c r="B1" s="2" t="s">
        <v>297</v>
      </c>
      <c r="C1" s="2" t="s">
        <v>298</v>
      </c>
      <c r="D1" s="2" t="s">
        <v>299</v>
      </c>
      <c r="E1" s="2" t="s">
        <v>13</v>
      </c>
      <c r="F1" s="2" t="s">
        <v>5</v>
      </c>
      <c r="G1" s="2" t="s">
        <v>6</v>
      </c>
      <c r="H1" s="2" t="s">
        <v>300</v>
      </c>
      <c r="I1" s="2" t="s">
        <v>301</v>
      </c>
      <c r="J1" s="2" t="s">
        <v>302</v>
      </c>
      <c r="K1" s="2" t="s">
        <v>303</v>
      </c>
      <c r="L1" s="2" t="s">
        <v>304</v>
      </c>
      <c r="M1" s="2" t="s">
        <v>305</v>
      </c>
      <c r="N1" s="2" t="s">
        <v>306</v>
      </c>
      <c r="O1" s="2" t="s">
        <v>307</v>
      </c>
      <c r="P1" s="2" t="s">
        <v>308</v>
      </c>
      <c r="Q1" s="2" t="s">
        <v>309</v>
      </c>
      <c r="R1" s="2" t="s">
        <v>310</v>
      </c>
      <c r="S1" s="2" t="s">
        <v>311</v>
      </c>
      <c r="T1" s="2" t="s">
        <v>312</v>
      </c>
      <c r="U1" s="2" t="s">
        <v>313</v>
      </c>
      <c r="V1" s="2" t="s">
        <v>314</v>
      </c>
    </row>
    <row r="2" s="1" customFormat="1" spans="1:22">
      <c r="A2" s="3">
        <v>999226146846914</v>
      </c>
      <c r="B2" s="1" t="s">
        <v>315</v>
      </c>
      <c r="C2" s="1" t="s">
        <v>316</v>
      </c>
      <c r="D2" s="1" t="s">
        <v>317</v>
      </c>
      <c r="E2" s="1" t="s">
        <v>318</v>
      </c>
      <c r="F2" s="1" t="s">
        <v>315</v>
      </c>
      <c r="G2" s="1" t="s">
        <v>319</v>
      </c>
      <c r="H2" s="1" t="s">
        <v>320</v>
      </c>
      <c r="I2" s="1" t="s">
        <v>321</v>
      </c>
      <c r="J2" s="1" t="s">
        <v>30</v>
      </c>
      <c r="K2" s="1" t="s">
        <v>322</v>
      </c>
      <c r="L2" s="1" t="s">
        <v>322</v>
      </c>
      <c r="M2" s="1" t="s">
        <v>323</v>
      </c>
      <c r="N2" s="1" t="s">
        <v>323</v>
      </c>
      <c r="O2" s="1" t="s">
        <v>324</v>
      </c>
      <c r="P2" s="1" t="s">
        <v>325</v>
      </c>
      <c r="Q2" s="1" t="s">
        <v>326</v>
      </c>
      <c r="R2" s="1" t="s">
        <v>327</v>
      </c>
      <c r="S2" s="1" t="s">
        <v>328</v>
      </c>
      <c r="T2" s="1" t="s">
        <v>329</v>
      </c>
      <c r="U2" s="1" t="s">
        <v>330</v>
      </c>
      <c r="V2" s="1" t="s">
        <v>331</v>
      </c>
    </row>
    <row r="3" s="1" customFormat="1" spans="1:22">
      <c r="A3" s="3">
        <v>999226146429280</v>
      </c>
      <c r="B3" s="1" t="s">
        <v>315</v>
      </c>
      <c r="C3" s="1" t="s">
        <v>332</v>
      </c>
      <c r="D3" s="1" t="s">
        <v>333</v>
      </c>
      <c r="E3" s="1" t="s">
        <v>334</v>
      </c>
      <c r="F3" s="1" t="s">
        <v>315</v>
      </c>
      <c r="G3" s="1" t="s">
        <v>319</v>
      </c>
      <c r="H3" s="1" t="s">
        <v>320</v>
      </c>
      <c r="I3" s="1" t="s">
        <v>335</v>
      </c>
      <c r="J3" s="1" t="s">
        <v>30</v>
      </c>
      <c r="K3" s="1" t="s">
        <v>336</v>
      </c>
      <c r="L3" s="1" t="s">
        <v>336</v>
      </c>
      <c r="M3" s="1" t="s">
        <v>323</v>
      </c>
      <c r="N3" s="1" t="s">
        <v>323</v>
      </c>
      <c r="O3" s="1" t="s">
        <v>324</v>
      </c>
      <c r="P3" s="1" t="s">
        <v>325</v>
      </c>
      <c r="Q3" s="1" t="s">
        <v>326</v>
      </c>
      <c r="R3" s="1" t="s">
        <v>337</v>
      </c>
      <c r="S3" s="1" t="s">
        <v>328</v>
      </c>
      <c r="T3" s="1" t="s">
        <v>329</v>
      </c>
      <c r="U3" s="1" t="s">
        <v>330</v>
      </c>
      <c r="V3" s="1" t="s">
        <v>338</v>
      </c>
    </row>
    <row r="4" s="1" customFormat="1" spans="1:22">
      <c r="A4" s="3">
        <v>999226146424556</v>
      </c>
      <c r="B4" s="1" t="s">
        <v>315</v>
      </c>
      <c r="C4" s="1" t="s">
        <v>339</v>
      </c>
      <c r="D4" s="1" t="s">
        <v>340</v>
      </c>
      <c r="E4" s="1" t="s">
        <v>341</v>
      </c>
      <c r="F4" s="1" t="s">
        <v>315</v>
      </c>
      <c r="G4" s="1" t="s">
        <v>319</v>
      </c>
      <c r="H4" s="1" t="s">
        <v>320</v>
      </c>
      <c r="I4" s="1" t="s">
        <v>342</v>
      </c>
      <c r="J4" s="1" t="s">
        <v>30</v>
      </c>
      <c r="K4" s="1" t="s">
        <v>343</v>
      </c>
      <c r="L4" s="1" t="s">
        <v>343</v>
      </c>
      <c r="M4" s="1" t="s">
        <v>323</v>
      </c>
      <c r="N4" s="1" t="s">
        <v>323</v>
      </c>
      <c r="O4" s="1" t="s">
        <v>324</v>
      </c>
      <c r="P4" s="1" t="s">
        <v>325</v>
      </c>
      <c r="Q4" s="1" t="s">
        <v>326</v>
      </c>
      <c r="R4" s="1" t="s">
        <v>344</v>
      </c>
      <c r="S4" s="1" t="s">
        <v>328</v>
      </c>
      <c r="T4" s="1" t="s">
        <v>329</v>
      </c>
      <c r="U4" s="1" t="s">
        <v>330</v>
      </c>
      <c r="V4" s="1" t="s">
        <v>331</v>
      </c>
    </row>
    <row r="5" s="1" customFormat="1" spans="1:22">
      <c r="A5" s="3">
        <v>999226145850207</v>
      </c>
      <c r="B5" s="1" t="s">
        <v>315</v>
      </c>
      <c r="C5" s="1" t="s">
        <v>345</v>
      </c>
      <c r="D5" s="1" t="s">
        <v>346</v>
      </c>
      <c r="E5" s="1" t="s">
        <v>347</v>
      </c>
      <c r="F5" s="1" t="s">
        <v>315</v>
      </c>
      <c r="G5" s="1" t="s">
        <v>319</v>
      </c>
      <c r="H5" s="1" t="s">
        <v>320</v>
      </c>
      <c r="I5" s="1" t="s">
        <v>348</v>
      </c>
      <c r="J5" s="1" t="s">
        <v>30</v>
      </c>
      <c r="K5" s="1" t="s">
        <v>349</v>
      </c>
      <c r="L5" s="1" t="s">
        <v>349</v>
      </c>
      <c r="M5" s="1" t="s">
        <v>323</v>
      </c>
      <c r="N5" s="1" t="s">
        <v>323</v>
      </c>
      <c r="O5" s="1" t="s">
        <v>324</v>
      </c>
      <c r="P5" s="1" t="s">
        <v>325</v>
      </c>
      <c r="Q5" s="1" t="s">
        <v>326</v>
      </c>
      <c r="R5" s="1" t="s">
        <v>350</v>
      </c>
      <c r="S5" s="1" t="s">
        <v>328</v>
      </c>
      <c r="T5" s="1" t="s">
        <v>329</v>
      </c>
      <c r="U5" s="1" t="s">
        <v>330</v>
      </c>
      <c r="V5" s="1" t="s">
        <v>331</v>
      </c>
    </row>
    <row r="6" s="1" customFormat="1" spans="1:22">
      <c r="A6" s="3">
        <v>999226145527713</v>
      </c>
      <c r="B6" s="1" t="s">
        <v>315</v>
      </c>
      <c r="C6" s="1" t="s">
        <v>351</v>
      </c>
      <c r="D6" s="1" t="s">
        <v>352</v>
      </c>
      <c r="E6" s="1" t="s">
        <v>353</v>
      </c>
      <c r="F6" s="1" t="s">
        <v>315</v>
      </c>
      <c r="G6" s="1" t="s">
        <v>319</v>
      </c>
      <c r="H6" s="1" t="s">
        <v>320</v>
      </c>
      <c r="I6" s="1" t="s">
        <v>354</v>
      </c>
      <c r="J6" s="1" t="s">
        <v>30</v>
      </c>
      <c r="K6" s="1" t="s">
        <v>355</v>
      </c>
      <c r="L6" s="1" t="s">
        <v>355</v>
      </c>
      <c r="M6" s="1" t="s">
        <v>323</v>
      </c>
      <c r="N6" s="1" t="s">
        <v>323</v>
      </c>
      <c r="O6" s="1" t="s">
        <v>324</v>
      </c>
      <c r="P6" s="1" t="s">
        <v>325</v>
      </c>
      <c r="Q6" s="1" t="s">
        <v>326</v>
      </c>
      <c r="R6" s="1" t="s">
        <v>356</v>
      </c>
      <c r="S6" s="1" t="s">
        <v>328</v>
      </c>
      <c r="T6" s="1" t="s">
        <v>329</v>
      </c>
      <c r="U6" s="1" t="s">
        <v>330</v>
      </c>
      <c r="V6" s="1" t="s">
        <v>357</v>
      </c>
    </row>
    <row r="7" s="1" customFormat="1" spans="1:22">
      <c r="A7" s="3">
        <v>999226145353054</v>
      </c>
      <c r="B7" s="1" t="s">
        <v>315</v>
      </c>
      <c r="C7" s="1" t="s">
        <v>358</v>
      </c>
      <c r="D7" s="1" t="s">
        <v>359</v>
      </c>
      <c r="E7" s="1" t="s">
        <v>360</v>
      </c>
      <c r="F7" s="1" t="s">
        <v>315</v>
      </c>
      <c r="G7" s="1" t="s">
        <v>319</v>
      </c>
      <c r="H7" s="1" t="s">
        <v>320</v>
      </c>
      <c r="I7" s="1" t="s">
        <v>361</v>
      </c>
      <c r="J7" s="1" t="s">
        <v>30</v>
      </c>
      <c r="K7" s="1" t="s">
        <v>362</v>
      </c>
      <c r="L7" s="1" t="s">
        <v>362</v>
      </c>
      <c r="M7" s="1" t="s">
        <v>323</v>
      </c>
      <c r="N7" s="1" t="s">
        <v>323</v>
      </c>
      <c r="O7" s="1" t="s">
        <v>324</v>
      </c>
      <c r="P7" s="1" t="s">
        <v>325</v>
      </c>
      <c r="Q7" s="1" t="s">
        <v>326</v>
      </c>
      <c r="R7" s="1" t="s">
        <v>363</v>
      </c>
      <c r="S7" s="1" t="s">
        <v>328</v>
      </c>
      <c r="T7" s="1" t="s">
        <v>329</v>
      </c>
      <c r="U7" s="1" t="s">
        <v>330</v>
      </c>
      <c r="V7" s="1" t="s">
        <v>357</v>
      </c>
    </row>
    <row r="8" s="1" customFormat="1" spans="1:22">
      <c r="A8" s="3">
        <v>999226145267208</v>
      </c>
      <c r="B8" s="1" t="s">
        <v>315</v>
      </c>
      <c r="C8" s="1" t="s">
        <v>364</v>
      </c>
      <c r="D8" s="1" t="s">
        <v>365</v>
      </c>
      <c r="E8" s="1" t="s">
        <v>366</v>
      </c>
      <c r="F8" s="1" t="s">
        <v>315</v>
      </c>
      <c r="G8" s="1" t="s">
        <v>319</v>
      </c>
      <c r="H8" s="1" t="s">
        <v>320</v>
      </c>
      <c r="I8" s="1" t="s">
        <v>367</v>
      </c>
      <c r="J8" s="1" t="s">
        <v>30</v>
      </c>
      <c r="K8" s="1" t="s">
        <v>368</v>
      </c>
      <c r="L8" s="1" t="s">
        <v>368</v>
      </c>
      <c r="M8" s="1" t="s">
        <v>323</v>
      </c>
      <c r="N8" s="1" t="s">
        <v>323</v>
      </c>
      <c r="O8" s="1" t="s">
        <v>324</v>
      </c>
      <c r="P8" s="1" t="s">
        <v>325</v>
      </c>
      <c r="Q8" s="1" t="s">
        <v>326</v>
      </c>
      <c r="R8" s="1" t="s">
        <v>369</v>
      </c>
      <c r="S8" s="1" t="s">
        <v>328</v>
      </c>
      <c r="T8" s="1" t="s">
        <v>329</v>
      </c>
      <c r="U8" s="1" t="s">
        <v>330</v>
      </c>
      <c r="V8" s="1" t="s">
        <v>370</v>
      </c>
    </row>
    <row r="9" s="1" customFormat="1" spans="1:22">
      <c r="A9" s="3">
        <v>999226145176018</v>
      </c>
      <c r="B9" s="1" t="s">
        <v>315</v>
      </c>
      <c r="C9" s="1" t="s">
        <v>371</v>
      </c>
      <c r="D9" s="1" t="s">
        <v>372</v>
      </c>
      <c r="E9" s="1" t="s">
        <v>373</v>
      </c>
      <c r="F9" s="1" t="s">
        <v>315</v>
      </c>
      <c r="G9" s="1" t="s">
        <v>319</v>
      </c>
      <c r="H9" s="1" t="s">
        <v>320</v>
      </c>
      <c r="I9" s="1" t="s">
        <v>374</v>
      </c>
      <c r="J9" s="1" t="s">
        <v>30</v>
      </c>
      <c r="K9" s="1" t="s">
        <v>375</v>
      </c>
      <c r="L9" s="1" t="s">
        <v>375</v>
      </c>
      <c r="M9" s="1" t="s">
        <v>323</v>
      </c>
      <c r="N9" s="1" t="s">
        <v>323</v>
      </c>
      <c r="O9" s="1" t="s">
        <v>324</v>
      </c>
      <c r="P9" s="1" t="s">
        <v>325</v>
      </c>
      <c r="Q9" s="1" t="s">
        <v>326</v>
      </c>
      <c r="R9" s="1" t="s">
        <v>376</v>
      </c>
      <c r="S9" s="1" t="s">
        <v>328</v>
      </c>
      <c r="T9" s="1" t="s">
        <v>329</v>
      </c>
      <c r="U9" s="1" t="s">
        <v>330</v>
      </c>
      <c r="V9" s="1" t="s">
        <v>331</v>
      </c>
    </row>
    <row r="10" s="1" customFormat="1" spans="1:22">
      <c r="A10" s="3">
        <v>999226145092155</v>
      </c>
      <c r="B10" s="1" t="s">
        <v>315</v>
      </c>
      <c r="C10" s="1" t="s">
        <v>377</v>
      </c>
      <c r="D10" s="1" t="s">
        <v>378</v>
      </c>
      <c r="E10" s="1" t="s">
        <v>379</v>
      </c>
      <c r="F10" s="1" t="s">
        <v>315</v>
      </c>
      <c r="G10" s="1" t="s">
        <v>319</v>
      </c>
      <c r="H10" s="1" t="s">
        <v>320</v>
      </c>
      <c r="I10" s="1" t="s">
        <v>380</v>
      </c>
      <c r="J10" s="1" t="s">
        <v>30</v>
      </c>
      <c r="K10" s="1" t="s">
        <v>381</v>
      </c>
      <c r="L10" s="1" t="s">
        <v>381</v>
      </c>
      <c r="M10" s="1" t="s">
        <v>323</v>
      </c>
      <c r="N10" s="1" t="s">
        <v>323</v>
      </c>
      <c r="O10" s="1" t="s">
        <v>324</v>
      </c>
      <c r="P10" s="1" t="s">
        <v>325</v>
      </c>
      <c r="Q10" s="1" t="s">
        <v>326</v>
      </c>
      <c r="R10" s="1" t="s">
        <v>382</v>
      </c>
      <c r="S10" s="1" t="s">
        <v>328</v>
      </c>
      <c r="T10" s="1" t="s">
        <v>329</v>
      </c>
      <c r="U10" s="1" t="s">
        <v>330</v>
      </c>
      <c r="V10" s="1" t="s">
        <v>383</v>
      </c>
    </row>
    <row r="11" s="1" customFormat="1" spans="1:22">
      <c r="A11" s="3">
        <v>999226144862838</v>
      </c>
      <c r="B11" s="1" t="s">
        <v>315</v>
      </c>
      <c r="C11" s="1" t="s">
        <v>384</v>
      </c>
      <c r="D11" s="1" t="s">
        <v>385</v>
      </c>
      <c r="E11" s="1" t="s">
        <v>386</v>
      </c>
      <c r="F11" s="1" t="s">
        <v>315</v>
      </c>
      <c r="G11" s="1" t="s">
        <v>319</v>
      </c>
      <c r="H11" s="1" t="s">
        <v>320</v>
      </c>
      <c r="I11" s="1" t="s">
        <v>387</v>
      </c>
      <c r="J11" s="1" t="s">
        <v>30</v>
      </c>
      <c r="K11" s="1" t="s">
        <v>388</v>
      </c>
      <c r="L11" s="1" t="s">
        <v>388</v>
      </c>
      <c r="M11" s="1" t="s">
        <v>323</v>
      </c>
      <c r="N11" s="1" t="s">
        <v>323</v>
      </c>
      <c r="O11" s="1" t="s">
        <v>324</v>
      </c>
      <c r="P11" s="1" t="s">
        <v>325</v>
      </c>
      <c r="Q11" s="1" t="s">
        <v>326</v>
      </c>
      <c r="R11" s="1" t="s">
        <v>389</v>
      </c>
      <c r="S11" s="1" t="s">
        <v>328</v>
      </c>
      <c r="T11" s="1" t="s">
        <v>329</v>
      </c>
      <c r="U11" s="1" t="s">
        <v>330</v>
      </c>
      <c r="V11" s="1" t="s">
        <v>383</v>
      </c>
    </row>
    <row r="12" s="1" customFormat="1" spans="1:22">
      <c r="A12" s="3">
        <v>999226144857159</v>
      </c>
      <c r="B12" s="1" t="s">
        <v>315</v>
      </c>
      <c r="C12" s="1" t="s">
        <v>390</v>
      </c>
      <c r="D12" s="1" t="s">
        <v>391</v>
      </c>
      <c r="E12" s="1" t="s">
        <v>392</v>
      </c>
      <c r="F12" s="1" t="s">
        <v>315</v>
      </c>
      <c r="G12" s="1" t="s">
        <v>319</v>
      </c>
      <c r="H12" s="1" t="s">
        <v>320</v>
      </c>
      <c r="I12" s="1" t="s">
        <v>393</v>
      </c>
      <c r="J12" s="1" t="s">
        <v>30</v>
      </c>
      <c r="K12" s="1" t="s">
        <v>394</v>
      </c>
      <c r="L12" s="1" t="s">
        <v>394</v>
      </c>
      <c r="M12" s="1" t="s">
        <v>323</v>
      </c>
      <c r="N12" s="1" t="s">
        <v>323</v>
      </c>
      <c r="O12" s="1" t="s">
        <v>324</v>
      </c>
      <c r="P12" s="1" t="s">
        <v>325</v>
      </c>
      <c r="Q12" s="1" t="s">
        <v>326</v>
      </c>
      <c r="R12" s="1" t="s">
        <v>395</v>
      </c>
      <c r="S12" s="1" t="s">
        <v>328</v>
      </c>
      <c r="T12" s="1" t="s">
        <v>329</v>
      </c>
      <c r="U12" s="1" t="s">
        <v>330</v>
      </c>
      <c r="V12" s="1" t="s">
        <v>370</v>
      </c>
    </row>
    <row r="13" s="1" customFormat="1" spans="1:22">
      <c r="A13" s="3">
        <v>999226144690853</v>
      </c>
      <c r="B13" s="1" t="s">
        <v>315</v>
      </c>
      <c r="C13" s="1" t="s">
        <v>396</v>
      </c>
      <c r="D13" s="1" t="s">
        <v>397</v>
      </c>
      <c r="E13" s="1" t="s">
        <v>398</v>
      </c>
      <c r="F13" s="1" t="s">
        <v>315</v>
      </c>
      <c r="G13" s="1" t="s">
        <v>319</v>
      </c>
      <c r="H13" s="1" t="s">
        <v>320</v>
      </c>
      <c r="I13" s="1" t="s">
        <v>399</v>
      </c>
      <c r="J13" s="1" t="s">
        <v>30</v>
      </c>
      <c r="K13" s="1" t="s">
        <v>400</v>
      </c>
      <c r="L13" s="1" t="s">
        <v>400</v>
      </c>
      <c r="M13" s="1" t="s">
        <v>323</v>
      </c>
      <c r="N13" s="1" t="s">
        <v>323</v>
      </c>
      <c r="O13" s="1" t="s">
        <v>324</v>
      </c>
      <c r="P13" s="1" t="s">
        <v>325</v>
      </c>
      <c r="Q13" s="1" t="s">
        <v>326</v>
      </c>
      <c r="R13" s="1" t="s">
        <v>401</v>
      </c>
      <c r="S13" s="1" t="s">
        <v>328</v>
      </c>
      <c r="T13" s="1" t="s">
        <v>329</v>
      </c>
      <c r="U13" s="1" t="s">
        <v>330</v>
      </c>
      <c r="V13" s="1" t="s">
        <v>357</v>
      </c>
    </row>
    <row r="14" s="1" customFormat="1" spans="1:22">
      <c r="A14" s="3">
        <v>999226144448647</v>
      </c>
      <c r="B14" s="1" t="s">
        <v>315</v>
      </c>
      <c r="C14" s="1" t="s">
        <v>402</v>
      </c>
      <c r="D14" s="1" t="s">
        <v>403</v>
      </c>
      <c r="E14" s="1" t="s">
        <v>404</v>
      </c>
      <c r="F14" s="1" t="s">
        <v>315</v>
      </c>
      <c r="G14" s="1" t="s">
        <v>319</v>
      </c>
      <c r="H14" s="1" t="s">
        <v>320</v>
      </c>
      <c r="I14" s="1" t="s">
        <v>405</v>
      </c>
      <c r="J14" s="1" t="s">
        <v>30</v>
      </c>
      <c r="K14" s="1" t="s">
        <v>406</v>
      </c>
      <c r="L14" s="1" t="s">
        <v>406</v>
      </c>
      <c r="M14" s="1" t="s">
        <v>323</v>
      </c>
      <c r="N14" s="1" t="s">
        <v>323</v>
      </c>
      <c r="O14" s="1" t="s">
        <v>324</v>
      </c>
      <c r="P14" s="1" t="s">
        <v>325</v>
      </c>
      <c r="Q14" s="1" t="s">
        <v>326</v>
      </c>
      <c r="R14" s="1" t="s">
        <v>407</v>
      </c>
      <c r="S14" s="1" t="s">
        <v>328</v>
      </c>
      <c r="T14" s="1" t="s">
        <v>329</v>
      </c>
      <c r="U14" s="1" t="s">
        <v>330</v>
      </c>
      <c r="V14" s="1" t="s">
        <v>338</v>
      </c>
    </row>
    <row r="15" s="1" customFormat="1" spans="1:22">
      <c r="A15" s="3">
        <v>999226144165298</v>
      </c>
      <c r="B15" s="1" t="s">
        <v>315</v>
      </c>
      <c r="C15" s="1" t="s">
        <v>408</v>
      </c>
      <c r="D15" s="1" t="s">
        <v>409</v>
      </c>
      <c r="E15" s="1" t="s">
        <v>410</v>
      </c>
      <c r="F15" s="1" t="s">
        <v>315</v>
      </c>
      <c r="G15" s="1" t="s">
        <v>319</v>
      </c>
      <c r="H15" s="1" t="s">
        <v>320</v>
      </c>
      <c r="I15" s="1" t="s">
        <v>411</v>
      </c>
      <c r="J15" s="1" t="s">
        <v>30</v>
      </c>
      <c r="K15" s="1" t="s">
        <v>412</v>
      </c>
      <c r="L15" s="1" t="s">
        <v>412</v>
      </c>
      <c r="M15" s="1" t="s">
        <v>323</v>
      </c>
      <c r="N15" s="1" t="s">
        <v>323</v>
      </c>
      <c r="O15" s="1" t="s">
        <v>324</v>
      </c>
      <c r="P15" s="1" t="s">
        <v>325</v>
      </c>
      <c r="Q15" s="1" t="s">
        <v>326</v>
      </c>
      <c r="R15" s="1" t="s">
        <v>413</v>
      </c>
      <c r="S15" s="1" t="s">
        <v>328</v>
      </c>
      <c r="T15" s="1" t="s">
        <v>329</v>
      </c>
      <c r="U15" s="1" t="s">
        <v>330</v>
      </c>
      <c r="V15" s="1" t="s">
        <v>357</v>
      </c>
    </row>
    <row r="16" s="1" customFormat="1" spans="1:22">
      <c r="A16" s="3">
        <v>999226143722779</v>
      </c>
      <c r="B16" s="1" t="s">
        <v>315</v>
      </c>
      <c r="C16" s="1" t="s">
        <v>414</v>
      </c>
      <c r="D16" s="1" t="s">
        <v>415</v>
      </c>
      <c r="E16" s="1" t="s">
        <v>416</v>
      </c>
      <c r="F16" s="1" t="s">
        <v>315</v>
      </c>
      <c r="G16" s="1" t="s">
        <v>319</v>
      </c>
      <c r="H16" s="1" t="s">
        <v>320</v>
      </c>
      <c r="I16" s="1" t="s">
        <v>417</v>
      </c>
      <c r="J16" s="1" t="s">
        <v>30</v>
      </c>
      <c r="K16" s="1" t="s">
        <v>418</v>
      </c>
      <c r="L16" s="1" t="s">
        <v>418</v>
      </c>
      <c r="M16" s="1" t="s">
        <v>323</v>
      </c>
      <c r="N16" s="1" t="s">
        <v>323</v>
      </c>
      <c r="O16" s="1" t="s">
        <v>324</v>
      </c>
      <c r="P16" s="1" t="s">
        <v>325</v>
      </c>
      <c r="Q16" s="1" t="s">
        <v>326</v>
      </c>
      <c r="R16" s="1" t="s">
        <v>419</v>
      </c>
      <c r="S16" s="1" t="s">
        <v>328</v>
      </c>
      <c r="T16" s="1" t="s">
        <v>329</v>
      </c>
      <c r="U16" s="1" t="s">
        <v>330</v>
      </c>
      <c r="V16" s="1" t="s">
        <v>338</v>
      </c>
    </row>
    <row r="17" s="1" customFormat="1" spans="1:22">
      <c r="A17" s="3">
        <v>999226143638408</v>
      </c>
      <c r="B17" s="1" t="s">
        <v>315</v>
      </c>
      <c r="C17" s="1" t="s">
        <v>420</v>
      </c>
      <c r="D17" s="1" t="s">
        <v>421</v>
      </c>
      <c r="E17" s="1" t="s">
        <v>422</v>
      </c>
      <c r="F17" s="1" t="s">
        <v>315</v>
      </c>
      <c r="G17" s="1" t="s">
        <v>319</v>
      </c>
      <c r="H17" s="1" t="s">
        <v>320</v>
      </c>
      <c r="I17" s="1" t="s">
        <v>423</v>
      </c>
      <c r="J17" s="1" t="s">
        <v>30</v>
      </c>
      <c r="K17" s="1" t="s">
        <v>424</v>
      </c>
      <c r="L17" s="1" t="s">
        <v>424</v>
      </c>
      <c r="M17" s="1" t="s">
        <v>323</v>
      </c>
      <c r="N17" s="1" t="s">
        <v>323</v>
      </c>
      <c r="O17" s="1" t="s">
        <v>324</v>
      </c>
      <c r="P17" s="1" t="s">
        <v>325</v>
      </c>
      <c r="Q17" s="1" t="s">
        <v>326</v>
      </c>
      <c r="R17" s="1" t="s">
        <v>425</v>
      </c>
      <c r="S17" s="1" t="s">
        <v>328</v>
      </c>
      <c r="T17" s="1" t="s">
        <v>329</v>
      </c>
      <c r="U17" s="1" t="s">
        <v>330</v>
      </c>
      <c r="V17" s="1" t="s">
        <v>370</v>
      </c>
    </row>
    <row r="18" s="1" customFormat="1" spans="1:22">
      <c r="A18" s="3">
        <v>999226143237267</v>
      </c>
      <c r="B18" s="1" t="s">
        <v>315</v>
      </c>
      <c r="C18" s="1" t="s">
        <v>426</v>
      </c>
      <c r="D18" s="1" t="s">
        <v>427</v>
      </c>
      <c r="E18" s="1" t="s">
        <v>428</v>
      </c>
      <c r="F18" s="1" t="s">
        <v>315</v>
      </c>
      <c r="G18" s="1" t="s">
        <v>319</v>
      </c>
      <c r="H18" s="1" t="s">
        <v>320</v>
      </c>
      <c r="I18" s="1" t="s">
        <v>429</v>
      </c>
      <c r="J18" s="1" t="s">
        <v>30</v>
      </c>
      <c r="K18" s="1" t="s">
        <v>430</v>
      </c>
      <c r="L18" s="1" t="s">
        <v>430</v>
      </c>
      <c r="M18" s="1" t="s">
        <v>323</v>
      </c>
      <c r="N18" s="1" t="s">
        <v>323</v>
      </c>
      <c r="O18" s="1" t="s">
        <v>324</v>
      </c>
      <c r="P18" s="1" t="s">
        <v>325</v>
      </c>
      <c r="Q18" s="1" t="s">
        <v>326</v>
      </c>
      <c r="R18" s="1" t="s">
        <v>431</v>
      </c>
      <c r="S18" s="1" t="s">
        <v>328</v>
      </c>
      <c r="T18" s="1" t="s">
        <v>329</v>
      </c>
      <c r="U18" s="1" t="s">
        <v>330</v>
      </c>
      <c r="V18" s="1" t="s">
        <v>331</v>
      </c>
    </row>
    <row r="19" s="1" customFormat="1" spans="1:22">
      <c r="A19" s="3">
        <v>999226143157143</v>
      </c>
      <c r="B19" s="1" t="s">
        <v>315</v>
      </c>
      <c r="C19" s="1" t="s">
        <v>432</v>
      </c>
      <c r="D19" s="1" t="s">
        <v>433</v>
      </c>
      <c r="E19" s="1" t="s">
        <v>434</v>
      </c>
      <c r="F19" s="1" t="s">
        <v>315</v>
      </c>
      <c r="G19" s="1" t="s">
        <v>319</v>
      </c>
      <c r="H19" s="1" t="s">
        <v>320</v>
      </c>
      <c r="I19" s="1" t="s">
        <v>435</v>
      </c>
      <c r="J19" s="1" t="s">
        <v>30</v>
      </c>
      <c r="K19" s="1" t="s">
        <v>436</v>
      </c>
      <c r="L19" s="1" t="s">
        <v>436</v>
      </c>
      <c r="M19" s="1" t="s">
        <v>323</v>
      </c>
      <c r="N19" s="1" t="s">
        <v>323</v>
      </c>
      <c r="O19" s="1" t="s">
        <v>324</v>
      </c>
      <c r="P19" s="1" t="s">
        <v>325</v>
      </c>
      <c r="Q19" s="1" t="s">
        <v>326</v>
      </c>
      <c r="R19" s="1" t="s">
        <v>437</v>
      </c>
      <c r="S19" s="1" t="s">
        <v>328</v>
      </c>
      <c r="T19" s="1" t="s">
        <v>329</v>
      </c>
      <c r="U19" s="1" t="s">
        <v>330</v>
      </c>
      <c r="V19" s="1" t="s">
        <v>438</v>
      </c>
    </row>
    <row r="20" s="1" customFormat="1" spans="1:22">
      <c r="A20" s="3">
        <v>999226142630728</v>
      </c>
      <c r="B20" s="1" t="s">
        <v>315</v>
      </c>
      <c r="C20" s="1" t="s">
        <v>439</v>
      </c>
      <c r="D20" s="1" t="s">
        <v>440</v>
      </c>
      <c r="E20" s="1" t="s">
        <v>441</v>
      </c>
      <c r="F20" s="1" t="s">
        <v>315</v>
      </c>
      <c r="G20" s="1" t="s">
        <v>319</v>
      </c>
      <c r="H20" s="1" t="s">
        <v>320</v>
      </c>
      <c r="I20" s="1" t="s">
        <v>442</v>
      </c>
      <c r="J20" s="1" t="s">
        <v>30</v>
      </c>
      <c r="K20" s="1" t="s">
        <v>443</v>
      </c>
      <c r="L20" s="1" t="s">
        <v>443</v>
      </c>
      <c r="M20" s="1" t="s">
        <v>323</v>
      </c>
      <c r="N20" s="1" t="s">
        <v>323</v>
      </c>
      <c r="O20" s="1" t="s">
        <v>324</v>
      </c>
      <c r="P20" s="1" t="s">
        <v>325</v>
      </c>
      <c r="Q20" s="1" t="s">
        <v>326</v>
      </c>
      <c r="R20" s="1" t="s">
        <v>444</v>
      </c>
      <c r="S20" s="1" t="s">
        <v>328</v>
      </c>
      <c r="T20" s="1" t="s">
        <v>329</v>
      </c>
      <c r="U20" s="1" t="s">
        <v>330</v>
      </c>
      <c r="V20" s="1" t="s">
        <v>438</v>
      </c>
    </row>
    <row r="21" s="1" customFormat="1" spans="1:22">
      <c r="A21" s="3">
        <v>999226142555581</v>
      </c>
      <c r="B21" s="1" t="s">
        <v>315</v>
      </c>
      <c r="C21" s="1" t="s">
        <v>445</v>
      </c>
      <c r="D21" s="1" t="s">
        <v>446</v>
      </c>
      <c r="E21" s="1" t="s">
        <v>447</v>
      </c>
      <c r="F21" s="1" t="s">
        <v>315</v>
      </c>
      <c r="G21" s="1" t="s">
        <v>319</v>
      </c>
      <c r="H21" s="1" t="s">
        <v>320</v>
      </c>
      <c r="I21" s="1" t="s">
        <v>448</v>
      </c>
      <c r="J21" s="1" t="s">
        <v>30</v>
      </c>
      <c r="K21" s="1" t="s">
        <v>449</v>
      </c>
      <c r="L21" s="1" t="s">
        <v>449</v>
      </c>
      <c r="M21" s="1" t="s">
        <v>323</v>
      </c>
      <c r="N21" s="1" t="s">
        <v>323</v>
      </c>
      <c r="O21" s="1" t="s">
        <v>324</v>
      </c>
      <c r="P21" s="1" t="s">
        <v>325</v>
      </c>
      <c r="Q21" s="1" t="s">
        <v>326</v>
      </c>
      <c r="R21" s="1" t="s">
        <v>450</v>
      </c>
      <c r="S21" s="1" t="s">
        <v>328</v>
      </c>
      <c r="T21" s="1" t="s">
        <v>329</v>
      </c>
      <c r="U21" s="1" t="s">
        <v>330</v>
      </c>
      <c r="V21" s="1" t="s">
        <v>370</v>
      </c>
    </row>
    <row r="22" s="1" customFormat="1" spans="1:22">
      <c r="A22" s="3">
        <v>999226141913023</v>
      </c>
      <c r="B22" s="1" t="s">
        <v>315</v>
      </c>
      <c r="C22" s="1" t="s">
        <v>451</v>
      </c>
      <c r="D22" s="1" t="s">
        <v>452</v>
      </c>
      <c r="E22" s="1" t="s">
        <v>453</v>
      </c>
      <c r="F22" s="1" t="s">
        <v>315</v>
      </c>
      <c r="G22" s="1" t="s">
        <v>319</v>
      </c>
      <c r="H22" s="1" t="s">
        <v>320</v>
      </c>
      <c r="I22" s="1" t="s">
        <v>454</v>
      </c>
      <c r="J22" s="1" t="s">
        <v>30</v>
      </c>
      <c r="K22" s="1" t="s">
        <v>455</v>
      </c>
      <c r="L22" s="1" t="s">
        <v>455</v>
      </c>
      <c r="M22" s="1" t="s">
        <v>323</v>
      </c>
      <c r="N22" s="1" t="s">
        <v>323</v>
      </c>
      <c r="O22" s="1" t="s">
        <v>324</v>
      </c>
      <c r="P22" s="1" t="s">
        <v>325</v>
      </c>
      <c r="Q22" s="1" t="s">
        <v>326</v>
      </c>
      <c r="R22" s="1" t="s">
        <v>456</v>
      </c>
      <c r="S22" s="1" t="s">
        <v>328</v>
      </c>
      <c r="T22" s="1" t="s">
        <v>329</v>
      </c>
      <c r="U22" s="1" t="s">
        <v>330</v>
      </c>
      <c r="V22" s="1" t="s">
        <v>331</v>
      </c>
    </row>
    <row r="23" s="1" customFormat="1" spans="1:22">
      <c r="A23" s="3">
        <v>999226141845299</v>
      </c>
      <c r="B23" s="1" t="s">
        <v>315</v>
      </c>
      <c r="C23" s="1" t="s">
        <v>457</v>
      </c>
      <c r="D23" s="1" t="s">
        <v>458</v>
      </c>
      <c r="E23" s="1" t="s">
        <v>459</v>
      </c>
      <c r="F23" s="1" t="s">
        <v>315</v>
      </c>
      <c r="G23" s="1" t="s">
        <v>319</v>
      </c>
      <c r="H23" s="1" t="s">
        <v>320</v>
      </c>
      <c r="I23" s="1" t="s">
        <v>460</v>
      </c>
      <c r="J23" s="1" t="s">
        <v>30</v>
      </c>
      <c r="K23" s="1" t="s">
        <v>461</v>
      </c>
      <c r="L23" s="1" t="s">
        <v>461</v>
      </c>
      <c r="M23" s="1" t="s">
        <v>323</v>
      </c>
      <c r="N23" s="1" t="s">
        <v>323</v>
      </c>
      <c r="O23" s="1" t="s">
        <v>324</v>
      </c>
      <c r="P23" s="1" t="s">
        <v>325</v>
      </c>
      <c r="Q23" s="1" t="s">
        <v>326</v>
      </c>
      <c r="R23" s="1" t="s">
        <v>462</v>
      </c>
      <c r="S23" s="1" t="s">
        <v>328</v>
      </c>
      <c r="T23" s="1" t="s">
        <v>329</v>
      </c>
      <c r="U23" s="1" t="s">
        <v>330</v>
      </c>
      <c r="V23" s="1" t="s">
        <v>370</v>
      </c>
    </row>
    <row r="24" s="1" customFormat="1" spans="1:22">
      <c r="A24" s="3">
        <v>999226141692771</v>
      </c>
      <c r="B24" s="1" t="s">
        <v>315</v>
      </c>
      <c r="C24" s="1" t="s">
        <v>463</v>
      </c>
      <c r="D24" s="1" t="s">
        <v>464</v>
      </c>
      <c r="E24" s="1" t="s">
        <v>465</v>
      </c>
      <c r="F24" s="1" t="s">
        <v>315</v>
      </c>
      <c r="G24" s="1" t="s">
        <v>319</v>
      </c>
      <c r="H24" s="1" t="s">
        <v>320</v>
      </c>
      <c r="I24" s="1" t="s">
        <v>466</v>
      </c>
      <c r="J24" s="1" t="s">
        <v>30</v>
      </c>
      <c r="K24" s="1" t="s">
        <v>467</v>
      </c>
      <c r="L24" s="1" t="s">
        <v>467</v>
      </c>
      <c r="M24" s="1" t="s">
        <v>323</v>
      </c>
      <c r="N24" s="1" t="s">
        <v>323</v>
      </c>
      <c r="O24" s="1" t="s">
        <v>324</v>
      </c>
      <c r="P24" s="1" t="s">
        <v>325</v>
      </c>
      <c r="Q24" s="1" t="s">
        <v>326</v>
      </c>
      <c r="R24" s="1" t="s">
        <v>468</v>
      </c>
      <c r="S24" s="1" t="s">
        <v>328</v>
      </c>
      <c r="T24" s="1" t="s">
        <v>329</v>
      </c>
      <c r="U24" s="1" t="s">
        <v>330</v>
      </c>
      <c r="V24" s="1" t="s">
        <v>370</v>
      </c>
    </row>
    <row r="25" s="1" customFormat="1" spans="1:22">
      <c r="A25" s="3">
        <v>999226141482834</v>
      </c>
      <c r="B25" s="1" t="s">
        <v>315</v>
      </c>
      <c r="C25" s="1" t="s">
        <v>469</v>
      </c>
      <c r="D25" s="1" t="s">
        <v>470</v>
      </c>
      <c r="E25" s="1" t="s">
        <v>471</v>
      </c>
      <c r="F25" s="1" t="s">
        <v>315</v>
      </c>
      <c r="G25" s="1" t="s">
        <v>319</v>
      </c>
      <c r="H25" s="1" t="s">
        <v>320</v>
      </c>
      <c r="I25" s="1" t="s">
        <v>472</v>
      </c>
      <c r="J25" s="1" t="s">
        <v>30</v>
      </c>
      <c r="K25" s="1" t="s">
        <v>473</v>
      </c>
      <c r="L25" s="1" t="s">
        <v>473</v>
      </c>
      <c r="M25" s="1" t="s">
        <v>323</v>
      </c>
      <c r="N25" s="1" t="s">
        <v>323</v>
      </c>
      <c r="O25" s="1" t="s">
        <v>324</v>
      </c>
      <c r="P25" s="1" t="s">
        <v>325</v>
      </c>
      <c r="Q25" s="1" t="s">
        <v>326</v>
      </c>
      <c r="R25" s="1" t="s">
        <v>474</v>
      </c>
      <c r="S25" s="1" t="s">
        <v>328</v>
      </c>
      <c r="T25" s="1" t="s">
        <v>329</v>
      </c>
      <c r="U25" s="1" t="s">
        <v>330</v>
      </c>
      <c r="V25" s="1" t="s">
        <v>331</v>
      </c>
    </row>
    <row r="26" s="1" customFormat="1" spans="1:22">
      <c r="A26" s="3">
        <v>999226141055993</v>
      </c>
      <c r="B26" s="1" t="s">
        <v>315</v>
      </c>
      <c r="C26" s="1" t="s">
        <v>475</v>
      </c>
      <c r="D26" s="1" t="s">
        <v>476</v>
      </c>
      <c r="E26" s="1" t="s">
        <v>477</v>
      </c>
      <c r="F26" s="1" t="s">
        <v>315</v>
      </c>
      <c r="G26" s="1" t="s">
        <v>319</v>
      </c>
      <c r="H26" s="1" t="s">
        <v>320</v>
      </c>
      <c r="I26" s="1" t="s">
        <v>478</v>
      </c>
      <c r="J26" s="1" t="s">
        <v>30</v>
      </c>
      <c r="K26" s="1" t="s">
        <v>479</v>
      </c>
      <c r="L26" s="1" t="s">
        <v>479</v>
      </c>
      <c r="M26" s="1" t="s">
        <v>323</v>
      </c>
      <c r="N26" s="1" t="s">
        <v>323</v>
      </c>
      <c r="O26" s="1" t="s">
        <v>324</v>
      </c>
      <c r="P26" s="1" t="s">
        <v>325</v>
      </c>
      <c r="Q26" s="1" t="s">
        <v>326</v>
      </c>
      <c r="R26" s="1" t="s">
        <v>480</v>
      </c>
      <c r="S26" s="1" t="s">
        <v>328</v>
      </c>
      <c r="T26" s="1" t="s">
        <v>329</v>
      </c>
      <c r="U26" s="1" t="s">
        <v>330</v>
      </c>
      <c r="V26" s="1" t="s">
        <v>370</v>
      </c>
    </row>
    <row r="27" s="1" customFormat="1" spans="1:22">
      <c r="A27" s="3">
        <v>999226141054537</v>
      </c>
      <c r="B27" s="1" t="s">
        <v>315</v>
      </c>
      <c r="C27" s="1" t="s">
        <v>481</v>
      </c>
      <c r="D27" s="1" t="s">
        <v>482</v>
      </c>
      <c r="E27" s="1" t="s">
        <v>483</v>
      </c>
      <c r="F27" s="1" t="s">
        <v>315</v>
      </c>
      <c r="G27" s="1" t="s">
        <v>319</v>
      </c>
      <c r="H27" s="1" t="s">
        <v>320</v>
      </c>
      <c r="I27" s="1" t="s">
        <v>484</v>
      </c>
      <c r="J27" s="1" t="s">
        <v>30</v>
      </c>
      <c r="K27" s="1" t="s">
        <v>485</v>
      </c>
      <c r="L27" s="1" t="s">
        <v>485</v>
      </c>
      <c r="M27" s="1" t="s">
        <v>323</v>
      </c>
      <c r="N27" s="1" t="s">
        <v>323</v>
      </c>
      <c r="O27" s="1" t="s">
        <v>324</v>
      </c>
      <c r="P27" s="1" t="s">
        <v>325</v>
      </c>
      <c r="Q27" s="1" t="s">
        <v>326</v>
      </c>
      <c r="R27" s="1" t="s">
        <v>486</v>
      </c>
      <c r="S27" s="1" t="s">
        <v>328</v>
      </c>
      <c r="T27" s="1" t="s">
        <v>329</v>
      </c>
      <c r="U27" s="1" t="s">
        <v>330</v>
      </c>
      <c r="V27" s="1" t="s">
        <v>331</v>
      </c>
    </row>
    <row r="28" s="1" customFormat="1" spans="1:22">
      <c r="A28" s="3">
        <v>999226139706133</v>
      </c>
      <c r="B28" s="1" t="s">
        <v>487</v>
      </c>
      <c r="C28" s="1" t="s">
        <v>488</v>
      </c>
      <c r="D28" s="1" t="s">
        <v>489</v>
      </c>
      <c r="E28" s="1" t="s">
        <v>490</v>
      </c>
      <c r="F28" s="1" t="s">
        <v>315</v>
      </c>
      <c r="G28" s="1" t="s">
        <v>319</v>
      </c>
      <c r="H28" s="1" t="s">
        <v>320</v>
      </c>
      <c r="I28" s="1" t="s">
        <v>491</v>
      </c>
      <c r="J28" s="1" t="s">
        <v>30</v>
      </c>
      <c r="K28" s="1" t="s">
        <v>492</v>
      </c>
      <c r="L28" s="1" t="s">
        <v>492</v>
      </c>
      <c r="M28" s="1" t="s">
        <v>323</v>
      </c>
      <c r="N28" s="1" t="s">
        <v>323</v>
      </c>
      <c r="O28" s="1" t="s">
        <v>324</v>
      </c>
      <c r="P28" s="1" t="s">
        <v>325</v>
      </c>
      <c r="Q28" s="1" t="s">
        <v>326</v>
      </c>
      <c r="R28" s="1" t="s">
        <v>493</v>
      </c>
      <c r="S28" s="1" t="s">
        <v>328</v>
      </c>
      <c r="T28" s="1" t="s">
        <v>329</v>
      </c>
      <c r="U28" s="1" t="s">
        <v>330</v>
      </c>
      <c r="V28" s="1" t="s">
        <v>370</v>
      </c>
    </row>
    <row r="29" s="1" customFormat="1" spans="1:22">
      <c r="A29" s="3">
        <v>999226138623894</v>
      </c>
      <c r="B29" s="1" t="s">
        <v>487</v>
      </c>
      <c r="C29" s="1" t="s">
        <v>494</v>
      </c>
      <c r="D29" s="1" t="s">
        <v>495</v>
      </c>
      <c r="E29" s="1" t="s">
        <v>496</v>
      </c>
      <c r="F29" s="1" t="s">
        <v>315</v>
      </c>
      <c r="G29" s="1" t="s">
        <v>319</v>
      </c>
      <c r="H29" s="1" t="s">
        <v>320</v>
      </c>
      <c r="I29" s="1" t="s">
        <v>497</v>
      </c>
      <c r="J29" s="1" t="s">
        <v>30</v>
      </c>
      <c r="K29" s="1" t="s">
        <v>498</v>
      </c>
      <c r="L29" s="1" t="s">
        <v>498</v>
      </c>
      <c r="M29" s="1" t="s">
        <v>323</v>
      </c>
      <c r="N29" s="1" t="s">
        <v>323</v>
      </c>
      <c r="O29" s="1" t="s">
        <v>324</v>
      </c>
      <c r="P29" s="1" t="s">
        <v>325</v>
      </c>
      <c r="Q29" s="1" t="s">
        <v>326</v>
      </c>
      <c r="R29" s="1" t="s">
        <v>499</v>
      </c>
      <c r="S29" s="1" t="s">
        <v>328</v>
      </c>
      <c r="T29" s="1" t="s">
        <v>329</v>
      </c>
      <c r="U29" s="1" t="s">
        <v>330</v>
      </c>
      <c r="V29" s="1" t="s">
        <v>370</v>
      </c>
    </row>
    <row r="30" s="1" customFormat="1" spans="1:22">
      <c r="A30" s="3">
        <v>999226138411023</v>
      </c>
      <c r="B30" s="1" t="s">
        <v>487</v>
      </c>
      <c r="C30" s="1" t="s">
        <v>500</v>
      </c>
      <c r="D30" s="1" t="s">
        <v>489</v>
      </c>
      <c r="E30" s="1" t="s">
        <v>501</v>
      </c>
      <c r="F30" s="1" t="s">
        <v>315</v>
      </c>
      <c r="G30" s="1" t="s">
        <v>319</v>
      </c>
      <c r="H30" s="1" t="s">
        <v>320</v>
      </c>
      <c r="I30" s="1" t="s">
        <v>491</v>
      </c>
      <c r="J30" s="1" t="s">
        <v>30</v>
      </c>
      <c r="K30" s="1" t="s">
        <v>492</v>
      </c>
      <c r="L30" s="1" t="s">
        <v>492</v>
      </c>
      <c r="M30" s="1" t="s">
        <v>323</v>
      </c>
      <c r="N30" s="1" t="s">
        <v>323</v>
      </c>
      <c r="O30" s="1" t="s">
        <v>324</v>
      </c>
      <c r="P30" s="1" t="s">
        <v>325</v>
      </c>
      <c r="Q30" s="1" t="s">
        <v>326</v>
      </c>
      <c r="R30" s="1" t="s">
        <v>502</v>
      </c>
      <c r="S30" s="1" t="s">
        <v>328</v>
      </c>
      <c r="T30" s="1" t="s">
        <v>329</v>
      </c>
      <c r="U30" s="1" t="s">
        <v>330</v>
      </c>
      <c r="V30" s="1" t="s">
        <v>370</v>
      </c>
    </row>
    <row r="31" s="1" customFormat="1" spans="1:22">
      <c r="A31" s="3">
        <v>999226135929321</v>
      </c>
      <c r="B31" s="1" t="s">
        <v>487</v>
      </c>
      <c r="C31" s="1" t="s">
        <v>503</v>
      </c>
      <c r="D31" s="1" t="s">
        <v>504</v>
      </c>
      <c r="E31" s="1" t="s">
        <v>505</v>
      </c>
      <c r="F31" s="1" t="s">
        <v>487</v>
      </c>
      <c r="G31" s="1" t="s">
        <v>319</v>
      </c>
      <c r="H31" s="1" t="s">
        <v>320</v>
      </c>
      <c r="I31" s="1" t="s">
        <v>506</v>
      </c>
      <c r="J31" s="1" t="s">
        <v>30</v>
      </c>
      <c r="K31" s="1" t="s">
        <v>507</v>
      </c>
      <c r="L31" s="1" t="s">
        <v>507</v>
      </c>
      <c r="M31" s="1" t="s">
        <v>323</v>
      </c>
      <c r="N31" s="1" t="s">
        <v>323</v>
      </c>
      <c r="O31" s="1" t="s">
        <v>324</v>
      </c>
      <c r="P31" s="1" t="s">
        <v>325</v>
      </c>
      <c r="Q31" s="1" t="s">
        <v>326</v>
      </c>
      <c r="R31" s="1" t="s">
        <v>508</v>
      </c>
      <c r="S31" s="1" t="s">
        <v>328</v>
      </c>
      <c r="T31" s="1" t="s">
        <v>329</v>
      </c>
      <c r="U31" s="1" t="s">
        <v>330</v>
      </c>
      <c r="V31" s="1" t="s">
        <v>331</v>
      </c>
    </row>
    <row r="32" s="1" customFormat="1" spans="1:22">
      <c r="A32" s="3">
        <v>999226133310376</v>
      </c>
      <c r="B32" s="1" t="s">
        <v>487</v>
      </c>
      <c r="C32" s="1" t="s">
        <v>509</v>
      </c>
      <c r="D32" s="1" t="s">
        <v>510</v>
      </c>
      <c r="E32" s="1" t="s">
        <v>511</v>
      </c>
      <c r="F32" s="1" t="s">
        <v>487</v>
      </c>
      <c r="G32" s="1" t="s">
        <v>319</v>
      </c>
      <c r="H32" s="1" t="s">
        <v>320</v>
      </c>
      <c r="I32" s="1" t="s">
        <v>512</v>
      </c>
      <c r="J32" s="1" t="s">
        <v>30</v>
      </c>
      <c r="K32" s="1" t="s">
        <v>513</v>
      </c>
      <c r="L32" s="1" t="s">
        <v>513</v>
      </c>
      <c r="M32" s="1" t="s">
        <v>323</v>
      </c>
      <c r="N32" s="1" t="s">
        <v>323</v>
      </c>
      <c r="O32" s="1" t="s">
        <v>324</v>
      </c>
      <c r="P32" s="1" t="s">
        <v>325</v>
      </c>
      <c r="Q32" s="1" t="s">
        <v>326</v>
      </c>
      <c r="R32" s="1" t="s">
        <v>514</v>
      </c>
      <c r="S32" s="1" t="s">
        <v>328</v>
      </c>
      <c r="T32" s="1" t="s">
        <v>329</v>
      </c>
      <c r="U32" s="1" t="s">
        <v>330</v>
      </c>
      <c r="V32" s="1" t="s">
        <v>357</v>
      </c>
    </row>
    <row r="33" s="1" customFormat="1" spans="1:22">
      <c r="A33" s="3">
        <v>999226128705190</v>
      </c>
      <c r="B33" s="1" t="s">
        <v>487</v>
      </c>
      <c r="C33" s="1" t="s">
        <v>515</v>
      </c>
      <c r="D33" s="1" t="s">
        <v>516</v>
      </c>
      <c r="E33" s="1" t="s">
        <v>517</v>
      </c>
      <c r="F33" s="1" t="s">
        <v>315</v>
      </c>
      <c r="G33" s="1" t="s">
        <v>319</v>
      </c>
      <c r="H33" s="1" t="s">
        <v>320</v>
      </c>
      <c r="I33" s="1" t="s">
        <v>518</v>
      </c>
      <c r="J33" s="1" t="s">
        <v>30</v>
      </c>
      <c r="K33" s="1" t="s">
        <v>519</v>
      </c>
      <c r="L33" s="1" t="s">
        <v>519</v>
      </c>
      <c r="M33" s="1" t="s">
        <v>323</v>
      </c>
      <c r="N33" s="1" t="s">
        <v>323</v>
      </c>
      <c r="O33" s="1" t="s">
        <v>324</v>
      </c>
      <c r="P33" s="1" t="s">
        <v>325</v>
      </c>
      <c r="Q33" s="1" t="s">
        <v>326</v>
      </c>
      <c r="R33" s="1" t="s">
        <v>520</v>
      </c>
      <c r="S33" s="1" t="s">
        <v>328</v>
      </c>
      <c r="T33" s="1" t="s">
        <v>329</v>
      </c>
      <c r="U33" s="1" t="s">
        <v>330</v>
      </c>
      <c r="V33" s="1" t="s">
        <v>357</v>
      </c>
    </row>
    <row r="34" s="1" customFormat="1" spans="1:22">
      <c r="A34" s="3">
        <v>999226126999783</v>
      </c>
      <c r="B34" s="1" t="s">
        <v>487</v>
      </c>
      <c r="C34" s="1" t="s">
        <v>521</v>
      </c>
      <c r="D34" s="1" t="s">
        <v>522</v>
      </c>
      <c r="E34" s="1" t="s">
        <v>523</v>
      </c>
      <c r="F34" s="1" t="s">
        <v>315</v>
      </c>
      <c r="G34" s="1" t="s">
        <v>319</v>
      </c>
      <c r="H34" s="1" t="s">
        <v>320</v>
      </c>
      <c r="I34" s="1" t="s">
        <v>524</v>
      </c>
      <c r="J34" s="1" t="s">
        <v>30</v>
      </c>
      <c r="K34" s="1" t="s">
        <v>525</v>
      </c>
      <c r="L34" s="1" t="s">
        <v>525</v>
      </c>
      <c r="M34" s="1" t="s">
        <v>323</v>
      </c>
      <c r="N34" s="1" t="s">
        <v>323</v>
      </c>
      <c r="O34" s="1" t="s">
        <v>324</v>
      </c>
      <c r="P34" s="1" t="s">
        <v>325</v>
      </c>
      <c r="Q34" s="1" t="s">
        <v>326</v>
      </c>
      <c r="R34" s="1" t="s">
        <v>526</v>
      </c>
      <c r="S34" s="1" t="s">
        <v>328</v>
      </c>
      <c r="T34" s="1" t="s">
        <v>329</v>
      </c>
      <c r="U34" s="1" t="s">
        <v>330</v>
      </c>
      <c r="V34" s="1" t="s">
        <v>370</v>
      </c>
    </row>
    <row r="35" s="1" customFormat="1" spans="1:22">
      <c r="A35" s="3">
        <v>999226125272042</v>
      </c>
      <c r="B35" s="1" t="s">
        <v>487</v>
      </c>
      <c r="C35" s="1" t="s">
        <v>527</v>
      </c>
      <c r="D35" s="1" t="s">
        <v>528</v>
      </c>
      <c r="E35" s="1" t="s">
        <v>529</v>
      </c>
      <c r="F35" s="1" t="s">
        <v>487</v>
      </c>
      <c r="G35" s="1" t="s">
        <v>319</v>
      </c>
      <c r="H35" s="1" t="s">
        <v>320</v>
      </c>
      <c r="I35" s="1" t="s">
        <v>530</v>
      </c>
      <c r="J35" s="1" t="s">
        <v>30</v>
      </c>
      <c r="K35" s="1" t="s">
        <v>531</v>
      </c>
      <c r="L35" s="1" t="s">
        <v>531</v>
      </c>
      <c r="M35" s="1" t="s">
        <v>323</v>
      </c>
      <c r="N35" s="1" t="s">
        <v>323</v>
      </c>
      <c r="O35" s="1" t="s">
        <v>324</v>
      </c>
      <c r="P35" s="1" t="s">
        <v>325</v>
      </c>
      <c r="Q35" s="1" t="s">
        <v>326</v>
      </c>
      <c r="R35" s="1" t="s">
        <v>532</v>
      </c>
      <c r="S35" s="1" t="s">
        <v>328</v>
      </c>
      <c r="T35" s="1" t="s">
        <v>329</v>
      </c>
      <c r="U35" s="1" t="s">
        <v>330</v>
      </c>
      <c r="V35" s="1" t="s">
        <v>357</v>
      </c>
    </row>
    <row r="36" s="1" customFormat="1" spans="1:22">
      <c r="A36" s="3">
        <v>999226125101699</v>
      </c>
      <c r="B36" s="1" t="s">
        <v>487</v>
      </c>
      <c r="C36" s="1" t="s">
        <v>533</v>
      </c>
      <c r="D36" s="1" t="s">
        <v>534</v>
      </c>
      <c r="E36" s="1" t="s">
        <v>535</v>
      </c>
      <c r="F36" s="1" t="s">
        <v>315</v>
      </c>
      <c r="G36" s="1" t="s">
        <v>319</v>
      </c>
      <c r="H36" s="1" t="s">
        <v>320</v>
      </c>
      <c r="I36" s="1" t="s">
        <v>536</v>
      </c>
      <c r="J36" s="1" t="s">
        <v>30</v>
      </c>
      <c r="K36" s="1" t="s">
        <v>537</v>
      </c>
      <c r="L36" s="1" t="s">
        <v>537</v>
      </c>
      <c r="M36" s="1" t="s">
        <v>323</v>
      </c>
      <c r="N36" s="1" t="s">
        <v>323</v>
      </c>
      <c r="O36" s="1" t="s">
        <v>324</v>
      </c>
      <c r="P36" s="1" t="s">
        <v>325</v>
      </c>
      <c r="Q36" s="1" t="s">
        <v>326</v>
      </c>
      <c r="R36" s="1" t="s">
        <v>538</v>
      </c>
      <c r="S36" s="1" t="s">
        <v>328</v>
      </c>
      <c r="T36" s="1" t="s">
        <v>329</v>
      </c>
      <c r="U36" s="1" t="s">
        <v>330</v>
      </c>
      <c r="V36" s="1" t="s">
        <v>331</v>
      </c>
    </row>
    <row r="37" s="1" customFormat="1" spans="1:22">
      <c r="A37" s="3">
        <v>999226120586574</v>
      </c>
      <c r="B37" s="1" t="s">
        <v>539</v>
      </c>
      <c r="C37" s="1" t="s">
        <v>540</v>
      </c>
      <c r="D37" s="1" t="s">
        <v>541</v>
      </c>
      <c r="E37" s="1" t="s">
        <v>542</v>
      </c>
      <c r="F37" s="1" t="s">
        <v>487</v>
      </c>
      <c r="G37" s="1" t="s">
        <v>319</v>
      </c>
      <c r="H37" s="1" t="s">
        <v>320</v>
      </c>
      <c r="I37" s="1" t="s">
        <v>543</v>
      </c>
      <c r="J37" s="1" t="s">
        <v>30</v>
      </c>
      <c r="K37" s="1" t="s">
        <v>544</v>
      </c>
      <c r="L37" s="1" t="s">
        <v>544</v>
      </c>
      <c r="M37" s="1" t="s">
        <v>323</v>
      </c>
      <c r="N37" s="1" t="s">
        <v>323</v>
      </c>
      <c r="O37" s="1" t="s">
        <v>324</v>
      </c>
      <c r="P37" s="1" t="s">
        <v>325</v>
      </c>
      <c r="Q37" s="1" t="s">
        <v>326</v>
      </c>
      <c r="R37" s="1" t="s">
        <v>545</v>
      </c>
      <c r="S37" s="1" t="s">
        <v>328</v>
      </c>
      <c r="T37" s="1" t="s">
        <v>329</v>
      </c>
      <c r="U37" s="1" t="s">
        <v>330</v>
      </c>
      <c r="V37" s="1" t="s">
        <v>331</v>
      </c>
    </row>
    <row r="38" s="1" customFormat="1" spans="1:22">
      <c r="A38" s="3">
        <v>999226119277200</v>
      </c>
      <c r="B38" s="1" t="s">
        <v>539</v>
      </c>
      <c r="C38" s="1" t="s">
        <v>546</v>
      </c>
      <c r="D38" s="1" t="s">
        <v>547</v>
      </c>
      <c r="E38" s="1" t="s">
        <v>548</v>
      </c>
      <c r="F38" s="1" t="s">
        <v>487</v>
      </c>
      <c r="G38" s="1" t="s">
        <v>319</v>
      </c>
      <c r="H38" s="1" t="s">
        <v>320</v>
      </c>
      <c r="I38" s="1" t="s">
        <v>549</v>
      </c>
      <c r="J38" s="1" t="s">
        <v>30</v>
      </c>
      <c r="K38" s="1" t="s">
        <v>550</v>
      </c>
      <c r="L38" s="1" t="s">
        <v>550</v>
      </c>
      <c r="M38" s="1" t="s">
        <v>323</v>
      </c>
      <c r="N38" s="1" t="s">
        <v>323</v>
      </c>
      <c r="O38" s="1" t="s">
        <v>324</v>
      </c>
      <c r="P38" s="1" t="s">
        <v>325</v>
      </c>
      <c r="Q38" s="1" t="s">
        <v>326</v>
      </c>
      <c r="R38" s="1" t="s">
        <v>551</v>
      </c>
      <c r="S38" s="1" t="s">
        <v>328</v>
      </c>
      <c r="T38" s="1" t="s">
        <v>329</v>
      </c>
      <c r="U38" s="1" t="s">
        <v>330</v>
      </c>
      <c r="V38" s="1" t="s">
        <v>331</v>
      </c>
    </row>
    <row r="39" s="1" customFormat="1" spans="1:22">
      <c r="A39" s="3">
        <v>999226119224230</v>
      </c>
      <c r="B39" s="1" t="s">
        <v>539</v>
      </c>
      <c r="C39" s="1" t="s">
        <v>552</v>
      </c>
      <c r="D39" s="1" t="s">
        <v>553</v>
      </c>
      <c r="E39" s="1" t="s">
        <v>554</v>
      </c>
      <c r="F39" s="1" t="s">
        <v>487</v>
      </c>
      <c r="G39" s="1" t="s">
        <v>319</v>
      </c>
      <c r="H39" s="1" t="s">
        <v>320</v>
      </c>
      <c r="I39" s="1" t="s">
        <v>555</v>
      </c>
      <c r="J39" s="1" t="s">
        <v>30</v>
      </c>
      <c r="K39" s="1" t="s">
        <v>556</v>
      </c>
      <c r="L39" s="1" t="s">
        <v>556</v>
      </c>
      <c r="M39" s="1" t="s">
        <v>323</v>
      </c>
      <c r="N39" s="1" t="s">
        <v>323</v>
      </c>
      <c r="O39" s="1" t="s">
        <v>324</v>
      </c>
      <c r="P39" s="1" t="s">
        <v>325</v>
      </c>
      <c r="Q39" s="1" t="s">
        <v>326</v>
      </c>
      <c r="R39" s="1" t="s">
        <v>557</v>
      </c>
      <c r="S39" s="1" t="s">
        <v>328</v>
      </c>
      <c r="T39" s="1" t="s">
        <v>329</v>
      </c>
      <c r="U39" s="1" t="s">
        <v>330</v>
      </c>
      <c r="V39" s="1" t="s">
        <v>331</v>
      </c>
    </row>
    <row r="40" s="1" customFormat="1" spans="1:22">
      <c r="A40" s="3">
        <v>999226119125200</v>
      </c>
      <c r="B40" s="1" t="s">
        <v>539</v>
      </c>
      <c r="C40" s="1" t="s">
        <v>558</v>
      </c>
      <c r="D40" s="1" t="s">
        <v>559</v>
      </c>
      <c r="E40" s="1" t="s">
        <v>560</v>
      </c>
      <c r="F40" s="1" t="s">
        <v>487</v>
      </c>
      <c r="G40" s="1" t="s">
        <v>319</v>
      </c>
      <c r="H40" s="1" t="s">
        <v>320</v>
      </c>
      <c r="I40" s="1" t="s">
        <v>561</v>
      </c>
      <c r="J40" s="1" t="s">
        <v>30</v>
      </c>
      <c r="K40" s="1" t="s">
        <v>562</v>
      </c>
      <c r="L40" s="1" t="s">
        <v>562</v>
      </c>
      <c r="M40" s="1" t="s">
        <v>323</v>
      </c>
      <c r="N40" s="1" t="s">
        <v>323</v>
      </c>
      <c r="O40" s="1" t="s">
        <v>324</v>
      </c>
      <c r="P40" s="1" t="s">
        <v>325</v>
      </c>
      <c r="Q40" s="1" t="s">
        <v>326</v>
      </c>
      <c r="R40" s="1" t="s">
        <v>563</v>
      </c>
      <c r="S40" s="1" t="s">
        <v>328</v>
      </c>
      <c r="T40" s="1" t="s">
        <v>329</v>
      </c>
      <c r="U40" s="1" t="s">
        <v>330</v>
      </c>
      <c r="V40" s="1" t="s">
        <v>357</v>
      </c>
    </row>
    <row r="41" s="1" customFormat="1" spans="1:22">
      <c r="A41" s="3">
        <v>999226118509419</v>
      </c>
      <c r="B41" s="1" t="s">
        <v>539</v>
      </c>
      <c r="C41" s="1" t="s">
        <v>564</v>
      </c>
      <c r="D41" s="1" t="s">
        <v>547</v>
      </c>
      <c r="E41" s="1" t="s">
        <v>565</v>
      </c>
      <c r="F41" s="1" t="s">
        <v>539</v>
      </c>
      <c r="G41" s="1" t="s">
        <v>319</v>
      </c>
      <c r="H41" s="1" t="s">
        <v>320</v>
      </c>
      <c r="I41" s="1" t="s">
        <v>566</v>
      </c>
      <c r="J41" s="1" t="s">
        <v>30</v>
      </c>
      <c r="K41" s="1" t="s">
        <v>567</v>
      </c>
      <c r="L41" s="1" t="s">
        <v>567</v>
      </c>
      <c r="M41" s="1" t="s">
        <v>323</v>
      </c>
      <c r="N41" s="1" t="s">
        <v>323</v>
      </c>
      <c r="O41" s="1" t="s">
        <v>324</v>
      </c>
      <c r="P41" s="1" t="s">
        <v>325</v>
      </c>
      <c r="Q41" s="1" t="s">
        <v>326</v>
      </c>
      <c r="R41" s="1" t="s">
        <v>568</v>
      </c>
      <c r="S41" s="1" t="s">
        <v>328</v>
      </c>
      <c r="T41" s="1" t="s">
        <v>329</v>
      </c>
      <c r="U41" s="1" t="s">
        <v>330</v>
      </c>
      <c r="V41" s="1" t="s">
        <v>331</v>
      </c>
    </row>
    <row r="42" s="1" customFormat="1" spans="1:22">
      <c r="A42" s="3">
        <v>999226115334274</v>
      </c>
      <c r="B42" s="1" t="s">
        <v>539</v>
      </c>
      <c r="C42" s="1" t="s">
        <v>569</v>
      </c>
      <c r="D42" s="1" t="s">
        <v>570</v>
      </c>
      <c r="E42" s="1" t="s">
        <v>571</v>
      </c>
      <c r="F42" s="1" t="s">
        <v>487</v>
      </c>
      <c r="G42" s="1" t="s">
        <v>319</v>
      </c>
      <c r="H42" s="1" t="s">
        <v>320</v>
      </c>
      <c r="I42" s="1" t="s">
        <v>572</v>
      </c>
      <c r="J42" s="1" t="s">
        <v>30</v>
      </c>
      <c r="K42" s="1" t="s">
        <v>573</v>
      </c>
      <c r="L42" s="1" t="s">
        <v>573</v>
      </c>
      <c r="M42" s="1" t="s">
        <v>323</v>
      </c>
      <c r="N42" s="1" t="s">
        <v>323</v>
      </c>
      <c r="O42" s="1" t="s">
        <v>324</v>
      </c>
      <c r="P42" s="1" t="s">
        <v>325</v>
      </c>
      <c r="Q42" s="1" t="s">
        <v>326</v>
      </c>
      <c r="R42" s="1" t="s">
        <v>574</v>
      </c>
      <c r="S42" s="1" t="s">
        <v>328</v>
      </c>
      <c r="T42" s="1" t="s">
        <v>329</v>
      </c>
      <c r="U42" s="1" t="s">
        <v>330</v>
      </c>
      <c r="V42" s="1" t="s">
        <v>575</v>
      </c>
    </row>
    <row r="43" s="1" customFormat="1" spans="1:22">
      <c r="A43" s="3">
        <v>999226068841028</v>
      </c>
      <c r="B43" s="1" t="s">
        <v>576</v>
      </c>
      <c r="C43" s="1" t="s">
        <v>577</v>
      </c>
      <c r="D43" s="1" t="s">
        <v>578</v>
      </c>
      <c r="E43" s="1" t="s">
        <v>579</v>
      </c>
      <c r="F43" s="1" t="s">
        <v>539</v>
      </c>
      <c r="G43" s="1" t="s">
        <v>319</v>
      </c>
      <c r="H43" s="1" t="s">
        <v>320</v>
      </c>
      <c r="I43" s="1" t="s">
        <v>580</v>
      </c>
      <c r="J43" s="1" t="s">
        <v>30</v>
      </c>
      <c r="K43" s="1" t="s">
        <v>581</v>
      </c>
      <c r="L43" s="1" t="s">
        <v>581</v>
      </c>
      <c r="M43" s="1" t="s">
        <v>323</v>
      </c>
      <c r="N43" s="1" t="s">
        <v>323</v>
      </c>
      <c r="O43" s="1" t="s">
        <v>324</v>
      </c>
      <c r="P43" s="1" t="s">
        <v>325</v>
      </c>
      <c r="Q43" s="1" t="s">
        <v>326</v>
      </c>
      <c r="R43" s="1" t="s">
        <v>582</v>
      </c>
      <c r="S43" s="1" t="s">
        <v>328</v>
      </c>
      <c r="T43" s="1" t="s">
        <v>329</v>
      </c>
      <c r="U43" s="1" t="s">
        <v>330</v>
      </c>
      <c r="V43" s="1" t="s">
        <v>331</v>
      </c>
    </row>
    <row r="44" s="1" customFormat="1" spans="1:22">
      <c r="A44" s="3">
        <v>999226028838322</v>
      </c>
      <c r="B44" s="1" t="s">
        <v>583</v>
      </c>
      <c r="C44" s="1" t="s">
        <v>584</v>
      </c>
      <c r="D44" s="1" t="s">
        <v>585</v>
      </c>
      <c r="E44" s="1" t="s">
        <v>586</v>
      </c>
      <c r="F44" s="1" t="s">
        <v>487</v>
      </c>
      <c r="G44" s="1" t="s">
        <v>319</v>
      </c>
      <c r="H44" s="1" t="s">
        <v>320</v>
      </c>
      <c r="I44" s="1" t="s">
        <v>587</v>
      </c>
      <c r="J44" s="1" t="s">
        <v>30</v>
      </c>
      <c r="K44" s="1" t="s">
        <v>588</v>
      </c>
      <c r="L44" s="1" t="s">
        <v>588</v>
      </c>
      <c r="M44" s="1" t="s">
        <v>323</v>
      </c>
      <c r="N44" s="1" t="s">
        <v>323</v>
      </c>
      <c r="O44" s="1" t="s">
        <v>324</v>
      </c>
      <c r="P44" s="1" t="s">
        <v>325</v>
      </c>
      <c r="Q44" s="1" t="s">
        <v>326</v>
      </c>
      <c r="R44" s="1" t="s">
        <v>589</v>
      </c>
      <c r="S44" s="1" t="s">
        <v>328</v>
      </c>
      <c r="T44" s="1" t="s">
        <v>329</v>
      </c>
      <c r="U44" s="1" t="s">
        <v>330</v>
      </c>
      <c r="V44" s="1" t="s">
        <v>370</v>
      </c>
    </row>
    <row r="45" s="1" customFormat="1" spans="1:22">
      <c r="A45" s="3">
        <v>999226026344911</v>
      </c>
      <c r="B45" s="1" t="s">
        <v>583</v>
      </c>
      <c r="C45" s="1" t="s">
        <v>590</v>
      </c>
      <c r="D45" s="1" t="s">
        <v>591</v>
      </c>
      <c r="E45" s="1" t="s">
        <v>592</v>
      </c>
      <c r="F45" s="1" t="s">
        <v>315</v>
      </c>
      <c r="G45" s="1" t="s">
        <v>319</v>
      </c>
      <c r="H45" s="1" t="s">
        <v>320</v>
      </c>
      <c r="I45" s="1" t="s">
        <v>593</v>
      </c>
      <c r="J45" s="1" t="s">
        <v>30</v>
      </c>
      <c r="K45" s="1" t="s">
        <v>594</v>
      </c>
      <c r="L45" s="1" t="s">
        <v>594</v>
      </c>
      <c r="M45" s="1" t="s">
        <v>323</v>
      </c>
      <c r="N45" s="1" t="s">
        <v>323</v>
      </c>
      <c r="O45" s="1" t="s">
        <v>324</v>
      </c>
      <c r="P45" s="1" t="s">
        <v>325</v>
      </c>
      <c r="Q45" s="1" t="s">
        <v>326</v>
      </c>
      <c r="R45" s="1" t="s">
        <v>595</v>
      </c>
      <c r="S45" s="1" t="s">
        <v>328</v>
      </c>
      <c r="T45" s="1" t="s">
        <v>329</v>
      </c>
      <c r="U45" s="1" t="s">
        <v>330</v>
      </c>
      <c r="V45" s="1" t="s">
        <v>370</v>
      </c>
    </row>
    <row r="46" s="1" customFormat="1" spans="1:22">
      <c r="A46" s="3">
        <v>999226016796884</v>
      </c>
      <c r="B46" s="1" t="s">
        <v>583</v>
      </c>
      <c r="C46" s="1" t="s">
        <v>596</v>
      </c>
      <c r="D46" s="1" t="s">
        <v>591</v>
      </c>
      <c r="E46" s="1" t="s">
        <v>597</v>
      </c>
      <c r="F46" s="1" t="s">
        <v>487</v>
      </c>
      <c r="G46" s="1" t="s">
        <v>319</v>
      </c>
      <c r="H46" s="1" t="s">
        <v>320</v>
      </c>
      <c r="I46" s="1" t="s">
        <v>598</v>
      </c>
      <c r="J46" s="1" t="s">
        <v>30</v>
      </c>
      <c r="K46" s="1" t="s">
        <v>599</v>
      </c>
      <c r="L46" s="1" t="s">
        <v>599</v>
      </c>
      <c r="M46" s="1" t="s">
        <v>323</v>
      </c>
      <c r="N46" s="1" t="s">
        <v>323</v>
      </c>
      <c r="O46" s="1" t="s">
        <v>324</v>
      </c>
      <c r="P46" s="1" t="s">
        <v>325</v>
      </c>
      <c r="Q46" s="1" t="s">
        <v>326</v>
      </c>
      <c r="R46" s="1" t="s">
        <v>600</v>
      </c>
      <c r="S46" s="1" t="s">
        <v>328</v>
      </c>
      <c r="T46" s="1" t="s">
        <v>329</v>
      </c>
      <c r="U46" s="1" t="s">
        <v>330</v>
      </c>
      <c r="V46" s="1" t="s">
        <v>370</v>
      </c>
    </row>
    <row r="47" s="1" customFormat="1" spans="1:22">
      <c r="A47" s="3">
        <v>999226013266403</v>
      </c>
      <c r="B47" s="1" t="s">
        <v>583</v>
      </c>
      <c r="C47" s="1" t="s">
        <v>601</v>
      </c>
      <c r="D47" s="1" t="s">
        <v>591</v>
      </c>
      <c r="E47" s="1" t="s">
        <v>602</v>
      </c>
      <c r="F47" s="1" t="s">
        <v>487</v>
      </c>
      <c r="G47" s="1" t="s">
        <v>319</v>
      </c>
      <c r="H47" s="1" t="s">
        <v>320</v>
      </c>
      <c r="I47" s="1" t="s">
        <v>598</v>
      </c>
      <c r="J47" s="1" t="s">
        <v>30</v>
      </c>
      <c r="K47" s="1" t="s">
        <v>599</v>
      </c>
      <c r="L47" s="1" t="s">
        <v>599</v>
      </c>
      <c r="M47" s="1" t="s">
        <v>323</v>
      </c>
      <c r="N47" s="1" t="s">
        <v>323</v>
      </c>
      <c r="O47" s="1" t="s">
        <v>324</v>
      </c>
      <c r="P47" s="1" t="s">
        <v>325</v>
      </c>
      <c r="Q47" s="1" t="s">
        <v>326</v>
      </c>
      <c r="R47" s="1" t="s">
        <v>603</v>
      </c>
      <c r="S47" s="1" t="s">
        <v>328</v>
      </c>
      <c r="T47" s="1" t="s">
        <v>329</v>
      </c>
      <c r="U47" s="1" t="s">
        <v>330</v>
      </c>
      <c r="V47" s="1" t="s">
        <v>370</v>
      </c>
    </row>
    <row r="48" s="1" customFormat="1" spans="1:22">
      <c r="A48" s="3">
        <v>999225981588537</v>
      </c>
      <c r="B48" s="1" t="s">
        <v>604</v>
      </c>
      <c r="C48" s="1" t="s">
        <v>605</v>
      </c>
      <c r="D48" s="1" t="s">
        <v>606</v>
      </c>
      <c r="E48" s="1" t="s">
        <v>607</v>
      </c>
      <c r="F48" s="1" t="s">
        <v>539</v>
      </c>
      <c r="G48" s="1" t="s">
        <v>319</v>
      </c>
      <c r="H48" s="1" t="s">
        <v>320</v>
      </c>
      <c r="I48" s="1" t="s">
        <v>608</v>
      </c>
      <c r="J48" s="1" t="s">
        <v>30</v>
      </c>
      <c r="K48" s="1" t="s">
        <v>609</v>
      </c>
      <c r="L48" s="1" t="s">
        <v>609</v>
      </c>
      <c r="M48" s="1" t="s">
        <v>323</v>
      </c>
      <c r="N48" s="1" t="s">
        <v>323</v>
      </c>
      <c r="O48" s="1" t="s">
        <v>324</v>
      </c>
      <c r="P48" s="1" t="s">
        <v>325</v>
      </c>
      <c r="Q48" s="1" t="s">
        <v>326</v>
      </c>
      <c r="R48" s="1" t="s">
        <v>610</v>
      </c>
      <c r="S48" s="1" t="s">
        <v>328</v>
      </c>
      <c r="T48" s="1" t="s">
        <v>329</v>
      </c>
      <c r="U48" s="1" t="s">
        <v>330</v>
      </c>
      <c r="V48" s="1" t="s">
        <v>575</v>
      </c>
    </row>
    <row r="49" s="1" customFormat="1" spans="1:22">
      <c r="A49" s="3">
        <v>999225949841393</v>
      </c>
      <c r="B49" s="1" t="s">
        <v>611</v>
      </c>
      <c r="C49" s="1" t="s">
        <v>612</v>
      </c>
      <c r="D49" s="1" t="s">
        <v>452</v>
      </c>
      <c r="E49" s="1" t="s">
        <v>613</v>
      </c>
      <c r="F49" s="1" t="s">
        <v>315</v>
      </c>
      <c r="G49" s="1" t="s">
        <v>319</v>
      </c>
      <c r="H49" s="1" t="s">
        <v>320</v>
      </c>
      <c r="I49" s="1" t="s">
        <v>614</v>
      </c>
      <c r="J49" s="1" t="s">
        <v>30</v>
      </c>
      <c r="K49" s="1" t="s">
        <v>615</v>
      </c>
      <c r="L49" s="1" t="s">
        <v>615</v>
      </c>
      <c r="M49" s="1" t="s">
        <v>323</v>
      </c>
      <c r="N49" s="1" t="s">
        <v>323</v>
      </c>
      <c r="O49" s="1" t="s">
        <v>324</v>
      </c>
      <c r="P49" s="1" t="s">
        <v>325</v>
      </c>
      <c r="Q49" s="1" t="s">
        <v>326</v>
      </c>
      <c r="R49" s="1" t="s">
        <v>616</v>
      </c>
      <c r="S49" s="1" t="s">
        <v>328</v>
      </c>
      <c r="T49" s="1" t="s">
        <v>329</v>
      </c>
      <c r="U49" s="1" t="s">
        <v>330</v>
      </c>
      <c r="V49" s="1" t="s">
        <v>331</v>
      </c>
    </row>
    <row r="50" s="1" customFormat="1" spans="1:22">
      <c r="A50" s="3">
        <v>999225948215508</v>
      </c>
      <c r="B50" s="1" t="s">
        <v>611</v>
      </c>
      <c r="C50" s="1" t="s">
        <v>617</v>
      </c>
      <c r="D50" s="1" t="s">
        <v>618</v>
      </c>
      <c r="E50" s="1" t="s">
        <v>619</v>
      </c>
      <c r="F50" s="1" t="s">
        <v>487</v>
      </c>
      <c r="G50" s="1" t="s">
        <v>319</v>
      </c>
      <c r="H50" s="1" t="s">
        <v>320</v>
      </c>
      <c r="I50" s="1" t="s">
        <v>620</v>
      </c>
      <c r="J50" s="1" t="s">
        <v>30</v>
      </c>
      <c r="K50" s="1" t="s">
        <v>621</v>
      </c>
      <c r="L50" s="1" t="s">
        <v>621</v>
      </c>
      <c r="M50" s="1" t="s">
        <v>323</v>
      </c>
      <c r="N50" s="1" t="s">
        <v>323</v>
      </c>
      <c r="O50" s="1" t="s">
        <v>324</v>
      </c>
      <c r="P50" s="1" t="s">
        <v>325</v>
      </c>
      <c r="Q50" s="1" t="s">
        <v>326</v>
      </c>
      <c r="R50" s="1" t="s">
        <v>622</v>
      </c>
      <c r="S50" s="1" t="s">
        <v>328</v>
      </c>
      <c r="T50" s="1" t="s">
        <v>329</v>
      </c>
      <c r="U50" s="1" t="s">
        <v>330</v>
      </c>
      <c r="V50" s="1" t="s">
        <v>331</v>
      </c>
    </row>
    <row r="51" s="1" customFormat="1" spans="1:22">
      <c r="A51" s="3">
        <v>999224941376564</v>
      </c>
      <c r="B51" s="1" t="s">
        <v>623</v>
      </c>
      <c r="C51" s="1" t="s">
        <v>624</v>
      </c>
      <c r="D51" s="1" t="s">
        <v>625</v>
      </c>
      <c r="E51" s="1" t="s">
        <v>626</v>
      </c>
      <c r="F51" s="1" t="s">
        <v>539</v>
      </c>
      <c r="G51" s="1" t="s">
        <v>319</v>
      </c>
      <c r="H51" s="1" t="s">
        <v>320</v>
      </c>
      <c r="I51" s="1" t="s">
        <v>627</v>
      </c>
      <c r="J51" s="1" t="s">
        <v>30</v>
      </c>
      <c r="K51" s="1" t="s">
        <v>628</v>
      </c>
      <c r="L51" s="1" t="s">
        <v>628</v>
      </c>
      <c r="M51" s="1" t="s">
        <v>323</v>
      </c>
      <c r="N51" s="1" t="s">
        <v>323</v>
      </c>
      <c r="O51" s="1" t="s">
        <v>324</v>
      </c>
      <c r="P51" s="1" t="s">
        <v>325</v>
      </c>
      <c r="Q51" s="1" t="s">
        <v>326</v>
      </c>
      <c r="R51" s="1" t="s">
        <v>629</v>
      </c>
      <c r="S51" s="1" t="s">
        <v>328</v>
      </c>
      <c r="T51" s="1" t="s">
        <v>329</v>
      </c>
      <c r="U51" s="1" t="s">
        <v>630</v>
      </c>
      <c r="V51" s="1" t="s">
        <v>331</v>
      </c>
    </row>
    <row r="52" s="1" customFormat="1" spans="1:22">
      <c r="A52" s="3">
        <v>999224424527983</v>
      </c>
      <c r="B52" s="1" t="s">
        <v>631</v>
      </c>
      <c r="C52" s="1" t="s">
        <v>632</v>
      </c>
      <c r="D52" s="1" t="s">
        <v>633</v>
      </c>
      <c r="E52" s="1" t="s">
        <v>634</v>
      </c>
      <c r="F52" s="1" t="s">
        <v>487</v>
      </c>
      <c r="G52" s="1" t="s">
        <v>319</v>
      </c>
      <c r="H52" s="1" t="s">
        <v>320</v>
      </c>
      <c r="I52" s="1" t="s">
        <v>635</v>
      </c>
      <c r="J52" s="1" t="s">
        <v>30</v>
      </c>
      <c r="K52" s="1" t="s">
        <v>636</v>
      </c>
      <c r="L52" s="1" t="s">
        <v>636</v>
      </c>
      <c r="M52" s="1" t="s">
        <v>323</v>
      </c>
      <c r="N52" s="1" t="s">
        <v>323</v>
      </c>
      <c r="O52" s="1" t="s">
        <v>324</v>
      </c>
      <c r="P52" s="1" t="s">
        <v>325</v>
      </c>
      <c r="Q52" s="1" t="s">
        <v>326</v>
      </c>
      <c r="R52" s="1" t="s">
        <v>637</v>
      </c>
      <c r="S52" s="1" t="s">
        <v>328</v>
      </c>
      <c r="T52" s="1" t="s">
        <v>329</v>
      </c>
      <c r="U52" s="1" t="s">
        <v>630</v>
      </c>
      <c r="V52" s="1" t="s">
        <v>383</v>
      </c>
    </row>
    <row r="53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2023-08-23T01:17:59Z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