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对账!$A$1:$W$49</definedName>
  </definedNames>
  <calcPr calcId="144525"/>
</workbook>
</file>

<file path=xl/sharedStrings.xml><?xml version="1.0" encoding="utf-8"?>
<sst xmlns="http://schemas.openxmlformats.org/spreadsheetml/2006/main" count="1632" uniqueCount="595">
  <si>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</si>
  <si>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</si>
  <si>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</si>
  <si>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</si>
  <si>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</si>
  <si>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</si>
  <si>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</si>
  <si>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</si>
  <si>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</si>
  <si>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</si>
  <si>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</si>
  <si>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</si>
  <si>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</si>
  <si>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</si>
  <si>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</si>
  <si>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</si>
  <si>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</si>
  <si>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</si>
  <si>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</si>
  <si>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</si>
  <si>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</si>
  <si>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</si>
  <si>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</si>
  <si>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</si>
  <si>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</si>
  <si>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999224711638462	</t>
  </si>
  <si>
    <t>Ctrip</t>
  </si>
  <si>
    <t>正常</t>
  </si>
  <si>
    <t>[普吉岛]普吉岛芭东彩灯度假村(The Lantern Resorts Patong Phuket)(44690026)</t>
  </si>
  <si>
    <t>Pent泳池客房&lt;2人入住&gt;&lt;不退款&gt;</t>
  </si>
  <si>
    <t>USD</t>
  </si>
  <si>
    <t>CHAK/WING SUN,LEE/SUET MUI,VONG/MAN TIK,CHAN/PUI MAN</t>
  </si>
  <si>
    <t>CA5326230825USD</t>
  </si>
  <si>
    <t>未提现</t>
  </si>
  <si>
    <t>携程开票</t>
  </si>
  <si>
    <t xml:space="preserve">3488604	</t>
  </si>
  <si>
    <t xml:space="preserve">83674	</t>
  </si>
  <si>
    <t xml:space="preserve">999225956608294	</t>
  </si>
  <si>
    <t>[胡志明市]ÊMM西贡酒店(ÊMM Hotel Saigon)(37225524)</t>
  </si>
  <si>
    <t>单卧室公寓&lt;2人入住&gt;&lt;不退款&gt;</t>
  </si>
  <si>
    <t>LIN/SHIJIE</t>
  </si>
  <si>
    <t xml:space="preserve">3762689	</t>
  </si>
  <si>
    <t xml:space="preserve">	</t>
  </si>
  <si>
    <t xml:space="preserve">999226056787310	</t>
  </si>
  <si>
    <t>[Bo Win]伊斯帕纳酒店(Eastpana Hotel)(39651351)</t>
  </si>
  <si>
    <t>标准双人间&lt;2人入住&gt;&lt;不退款&gt;&lt;早餐&gt;</t>
  </si>
  <si>
    <t>He/Yizhi</t>
  </si>
  <si>
    <t xml:space="preserve">3783989	</t>
  </si>
  <si>
    <t xml:space="preserve">|68263000	</t>
  </si>
  <si>
    <t xml:space="preserve">999226067723203	</t>
  </si>
  <si>
    <t>[吉隆坡]科穆勒生活酒店(Komune Living)(70666538)</t>
  </si>
  <si>
    <t>思想家工作室房2&lt;2人入住&gt;&lt;不退款&gt;</t>
  </si>
  <si>
    <t>Lau/Rong Jun</t>
  </si>
  <si>
    <t xml:space="preserve">3787807	</t>
  </si>
  <si>
    <t xml:space="preserve">39022732-1	</t>
  </si>
  <si>
    <t xml:space="preserve">999226115517662	</t>
  </si>
  <si>
    <t>[曼谷]曼谷素坤逸航站 21 中心酒店(Grande Centre Point Hotel Terminal 21)(37197363)</t>
  </si>
  <si>
    <t>豪华尊贵房&lt;1&gt;&lt;2人入住&gt;&lt;不退款&gt;</t>
  </si>
  <si>
    <t>CHOW/SHING YUEN,LEUNG/KA YU</t>
  </si>
  <si>
    <t xml:space="preserve">3794711	</t>
  </si>
  <si>
    <t xml:space="preserve">999226116510427	</t>
  </si>
  <si>
    <t>[Sisir]巴图酒店及别墅(The Batu Hotel &amp; Villas)(39619386)</t>
  </si>
  <si>
    <t>高级特大床房带阳台&lt;2人入住&gt;&lt;不退款&gt;</t>
  </si>
  <si>
    <t>KURNIA/EKA</t>
  </si>
  <si>
    <t xml:space="preserve">3795022	</t>
  </si>
  <si>
    <t xml:space="preserve">999226117106329	</t>
  </si>
  <si>
    <t>[外南梦]外南梦萨提卡酒店(Hotel Santika Banyuwangi)(37206524)</t>
  </si>
  <si>
    <t>高级双床房&lt;2人入住&gt;&lt;不退款&gt;&lt;早餐&gt;</t>
  </si>
  <si>
    <t>FRENTY/FRENTY</t>
  </si>
  <si>
    <t xml:space="preserve">3795303	</t>
  </si>
  <si>
    <t xml:space="preserve">999226117220256	</t>
  </si>
  <si>
    <t>[土龙木]新城市贝卡麦克斯酒店(Becamex Hotel New City)(37211248)</t>
  </si>
  <si>
    <t>一卧室特大床套房&lt;2人入住&gt;&lt;不退款&gt;&lt;早餐&gt;</t>
  </si>
  <si>
    <t>YE/JIANZHONG</t>
  </si>
  <si>
    <t xml:space="preserve">3795336	</t>
  </si>
  <si>
    <t xml:space="preserve">999226135112521	</t>
  </si>
  <si>
    <t>[泗务]RH 酒店(RH Hotel)(44789175)</t>
  </si>
  <si>
    <t>豪华房(双人床)&lt;2人入住&gt;&lt;不退款&gt;</t>
  </si>
  <si>
    <t>BIN AHMAD/AWGKU ALIZRA ABIDIN,NEE/NGIE SING</t>
  </si>
  <si>
    <t xml:space="preserve">3800575	</t>
  </si>
  <si>
    <t xml:space="preserve">999430884	</t>
  </si>
  <si>
    <t xml:space="preserve">26135821215	</t>
  </si>
  <si>
    <t>[清迈]欧亚清迈酒店(Eurasia Chiang Mai Hotel)(37204866)</t>
  </si>
  <si>
    <t>欧亚套房&lt;2人入住&gt;&lt;不退款&gt;&lt;早餐&gt;</t>
  </si>
  <si>
    <t>GENG/MENGYONGZHEN</t>
  </si>
  <si>
    <t xml:space="preserve">3800690	</t>
  </si>
  <si>
    <t xml:space="preserve">999226137404161	</t>
  </si>
  <si>
    <t>[西归浦市]卢切维尔(Luceville)(39641051)</t>
  </si>
  <si>
    <t>豪华双床房&lt;2人入住&gt;&lt;不退款&gt;</t>
  </si>
  <si>
    <t>PARK/WONYONG,JEONG/EUNRA</t>
  </si>
  <si>
    <t xml:space="preserve">3801326	</t>
  </si>
  <si>
    <t xml:space="preserve">999226137968682	</t>
  </si>
  <si>
    <t>[曼谷]珊兰广场酒店(Samran Place Hotel)(37214827)</t>
  </si>
  <si>
    <t>高级双床房&lt;2人入住&gt;&lt;不退款&gt;</t>
  </si>
  <si>
    <t>LIN/XIAOXIAO,FU/JIEWEN</t>
  </si>
  <si>
    <t xml:space="preserve">3801409	</t>
  </si>
  <si>
    <t>取消</t>
  </si>
  <si>
    <t xml:space="preserve">999226143999026	</t>
  </si>
  <si>
    <t>[曼谷]中庭精品酒店(Atrium Boutique Hotel)(39053437)</t>
  </si>
  <si>
    <t>一室大床房&lt;2人入住&gt;&lt;不退款&gt;&lt;早餐&gt;</t>
  </si>
  <si>
    <t>Steffan/Patrick</t>
  </si>
  <si>
    <t xml:space="preserve">3804236	</t>
  </si>
  <si>
    <t xml:space="preserve">999226144534818	</t>
  </si>
  <si>
    <t>梦想家单间&lt;2人入住&gt;&lt;不退款&gt;&lt;早餐&gt;</t>
  </si>
  <si>
    <t>LIM/ZHEN HUI,LEONG/LAI MING</t>
  </si>
  <si>
    <t xml:space="preserve">3804792	</t>
  </si>
  <si>
    <t xml:space="preserve">18919096-1	</t>
  </si>
  <si>
    <t xml:space="preserve">999226145661313	</t>
  </si>
  <si>
    <t>[Cilinaya]龙目岛芝大酒店(Lombok Raya Hotel)(39055381)</t>
  </si>
  <si>
    <t>高级房&lt;2人入住&gt;&lt;不退款&gt;</t>
  </si>
  <si>
    <t>PRAJITNO/TRI BUDHI UNTUNG</t>
  </si>
  <si>
    <t xml:space="preserve">3805934	</t>
  </si>
  <si>
    <t xml:space="preserve">999226147548311	</t>
  </si>
  <si>
    <t>梦想家单间&lt;2人入住&gt;&lt;不退款&gt;</t>
  </si>
  <si>
    <t>OOI/POH MEI</t>
  </si>
  <si>
    <t xml:space="preserve">3807280	</t>
  </si>
  <si>
    <t xml:space="preserve">57994390-1	</t>
  </si>
  <si>
    <t xml:space="preserve">999226147702325	</t>
  </si>
  <si>
    <t>[怡保]怡保大酒店(Ipoh Downtown Hotel)(44800730)</t>
  </si>
  <si>
    <t>LAI/MEI WU</t>
  </si>
  <si>
    <t xml:space="preserve">3807388	</t>
  </si>
  <si>
    <t xml:space="preserve">999226147890016	</t>
  </si>
  <si>
    <t>[首尔]首尔塔K-POP酒店(K-POP Hotel Seoul Tower)(37207714)</t>
  </si>
  <si>
    <t>经济双人间&lt;2人入住&gt;&lt;不退款&gt;</t>
  </si>
  <si>
    <t>Joo/Jinil</t>
  </si>
  <si>
    <t xml:space="preserve">3807601	</t>
  </si>
  <si>
    <t xml:space="preserve">999226147939455	</t>
  </si>
  <si>
    <t>OTHMAN/IRMA WANI</t>
  </si>
  <si>
    <t xml:space="preserve">3807640	</t>
  </si>
  <si>
    <t xml:space="preserve">35004549-1	</t>
  </si>
  <si>
    <t xml:space="preserve">999226148907731	</t>
  </si>
  <si>
    <t>[七岩]七岩金沙滩酒店(Golden Beach Cha-Am Hotel)(37203926)</t>
  </si>
  <si>
    <t>海景至尊房&lt;2人入住&gt;&lt;不退款&gt;&lt;早餐&gt;</t>
  </si>
  <si>
    <t>Forstner/Hannes</t>
  </si>
  <si>
    <t xml:space="preserve">3808635	</t>
  </si>
  <si>
    <t xml:space="preserve">999226184564828	</t>
  </si>
  <si>
    <t>[民都鲁]DK 实惠酒店(DK Value Inn)(48377286)</t>
  </si>
  <si>
    <t>无窗大床房&lt;2人入住&gt;&lt;不退款&gt;</t>
  </si>
  <si>
    <t>WAINI/NICHOLAS</t>
  </si>
  <si>
    <t xml:space="preserve">3809430	</t>
  </si>
  <si>
    <t xml:space="preserve">999226185625836	</t>
  </si>
  <si>
    <t>[吉隆坡]斯里佩塔灵 H 精品酒店(H Boutique Hotel Sri Petaling)(44796998)</t>
  </si>
  <si>
    <t>豪华大床房-无窗&lt;2人入住&gt;&lt;不退款&gt;</t>
  </si>
  <si>
    <t>CHONG/HENRY</t>
  </si>
  <si>
    <t xml:space="preserve">3809519	</t>
  </si>
  <si>
    <t xml:space="preserve">999226187067800	</t>
  </si>
  <si>
    <t>[沙美岛]沙美岛心萨姆特酒店(Sinsamut Koh Samed)(39668891)</t>
  </si>
  <si>
    <t>三人房&lt;2人入住&gt;&lt;不退款&gt;</t>
  </si>
  <si>
    <t>PHANTHAVONG/VILAYLACK</t>
  </si>
  <si>
    <t xml:space="preserve">3809791	</t>
  </si>
  <si>
    <t xml:space="preserve">999226189367263	</t>
  </si>
  <si>
    <t>BAKA/ANUSORN</t>
  </si>
  <si>
    <t xml:space="preserve">3810399	</t>
  </si>
  <si>
    <t xml:space="preserve">61469833-1	</t>
  </si>
  <si>
    <t xml:space="preserve">999226191491826	</t>
  </si>
  <si>
    <t>[Bang Chalong]暹罗素万那普塔布明酒店(Tubtim Siam Suvarnabhumi Hotel)(37201764)</t>
  </si>
  <si>
    <t>标准双床房&lt;2人入住&gt;&lt;不退款&gt;</t>
  </si>
  <si>
    <t>WECH/APINYA</t>
  </si>
  <si>
    <t xml:space="preserve">3811037	</t>
  </si>
  <si>
    <t xml:space="preserve">999226192378784	</t>
  </si>
  <si>
    <t>[Rasah]塞伦班棕榈酒店(Palm Seremban Hotel)(38635598)</t>
  </si>
  <si>
    <t>豪华房 禁烟&lt;2人入住&gt;&lt;不退款&gt;&lt;早餐&gt;</t>
  </si>
  <si>
    <t>AHAMAD/CHE ROSLI AHAMAD</t>
  </si>
  <si>
    <t xml:space="preserve">3811374	</t>
  </si>
  <si>
    <t xml:space="preserve">999226194571914	</t>
  </si>
  <si>
    <t>[甲米]奥南蒂瓦娜广场酒店(Deevana Plaza Krabi Aonang)(37201333)</t>
  </si>
  <si>
    <t>尊贵房（直通泳池）&lt;2人入住&gt;&lt;不退款&gt;</t>
  </si>
  <si>
    <t>FANG/TIEJUN,FANG/HAOQUAN</t>
  </si>
  <si>
    <t xml:space="preserve">3811818	</t>
  </si>
  <si>
    <t xml:space="preserve">531071	</t>
  </si>
  <si>
    <t xml:space="preserve">999226194786736	</t>
  </si>
  <si>
    <t>[乔治市]葛霓特豪华酒店(The Granite Luxury Hotel Penang)(39048607)</t>
  </si>
  <si>
    <t>The Classic商务套房&lt;2人入住&gt;&lt;不退款&gt;</t>
  </si>
  <si>
    <t>LEE/PHEI PHEI</t>
  </si>
  <si>
    <t xml:space="preserve">3811853	</t>
  </si>
  <si>
    <t xml:space="preserve">999226195591086	</t>
  </si>
  <si>
    <t>[新加坡]华乐酒店(One Farrer Hotel)(37196116)</t>
  </si>
  <si>
    <t>薄荷房&lt;2人入住&gt;&lt;不退款&gt;</t>
  </si>
  <si>
    <t>WANG/NING,ZHANG/LIN</t>
  </si>
  <si>
    <t xml:space="preserve">3812020	</t>
  </si>
  <si>
    <t xml:space="preserve">59925SE102303	</t>
  </si>
  <si>
    <t xml:space="preserve">999226197180239	</t>
  </si>
  <si>
    <t>BIN WAN ABDUL AZIZ/SYED AMEER YAZID</t>
  </si>
  <si>
    <t xml:space="preserve">3812611	</t>
  </si>
  <si>
    <t xml:space="preserve">RV191309	</t>
  </si>
  <si>
    <t xml:space="preserve">999226197629909	</t>
  </si>
  <si>
    <t>[东雅加达]雅加达朱诺·贾廷加拉酒店(Juno Jatinegara Jakarta)(40617380)</t>
  </si>
  <si>
    <t>高级大床房&lt;2人入住&gt;&lt;不退款&gt;</t>
  </si>
  <si>
    <t>ANGGRAINI/TITIN</t>
  </si>
  <si>
    <t xml:space="preserve">3812692	</t>
  </si>
  <si>
    <t xml:space="preserve">-71856081	</t>
  </si>
  <si>
    <t xml:space="preserve">999226197918232	</t>
  </si>
  <si>
    <t>[芭堤雅]芭堤雅艾雅精品酒店(Aya Boutique Hotel Pattaya)(37205653)</t>
  </si>
  <si>
    <t>豪华房&lt;2人入住&gt;&lt;不退款&gt;</t>
  </si>
  <si>
    <t>PHOTIPAD/CHONTICHA</t>
  </si>
  <si>
    <t xml:space="preserve">3812831	</t>
  </si>
  <si>
    <t xml:space="preserve">11020228903-04	</t>
  </si>
  <si>
    <t xml:space="preserve">999226199335044	</t>
  </si>
  <si>
    <t>[麻坡]热带精品酒店(Tropicana Boutique Hotel)(48367305)</t>
  </si>
  <si>
    <t>双床房&lt;2人入住&gt;&lt;不退款&gt;</t>
  </si>
  <si>
    <t>IBRAHIM/ZULHELME</t>
  </si>
  <si>
    <t xml:space="preserve">3813375	</t>
  </si>
  <si>
    <t xml:space="preserve">N0028627	</t>
  </si>
  <si>
    <t xml:space="preserve">999226199387169	</t>
  </si>
  <si>
    <t>[Kut Pong]黎府住宅酒店(Loei Residence)(39664953)</t>
  </si>
  <si>
    <t>高级双人房&lt;2人入住&gt;&lt;不退款&gt;</t>
  </si>
  <si>
    <t>LAPA/PORNSUDA</t>
  </si>
  <si>
    <t xml:space="preserve">999226200124635	</t>
  </si>
  <si>
    <t>[莎阿南]超级 OYO 258 SMC 阿拉姆大道酒店(Super OYO 258 Hotel SMC Alam Avenue)(39684355)</t>
  </si>
  <si>
    <t>标准双人间&lt;2人入住&gt;&lt;不退款&gt;</t>
  </si>
  <si>
    <t>HUSIN/MUHAMAD QAMARUUL</t>
  </si>
  <si>
    <t xml:space="preserve">3813537	</t>
  </si>
  <si>
    <t xml:space="preserve">999226200158187	</t>
  </si>
  <si>
    <t>[普吉岛]普然尼奥度假酒店(Perennial Resort)(46906004)</t>
  </si>
  <si>
    <t>双床别墅房&lt;2人入住&gt;&lt;不退款&gt;</t>
  </si>
  <si>
    <t>WU/YAN</t>
  </si>
  <si>
    <t xml:space="preserve">3813545	</t>
  </si>
  <si>
    <t xml:space="preserve">26200165090	</t>
  </si>
  <si>
    <t>Jiang/Lingfeng</t>
  </si>
  <si>
    <t xml:space="preserve">3813549	</t>
  </si>
  <si>
    <t xml:space="preserve">999226200322594	</t>
  </si>
  <si>
    <t>[卡帕]超级 OYO 340 凯富酒店(Super OYO 340 Comfort Hotel)(39590162)</t>
  </si>
  <si>
    <t>TAJUDIN/SHUKRI</t>
  </si>
  <si>
    <t xml:space="preserve">3813658	</t>
  </si>
  <si>
    <t xml:space="preserve">999226201032488	</t>
  </si>
  <si>
    <t>[跋麒县]沙拉海滨精品度假村(Sara Beachfront Boutique Resort)(39671623)</t>
  </si>
  <si>
    <t>俱乐部套房&lt;2人入住&gt;&lt;不退款&gt;&lt;早餐&gt;</t>
  </si>
  <si>
    <t>HE/YUNBIAO</t>
  </si>
  <si>
    <t xml:space="preserve">3813807	</t>
  </si>
  <si>
    <t xml:space="preserve">999226201849175	</t>
  </si>
  <si>
    <t>[乌隆他尼]昆考乌东酒店(Kumkaew Udon)(39655429)</t>
  </si>
  <si>
    <t>双人床房&lt;2人入住&gt;&lt;不退款&gt;</t>
  </si>
  <si>
    <t>KAMMANEE/RATSAMEE</t>
  </si>
  <si>
    <t xml:space="preserve">3814107	</t>
  </si>
  <si>
    <t xml:space="preserve">999226202414631	</t>
  </si>
  <si>
    <t>[沙美岛]萨卡威精品酒店(Saikaew Boutique Hotel)(39683384)</t>
  </si>
  <si>
    <t>豪华三人间&lt;2人入住&gt;&lt;不退款&gt;</t>
  </si>
  <si>
    <t>LI/XUELAN</t>
  </si>
  <si>
    <t xml:space="preserve">3814427	</t>
  </si>
  <si>
    <t xml:space="preserve">999226206392536	</t>
  </si>
  <si>
    <t>[首尔]首尔城市酒店(Seoul City Hotel)(37212447)</t>
  </si>
  <si>
    <t>LIU/YITONG</t>
  </si>
  <si>
    <t xml:space="preserve">3814694	</t>
  </si>
  <si>
    <t xml:space="preserve">ok	</t>
  </si>
  <si>
    <t xml:space="preserve">999226207840029	</t>
  </si>
  <si>
    <t>NADIA/ESTER</t>
  </si>
  <si>
    <t xml:space="preserve">3814949	</t>
  </si>
  <si>
    <t xml:space="preserve">-72005334	</t>
  </si>
  <si>
    <t xml:space="preserve">999226207973448	</t>
  </si>
  <si>
    <t>[井里汶市]井里汶斯特拉之梦酒店(Hotel Citradream Cirebon)(39624158)</t>
  </si>
  <si>
    <t>高级双人床房&lt;2人入住&gt;&lt;不退款&gt;</t>
  </si>
  <si>
    <t>ERMAWATI/ERMAWATI</t>
  </si>
  <si>
    <t xml:space="preserve">3814958	</t>
  </si>
  <si>
    <t xml:space="preserve">999226209308364	</t>
  </si>
  <si>
    <t>[陈厝港]JS酒店(JS Hotel)(48387090)</t>
  </si>
  <si>
    <t>豪华客房&lt;2人入住&gt;&lt;不退款&gt;</t>
  </si>
  <si>
    <t>SU/RIYA</t>
  </si>
  <si>
    <t xml:space="preserve">3815272	</t>
  </si>
  <si>
    <t xml:space="preserve">999226209575861	</t>
  </si>
  <si>
    <t>[釜山]海云台高丽良宵酒店(Benikea Hotel Haeundae)(48436369)</t>
  </si>
  <si>
    <t>标准双人床房&lt;2人入住&gt;&lt;不退款&gt;</t>
  </si>
  <si>
    <t>CHA/INYOUNG</t>
  </si>
  <si>
    <t xml:space="preserve">3815309	</t>
  </si>
  <si>
    <t xml:space="preserve">999226209853333	</t>
  </si>
  <si>
    <t>[胡志明市]阿拉贡精品Spa酒店(Alagon D'antique Hotel &amp; Spa)(44705265)</t>
  </si>
  <si>
    <t>豪华大床房(无窗)&lt;2人入住&gt;&lt;不退款&gt;&lt;早餐&gt;</t>
  </si>
  <si>
    <t>ZHANG/HUI</t>
  </si>
  <si>
    <t xml:space="preserve">3815354	</t>
  </si>
  <si>
    <t xml:space="preserve">999226214705551	</t>
  </si>
  <si>
    <t>[芭堤雅]芭堤雅海洋海滩酒店(Marine Beach Hotel Pattaya)(44686950)</t>
  </si>
  <si>
    <t>SEEDAKAEW/RATCHADAPORN</t>
  </si>
  <si>
    <t xml:space="preserve">3816527	</t>
  </si>
  <si>
    <t>，</t>
  </si>
  <si>
    <t>USD 4029.9</t>
  </si>
  <si>
    <t>A230825095018911</t>
  </si>
  <si>
    <t>A230825095116911</t>
  </si>
  <si>
    <t>USD / HKD 当前参考汇率: 7.84322</t>
  </si>
  <si>
    <t>总计：4029.9 USD/
31607.39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</si>
  <si>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</si>
  <si>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</si>
  <si>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</si>
  <si>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</si>
  <si>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</si>
  <si>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</si>
  <si>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</si>
  <si>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</si>
  <si>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</si>
  <si>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</si>
  <si>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</si>
  <si>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</si>
  <si>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</si>
  <si>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</si>
  <si>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</si>
  <si>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</si>
  <si>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</si>
  <si>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</si>
  <si>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</si>
  <si>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</si>
  <si>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3488604</t>
  </si>
  <si>
    <t>普吉岛芭东彩灯度假村</t>
  </si>
  <si>
    <t>CHAK WING SUN,LEE SUET MUI,VONG MAN TIK,CHAN PUI MAN</t>
  </si>
  <si>
    <t>2023-08-18</t>
  </si>
  <si>
    <t>2023-08-22</t>
  </si>
  <si>
    <t>退房日周结</t>
  </si>
  <si>
    <t>5488.36</t>
  </si>
  <si>
    <t>768.00</t>
  </si>
  <si>
    <t>0</t>
  </si>
  <si>
    <t>0.00</t>
  </si>
  <si>
    <t>携程盛景国际直连</t>
  </si>
  <si>
    <t>01.010677</t>
  </si>
  <si>
    <t>2023-06-10 22:22:51</t>
  </si>
  <si>
    <t>否</t>
  </si>
  <si>
    <t>汇智国际旅游发展有限公司</t>
  </si>
  <si>
    <t>直采</t>
  </si>
  <si>
    <t>泰国</t>
  </si>
  <si>
    <t>2023-08-10</t>
  </si>
  <si>
    <t>3762689</t>
  </si>
  <si>
    <t>ÊMM西贡酒店</t>
  </si>
  <si>
    <t>LIN SHIJIE</t>
  </si>
  <si>
    <t>2023-08-17</t>
  </si>
  <si>
    <t>1559.86</t>
  </si>
  <si>
    <t>215.85</t>
  </si>
  <si>
    <t>2023-08-10 20:34:42</t>
  </si>
  <si>
    <t>直连</t>
  </si>
  <si>
    <t>越南</t>
  </si>
  <si>
    <t>2023-08-15</t>
  </si>
  <si>
    <t>3783989</t>
  </si>
  <si>
    <t>伊斯帕纳酒店</t>
  </si>
  <si>
    <t>He Yizhi</t>
  </si>
  <si>
    <t>2023-08-21</t>
  </si>
  <si>
    <t>397.51</t>
  </si>
  <si>
    <t>54.65</t>
  </si>
  <si>
    <t>2023-08-15 10:22:58</t>
  </si>
  <si>
    <t>3787807</t>
  </si>
  <si>
    <t>克幕居家酒店</t>
  </si>
  <si>
    <t>Lau Rong Jun</t>
  </si>
  <si>
    <t>1079.56</t>
  </si>
  <si>
    <t>148.42</t>
  </si>
  <si>
    <t>2023-08-15 23:03:54</t>
  </si>
  <si>
    <t>马来西亚</t>
  </si>
  <si>
    <t>3794711</t>
  </si>
  <si>
    <t>曼谷素坤逸航站 21 中心酒店 (政府卫生认证)</t>
  </si>
  <si>
    <t>CHOW SHING YUEN,LEUNG KA YU</t>
  </si>
  <si>
    <t>2023-08-19</t>
  </si>
  <si>
    <t>3594.40</t>
  </si>
  <si>
    <t>491.32</t>
  </si>
  <si>
    <t>2023-08-17 13:25:27</t>
  </si>
  <si>
    <t>3795303</t>
  </si>
  <si>
    <t>外南梦萨提卡酒店</t>
  </si>
  <si>
    <t>FRENTY FRENTY</t>
  </si>
  <si>
    <t>1289.78</t>
  </si>
  <si>
    <t>176.30</t>
  </si>
  <si>
    <t>2023-08-17 15:28:31</t>
  </si>
  <si>
    <t>印度尼西亚</t>
  </si>
  <si>
    <t>3795336</t>
  </si>
  <si>
    <t>土龙木新城贝卡梅克斯酒店</t>
  </si>
  <si>
    <t>YE JIANZHONG</t>
  </si>
  <si>
    <t>464.92</t>
  </si>
  <si>
    <t>63.55</t>
  </si>
  <si>
    <t>2023-08-17 15:39:42</t>
  </si>
  <si>
    <t>3800575</t>
  </si>
  <si>
    <t>RH 酒店</t>
  </si>
  <si>
    <t>BIN AHMAD AWGKU ALIZRA ABIDIN,NEE NGIE SING</t>
  </si>
  <si>
    <t>635.99</t>
  </si>
  <si>
    <t>87.10</t>
  </si>
  <si>
    <t>2023-08-18 17:03:14</t>
  </si>
  <si>
    <t>3800690</t>
  </si>
  <si>
    <t>欧亚清迈酒店</t>
  </si>
  <si>
    <t>GENG MENGYONGZHEN</t>
  </si>
  <si>
    <t>2023-08-20</t>
  </si>
  <si>
    <t>473.30</t>
  </si>
  <si>
    <t>64.82</t>
  </si>
  <si>
    <t>2023-08-18 17:48:09</t>
  </si>
  <si>
    <t>3801326</t>
  </si>
  <si>
    <t>卢切维尔</t>
  </si>
  <si>
    <t>PARK WONYONG,JEONG EUNRA</t>
  </si>
  <si>
    <t>341.29</t>
  </si>
  <si>
    <t>46.74</t>
  </si>
  <si>
    <t>2023-08-18 19:21:33</t>
  </si>
  <si>
    <t>韩国</t>
  </si>
  <si>
    <t>3801409</t>
  </si>
  <si>
    <t>曼谷善兰酒店</t>
  </si>
  <si>
    <t>LIN XIAOXIAO,FU JIEWEN</t>
  </si>
  <si>
    <t>532.45</t>
  </si>
  <si>
    <t>72.92</t>
  </si>
  <si>
    <t>2023-08-18 19:55:10</t>
  </si>
  <si>
    <t>3804236</t>
  </si>
  <si>
    <t>中庭精品酒店</t>
  </si>
  <si>
    <t>Steffan Patrick</t>
  </si>
  <si>
    <t>488.91</t>
  </si>
  <si>
    <t>66.98</t>
  </si>
  <si>
    <t>2023-08-19 12:31:18</t>
  </si>
  <si>
    <t>3804792</t>
  </si>
  <si>
    <t>LIM ZHEN HUI,LEONG LAI MING</t>
  </si>
  <si>
    <t>252.48</t>
  </si>
  <si>
    <t>34.59</t>
  </si>
  <si>
    <t>2023-08-19 14:14:42</t>
  </si>
  <si>
    <t>3805934</t>
  </si>
  <si>
    <t>龙目岛芝大酒店</t>
  </si>
  <si>
    <t>PRAJITNO TRI BUDHI UNTUNG</t>
  </si>
  <si>
    <t>183.72</t>
  </si>
  <si>
    <t>25.17</t>
  </si>
  <si>
    <t>2023-08-19 18:01:35</t>
  </si>
  <si>
    <t>3807280</t>
  </si>
  <si>
    <t>OOI POH MEI</t>
  </si>
  <si>
    <t>242.99</t>
  </si>
  <si>
    <t>33.29</t>
  </si>
  <si>
    <t>2023-08-20 00:23:13</t>
  </si>
  <si>
    <t>3807388</t>
  </si>
  <si>
    <t>怡保市区酒店</t>
  </si>
  <si>
    <t>LAI MEI WU</t>
  </si>
  <si>
    <t>170.46</t>
  </si>
  <si>
    <t>23.34</t>
  </si>
  <si>
    <t>2023-08-20 01:26:29</t>
  </si>
  <si>
    <t>3807601</t>
  </si>
  <si>
    <t>韩流住宅酒店首尔塔店</t>
  </si>
  <si>
    <t>Joo Jinil</t>
  </si>
  <si>
    <t>284.97</t>
  </si>
  <si>
    <t>39.02</t>
  </si>
  <si>
    <t>2023-08-20 05:32:04</t>
  </si>
  <si>
    <t>3807640</t>
  </si>
  <si>
    <t>OTHMAN IRMA WANI</t>
  </si>
  <si>
    <t>516.71</t>
  </si>
  <si>
    <t>70.75</t>
  </si>
  <si>
    <t>2023-08-20 06:57:31</t>
  </si>
  <si>
    <t>3808635</t>
  </si>
  <si>
    <t>七岩金沙滩酒店</t>
  </si>
  <si>
    <t>Forstner Hannes</t>
  </si>
  <si>
    <t>648.97</t>
  </si>
  <si>
    <t>88.86</t>
  </si>
  <si>
    <t>2023-08-20 12:22:58</t>
  </si>
  <si>
    <t>3809430</t>
  </si>
  <si>
    <t>DK 实惠酒店</t>
  </si>
  <si>
    <t>WAINI NICHOLAS</t>
  </si>
  <si>
    <t>97.28</t>
  </si>
  <si>
    <t>13.32</t>
  </si>
  <si>
    <t>2023-08-20 15:21:28</t>
  </si>
  <si>
    <t>3809519</t>
  </si>
  <si>
    <t>吉隆坡H精品酒店</t>
  </si>
  <si>
    <t>CHONG HENRY</t>
  </si>
  <si>
    <t>400.29</t>
  </si>
  <si>
    <t>54.81</t>
  </si>
  <si>
    <t>2023-08-20 15:58:01</t>
  </si>
  <si>
    <t>3809791</t>
  </si>
  <si>
    <t>沙美岛心萨姆特酒店</t>
  </si>
  <si>
    <t>PHANTHAVONG VILAYLACK</t>
  </si>
  <si>
    <t>867.49</t>
  </si>
  <si>
    <t>118.78</t>
  </si>
  <si>
    <t>2023-08-20 16:50:31</t>
  </si>
  <si>
    <t>3810399</t>
  </si>
  <si>
    <t>BAKA ANUSORN</t>
  </si>
  <si>
    <t>243.13</t>
  </si>
  <si>
    <t>2023-08-20 18:54:14</t>
  </si>
  <si>
    <t>3811037</t>
  </si>
  <si>
    <t>暹罗素万那普塔布明酒店</t>
  </si>
  <si>
    <t>WECH APINYA</t>
  </si>
  <si>
    <t>325.73</t>
  </si>
  <si>
    <t>44.60</t>
  </si>
  <si>
    <t>2023-08-20 20:50:52</t>
  </si>
  <si>
    <t>3811374</t>
  </si>
  <si>
    <t>棕榈芙蓉大酒店</t>
  </si>
  <si>
    <t>AHAMAD CHE ROSLI AHAMAD</t>
  </si>
  <si>
    <t>394.67</t>
  </si>
  <si>
    <t>54.04</t>
  </si>
  <si>
    <t>2023-08-20 21:37:33</t>
  </si>
  <si>
    <t>3811818</t>
  </si>
  <si>
    <t>奥南蒂瓦娜广场酒店(SHA Extra Plus)</t>
  </si>
  <si>
    <t>FANG TIEJUN,FANG HAOQUAN</t>
  </si>
  <si>
    <t>352.17</t>
  </si>
  <si>
    <t>48.22</t>
  </si>
  <si>
    <t>2023-08-20 23:37:07</t>
  </si>
  <si>
    <t>3811853</t>
  </si>
  <si>
    <t>槟城花岗岩豪华酒店</t>
  </si>
  <si>
    <t>LEE PHEI PHEI</t>
  </si>
  <si>
    <t>1155.97</t>
  </si>
  <si>
    <t>158.28</t>
  </si>
  <si>
    <t>2023-08-20 23:51:37</t>
  </si>
  <si>
    <t>3812020</t>
  </si>
  <si>
    <t>华乐酒店</t>
  </si>
  <si>
    <t>WANG NING,ZHANG LIN</t>
  </si>
  <si>
    <t>1332.56</t>
  </si>
  <si>
    <t>182.46</t>
  </si>
  <si>
    <t>2023-08-21 01:24:32</t>
  </si>
  <si>
    <t>新加坡</t>
  </si>
  <si>
    <t>3812611</t>
  </si>
  <si>
    <t>BIN WAN ABDUL AZIZ SYED AMEER YAZID</t>
  </si>
  <si>
    <t>318.35</t>
  </si>
  <si>
    <t>43.59</t>
  </si>
  <si>
    <t>2023-08-21 09:12:54</t>
  </si>
  <si>
    <t>3812692</t>
  </si>
  <si>
    <t>雅加达朱诺·贾廷加拉酒店</t>
  </si>
  <si>
    <t>ANGGRAINI TITIN</t>
  </si>
  <si>
    <t>138.98</t>
  </si>
  <si>
    <t>19.03</t>
  </si>
  <si>
    <t>2023-08-21 09:57:27</t>
  </si>
  <si>
    <t>3812831</t>
  </si>
  <si>
    <t>芭堤雅艾雅精品酒店</t>
  </si>
  <si>
    <t>PHOTIPAD CHONTICHA</t>
  </si>
  <si>
    <t>547.75</t>
  </si>
  <si>
    <t>75.00</t>
  </si>
  <si>
    <t>2023-08-21 10:22:00</t>
  </si>
  <si>
    <t>3813375</t>
  </si>
  <si>
    <t>热带精品酒店</t>
  </si>
  <si>
    <t>IBRAHIM ZULHELME</t>
  </si>
  <si>
    <t>120.50</t>
  </si>
  <si>
    <t>16.50</t>
  </si>
  <si>
    <t>2023-08-21 12:04:37</t>
  </si>
  <si>
    <t>3813384</t>
  </si>
  <si>
    <t>黎府住宅酒店</t>
  </si>
  <si>
    <t>LAPA PORNSUDA</t>
  </si>
  <si>
    <t>96.18</t>
  </si>
  <si>
    <t>13.17</t>
  </si>
  <si>
    <t>2023-08-21 12:08:06</t>
  </si>
  <si>
    <t>3813537</t>
  </si>
  <si>
    <t xml:space="preserve"> 258 SMC 阿拉姆大道酒店</t>
  </si>
  <si>
    <t>HUSIN MUHAMAD QAMARUUL</t>
  </si>
  <si>
    <t>144.46</t>
  </si>
  <si>
    <t>19.78</t>
  </si>
  <si>
    <t>2023-08-21 12:57:19</t>
  </si>
  <si>
    <t>3813545</t>
  </si>
  <si>
    <t>普然尼奥度假酒店</t>
  </si>
  <si>
    <t>WU YAN</t>
  </si>
  <si>
    <t>343.40</t>
  </si>
  <si>
    <t>47.02</t>
  </si>
  <si>
    <t>2023-08-21 12:59:32</t>
  </si>
  <si>
    <t>3813549</t>
  </si>
  <si>
    <t>Jiang Lingfeng</t>
  </si>
  <si>
    <t>465.80</t>
  </si>
  <si>
    <t>63.78</t>
  </si>
  <si>
    <t>2023-08-21 13:00:26</t>
  </si>
  <si>
    <t>3813658</t>
  </si>
  <si>
    <t>超级  340 舒适酒店</t>
  </si>
  <si>
    <t>TAJUDIN SHUKRI</t>
  </si>
  <si>
    <t>89.54</t>
  </si>
  <si>
    <t>12.26</t>
  </si>
  <si>
    <t>2023-08-21 13:10:16</t>
  </si>
  <si>
    <t>3813807</t>
  </si>
  <si>
    <t>萨拉海滨精品度假村</t>
  </si>
  <si>
    <t>HE YUNBIAO</t>
  </si>
  <si>
    <t>527.15</t>
  </si>
  <si>
    <t>72.18</t>
  </si>
  <si>
    <t>2023-08-21 13:58:16</t>
  </si>
  <si>
    <t>3814107</t>
  </si>
  <si>
    <t>昆考乌东酒店</t>
  </si>
  <si>
    <t>KAMMANEE RATSAMEE</t>
  </si>
  <si>
    <t>54.56</t>
  </si>
  <si>
    <t>7.47</t>
  </si>
  <si>
    <t>2023-08-21 14:56:59</t>
  </si>
  <si>
    <t>3814427</t>
  </si>
  <si>
    <t>西开奥精品酒店</t>
  </si>
  <si>
    <t>LI XUELAN</t>
  </si>
  <si>
    <t>450.18</t>
  </si>
  <si>
    <t>61.64</t>
  </si>
  <si>
    <t>2023-08-21 15:54:51</t>
  </si>
  <si>
    <t>3814694</t>
  </si>
  <si>
    <t>首尔城市酒店</t>
  </si>
  <si>
    <t>LIU YITONG</t>
  </si>
  <si>
    <t>340.41</t>
  </si>
  <si>
    <t>46.61</t>
  </si>
  <si>
    <t>2023-08-21 16:41:35</t>
  </si>
  <si>
    <t>3814949</t>
  </si>
  <si>
    <t>NADIA ESTER</t>
  </si>
  <si>
    <t>147.16</t>
  </si>
  <si>
    <t>20.15</t>
  </si>
  <si>
    <t>2023-08-21 17:21:46</t>
  </si>
  <si>
    <t>3814958</t>
  </si>
  <si>
    <t>井里汶西特拉德里姆酒店</t>
  </si>
  <si>
    <t>ERMAWATI ERMAWATI</t>
  </si>
  <si>
    <t>284.54</t>
  </si>
  <si>
    <t>38.96</t>
  </si>
  <si>
    <t>2023-08-21 17:25:53</t>
  </si>
  <si>
    <t>3815272</t>
  </si>
  <si>
    <t>JS Hotel</t>
  </si>
  <si>
    <t>SU RIYA</t>
  </si>
  <si>
    <t>177.32</t>
  </si>
  <si>
    <t>24.28</t>
  </si>
  <si>
    <t>2023-08-21 18:14:13</t>
  </si>
  <si>
    <t>3815309</t>
  </si>
  <si>
    <t>海云台高丽良宵酒店</t>
  </si>
  <si>
    <t>CHA INYOUNG</t>
  </si>
  <si>
    <t>388.97</t>
  </si>
  <si>
    <t>53.26</t>
  </si>
  <si>
    <t>2023-08-21 18:27:20</t>
  </si>
  <si>
    <t>3815354</t>
  </si>
  <si>
    <t>阿拉贡精品Spa酒店</t>
  </si>
  <si>
    <t>ZHANG HUI</t>
  </si>
  <si>
    <t>388.39</t>
  </si>
  <si>
    <t>53.18</t>
  </si>
  <si>
    <t>2023-08-21 18:41:05</t>
  </si>
  <si>
    <t>3816527</t>
  </si>
  <si>
    <t>芭堤雅海滨海滩酒店</t>
  </si>
  <si>
    <t>SEEDAKAEW RATCHADAPORN</t>
  </si>
  <si>
    <t>456.97</t>
  </si>
  <si>
    <t>62.57</t>
  </si>
  <si>
    <t>2023-08-21 22:32:52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</si>
</sst>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50</xdr:row>
      <xdr:rowOff>0</xdr:rowOff>
    </xdr:from>
    <xdr:to>
      <xdr:col>18</xdr:col>
      <xdr:colOff>617220</xdr:colOff>
      <xdr:row>75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8961120"/>
          <a:ext cx="9532620" cy="473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45156</v>
      </c>
      <c r="G2" s="6">
        <v>45160</v>
      </c>
      <c r="H2" s="4">
        <v>2</v>
      </c>
      <c r="I2" s="4">
        <v>4</v>
      </c>
      <c r="J2" s="4">
        <v>8</v>
      </c>
      <c r="K2" s="4" t="s">
        <v>30</v>
      </c>
      <c r="L2" s="4">
        <v>768</v>
      </c>
      <c r="M2" s="4">
        <v>768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45087.0000115741</v>
      </c>
      <c r="S2" s="6">
        <v>45163</v>
      </c>
      <c r="T2" s="4" t="s">
        <v>34</v>
      </c>
      <c r="U2" s="4">
        <v>768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45155</v>
      </c>
      <c r="G3" s="6">
        <v>45160</v>
      </c>
      <c r="H3" s="4">
        <v>1</v>
      </c>
      <c r="I3" s="4">
        <v>5</v>
      </c>
      <c r="J3" s="4">
        <v>5</v>
      </c>
      <c r="K3" s="4" t="s">
        <v>30</v>
      </c>
      <c r="L3" s="4">
        <v>215.85</v>
      </c>
      <c r="M3" s="4">
        <v>215.85</v>
      </c>
      <c r="N3" s="4" t="s">
        <v>40</v>
      </c>
      <c r="O3" s="4" t="s">
        <v>32</v>
      </c>
      <c r="P3" s="4" t="s">
        <v>33</v>
      </c>
      <c r="Q3" s="4">
        <v>0</v>
      </c>
      <c r="R3" s="7">
        <v>45148</v>
      </c>
      <c r="S3" s="6">
        <v>45163</v>
      </c>
      <c r="T3" s="4" t="s">
        <v>34</v>
      </c>
      <c r="U3" s="4">
        <v>215.85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45159</v>
      </c>
      <c r="G4" s="6">
        <v>45160</v>
      </c>
      <c r="H4" s="4">
        <v>1</v>
      </c>
      <c r="I4" s="4">
        <v>1</v>
      </c>
      <c r="J4" s="4">
        <v>1</v>
      </c>
      <c r="K4" s="4" t="s">
        <v>30</v>
      </c>
      <c r="L4" s="4">
        <v>54.65</v>
      </c>
      <c r="M4" s="4">
        <v>54.65</v>
      </c>
      <c r="N4" s="4" t="s">
        <v>46</v>
      </c>
      <c r="O4" s="4" t="s">
        <v>32</v>
      </c>
      <c r="P4" s="4" t="s">
        <v>33</v>
      </c>
      <c r="Q4" s="4">
        <v>0</v>
      </c>
      <c r="R4" s="7">
        <v>45153</v>
      </c>
      <c r="S4" s="6">
        <v>45163</v>
      </c>
      <c r="T4" s="4" t="s">
        <v>34</v>
      </c>
      <c r="U4" s="4">
        <v>54.65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45155</v>
      </c>
      <c r="G5" s="6">
        <v>45160</v>
      </c>
      <c r="H5" s="4">
        <v>1</v>
      </c>
      <c r="I5" s="4">
        <v>5</v>
      </c>
      <c r="J5" s="4">
        <v>5</v>
      </c>
      <c r="K5" s="4" t="s">
        <v>30</v>
      </c>
      <c r="L5" s="4">
        <v>148.42</v>
      </c>
      <c r="M5" s="4">
        <v>148.42</v>
      </c>
      <c r="N5" s="4" t="s">
        <v>52</v>
      </c>
      <c r="O5" s="4" t="s">
        <v>32</v>
      </c>
      <c r="P5" s="4" t="s">
        <v>33</v>
      </c>
      <c r="Q5" s="4">
        <v>0</v>
      </c>
      <c r="R5" s="7">
        <v>45153.0000115741</v>
      </c>
      <c r="S5" s="6">
        <v>45163</v>
      </c>
      <c r="T5" s="4" t="s">
        <v>34</v>
      </c>
      <c r="U5" s="4">
        <v>148.42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45157</v>
      </c>
      <c r="G6" s="6">
        <v>45160</v>
      </c>
      <c r="H6" s="4">
        <v>1</v>
      </c>
      <c r="I6" s="4">
        <v>3</v>
      </c>
      <c r="J6" s="4">
        <v>3</v>
      </c>
      <c r="K6" s="4" t="s">
        <v>30</v>
      </c>
      <c r="L6" s="4">
        <v>491.32</v>
      </c>
      <c r="M6" s="4">
        <v>491.32</v>
      </c>
      <c r="N6" s="4" t="s">
        <v>58</v>
      </c>
      <c r="O6" s="4" t="s">
        <v>32</v>
      </c>
      <c r="P6" s="4" t="s">
        <v>33</v>
      </c>
      <c r="Q6" s="4">
        <v>0</v>
      </c>
      <c r="R6" s="7">
        <v>45155.0000115741</v>
      </c>
      <c r="S6" s="6">
        <v>45163</v>
      </c>
      <c r="T6" s="4" t="s">
        <v>34</v>
      </c>
      <c r="U6" s="4">
        <v>491.32</v>
      </c>
      <c r="V6" s="4">
        <v>0</v>
      </c>
      <c r="W6" s="4">
        <v>0</v>
      </c>
      <c r="X6" s="4" t="s">
        <v>59</v>
      </c>
      <c r="Y6" s="4" t="s">
        <v>42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45159</v>
      </c>
      <c r="G7" s="6">
        <v>45160</v>
      </c>
      <c r="H7" s="4">
        <v>1</v>
      </c>
      <c r="I7" s="4">
        <v>1</v>
      </c>
      <c r="J7" s="4">
        <v>1</v>
      </c>
      <c r="K7" s="4" t="s">
        <v>30</v>
      </c>
      <c r="L7" s="4">
        <v>30.69</v>
      </c>
      <c r="M7" s="4">
        <v>30.69</v>
      </c>
      <c r="N7" s="4" t="s">
        <v>63</v>
      </c>
      <c r="O7" s="4" t="s">
        <v>32</v>
      </c>
      <c r="P7" s="4" t="s">
        <v>33</v>
      </c>
      <c r="Q7" s="4">
        <v>0</v>
      </c>
      <c r="R7" s="7">
        <v>45155.0000115741</v>
      </c>
      <c r="S7" s="6">
        <v>45163</v>
      </c>
      <c r="T7" s="4" t="s">
        <v>34</v>
      </c>
      <c r="U7" s="4">
        <v>30.69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45155</v>
      </c>
      <c r="G8" s="6">
        <v>45160</v>
      </c>
      <c r="H8" s="4">
        <v>1</v>
      </c>
      <c r="I8" s="4">
        <v>5</v>
      </c>
      <c r="J8" s="4">
        <v>5</v>
      </c>
      <c r="K8" s="4" t="s">
        <v>30</v>
      </c>
      <c r="L8" s="4">
        <v>176.3</v>
      </c>
      <c r="M8" s="4">
        <v>176.3</v>
      </c>
      <c r="N8" s="4" t="s">
        <v>68</v>
      </c>
      <c r="O8" s="4" t="s">
        <v>32</v>
      </c>
      <c r="P8" s="4" t="s">
        <v>33</v>
      </c>
      <c r="Q8" s="4">
        <v>0</v>
      </c>
      <c r="R8" s="7">
        <v>45155</v>
      </c>
      <c r="S8" s="6">
        <v>45163</v>
      </c>
      <c r="T8" s="4" t="s">
        <v>34</v>
      </c>
      <c r="U8" s="4">
        <v>176.3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45159</v>
      </c>
      <c r="G9" s="6">
        <v>45160</v>
      </c>
      <c r="H9" s="4">
        <v>1</v>
      </c>
      <c r="I9" s="4">
        <v>1</v>
      </c>
      <c r="J9" s="4">
        <v>1</v>
      </c>
      <c r="K9" s="4" t="s">
        <v>30</v>
      </c>
      <c r="L9" s="4">
        <v>63.55</v>
      </c>
      <c r="M9" s="4">
        <v>63.55</v>
      </c>
      <c r="N9" s="4" t="s">
        <v>73</v>
      </c>
      <c r="O9" s="4" t="s">
        <v>32</v>
      </c>
      <c r="P9" s="4" t="s">
        <v>33</v>
      </c>
      <c r="Q9" s="4">
        <v>0</v>
      </c>
      <c r="R9" s="7">
        <v>45155.0000115741</v>
      </c>
      <c r="S9" s="6">
        <v>45163</v>
      </c>
      <c r="T9" s="4" t="s">
        <v>34</v>
      </c>
      <c r="U9" s="4">
        <v>63.55</v>
      </c>
      <c r="V9" s="4">
        <v>0</v>
      </c>
      <c r="W9" s="4">
        <v>0</v>
      </c>
      <c r="X9" s="4" t="s">
        <v>74</v>
      </c>
      <c r="Y9" s="4" t="s">
        <v>42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45159</v>
      </c>
      <c r="G10" s="6">
        <v>45160</v>
      </c>
      <c r="H10" s="4">
        <v>2</v>
      </c>
      <c r="I10" s="4">
        <v>1</v>
      </c>
      <c r="J10" s="4">
        <v>2</v>
      </c>
      <c r="K10" s="4" t="s">
        <v>30</v>
      </c>
      <c r="L10" s="4">
        <v>87.1</v>
      </c>
      <c r="M10" s="4">
        <v>87.1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45156</v>
      </c>
      <c r="S10" s="6">
        <v>45163</v>
      </c>
      <c r="T10" s="4" t="s">
        <v>34</v>
      </c>
      <c r="U10" s="4">
        <v>87.1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45158</v>
      </c>
      <c r="G11" s="6">
        <v>45160</v>
      </c>
      <c r="H11" s="4">
        <v>1</v>
      </c>
      <c r="I11" s="4">
        <v>2</v>
      </c>
      <c r="J11" s="4">
        <v>2</v>
      </c>
      <c r="K11" s="4" t="s">
        <v>30</v>
      </c>
      <c r="L11" s="4">
        <v>64.82</v>
      </c>
      <c r="M11" s="4">
        <v>64.82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45156</v>
      </c>
      <c r="S11" s="6">
        <v>45163</v>
      </c>
      <c r="T11" s="4" t="s">
        <v>34</v>
      </c>
      <c r="U11" s="4">
        <v>64.82</v>
      </c>
      <c r="V11" s="4">
        <v>0</v>
      </c>
      <c r="W11" s="4">
        <v>0</v>
      </c>
      <c r="X11" s="4" t="s">
        <v>85</v>
      </c>
      <c r="Y11" s="4" t="s">
        <v>42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45159</v>
      </c>
      <c r="G12" s="6">
        <v>45160</v>
      </c>
      <c r="H12" s="4">
        <v>1</v>
      </c>
      <c r="I12" s="4">
        <v>1</v>
      </c>
      <c r="J12" s="4">
        <v>1</v>
      </c>
      <c r="K12" s="4" t="s">
        <v>30</v>
      </c>
      <c r="L12" s="4">
        <v>46.74</v>
      </c>
      <c r="M12" s="4">
        <v>46.74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45156.0000115741</v>
      </c>
      <c r="S12" s="6">
        <v>45163</v>
      </c>
      <c r="T12" s="4" t="s">
        <v>34</v>
      </c>
      <c r="U12" s="4">
        <v>46.74</v>
      </c>
      <c r="V12" s="4">
        <v>0</v>
      </c>
      <c r="W12" s="4">
        <v>0</v>
      </c>
      <c r="X12" s="4" t="s">
        <v>90</v>
      </c>
      <c r="Y12" s="4" t="s">
        <v>42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45158</v>
      </c>
      <c r="G13" s="6">
        <v>45160</v>
      </c>
      <c r="H13" s="4">
        <v>1</v>
      </c>
      <c r="I13" s="4">
        <v>2</v>
      </c>
      <c r="J13" s="4">
        <v>2</v>
      </c>
      <c r="K13" s="4" t="s">
        <v>30</v>
      </c>
      <c r="L13" s="4">
        <v>72.92</v>
      </c>
      <c r="M13" s="4">
        <v>72.92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45156.0000115741</v>
      </c>
      <c r="S13" s="6">
        <v>45163</v>
      </c>
      <c r="T13" s="4" t="s">
        <v>34</v>
      </c>
      <c r="U13" s="4">
        <v>72.92</v>
      </c>
      <c r="V13" s="4">
        <v>0</v>
      </c>
      <c r="W13" s="4">
        <v>0</v>
      </c>
      <c r="X13" s="4" t="s">
        <v>95</v>
      </c>
      <c r="Y13" s="4" t="s">
        <v>42</v>
      </c>
    </row>
    <row r="14" s="4" customFormat="1" spans="1:25">
      <c r="A14" s="4" t="s">
        <v>60</v>
      </c>
      <c r="B14" s="4" t="s">
        <v>26</v>
      </c>
      <c r="C14" s="4" t="s">
        <v>96</v>
      </c>
      <c r="D14" s="4" t="s">
        <v>61</v>
      </c>
      <c r="E14" s="4" t="s">
        <v>62</v>
      </c>
      <c r="F14" s="6">
        <v>45159</v>
      </c>
      <c r="G14" s="6">
        <v>45160</v>
      </c>
      <c r="H14" s="4">
        <v>1</v>
      </c>
      <c r="I14" s="4">
        <v>1</v>
      </c>
      <c r="J14" s="4">
        <v>1</v>
      </c>
      <c r="K14" s="4" t="s">
        <v>30</v>
      </c>
      <c r="L14" s="4">
        <v>-30.69</v>
      </c>
      <c r="M14" s="4">
        <v>-30.69</v>
      </c>
      <c r="N14" s="4" t="s">
        <v>63</v>
      </c>
      <c r="O14" s="4" t="s">
        <v>32</v>
      </c>
      <c r="P14" s="4" t="s">
        <v>33</v>
      </c>
      <c r="Q14" s="4">
        <v>0</v>
      </c>
      <c r="R14" s="7">
        <v>45155.0000115741</v>
      </c>
      <c r="S14" s="6">
        <v>45163</v>
      </c>
      <c r="T14" s="4" t="s">
        <v>34</v>
      </c>
      <c r="U14" s="4">
        <v>-30.69</v>
      </c>
      <c r="V14" s="4">
        <v>0</v>
      </c>
      <c r="W14" s="4">
        <v>0</v>
      </c>
      <c r="X14" s="4" t="s">
        <v>64</v>
      </c>
      <c r="Y14" s="4" t="s">
        <v>42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45158</v>
      </c>
      <c r="G15" s="6">
        <v>45160</v>
      </c>
      <c r="H15" s="4">
        <v>1</v>
      </c>
      <c r="I15" s="4">
        <v>2</v>
      </c>
      <c r="J15" s="4">
        <v>2</v>
      </c>
      <c r="K15" s="4" t="s">
        <v>30</v>
      </c>
      <c r="L15" s="4">
        <v>66.98</v>
      </c>
      <c r="M15" s="4">
        <v>66.98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45157</v>
      </c>
      <c r="S15" s="6">
        <v>45163</v>
      </c>
      <c r="T15" s="4" t="s">
        <v>34</v>
      </c>
      <c r="U15" s="4">
        <v>66.98</v>
      </c>
      <c r="V15" s="4">
        <v>0</v>
      </c>
      <c r="W15" s="4">
        <v>0</v>
      </c>
      <c r="X15" s="4" t="s">
        <v>101</v>
      </c>
      <c r="Y15" s="4" t="s">
        <v>42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50</v>
      </c>
      <c r="E16" s="4" t="s">
        <v>103</v>
      </c>
      <c r="F16" s="6">
        <v>45159</v>
      </c>
      <c r="G16" s="6">
        <v>45160</v>
      </c>
      <c r="H16" s="4">
        <v>1</v>
      </c>
      <c r="I16" s="4">
        <v>1</v>
      </c>
      <c r="J16" s="4">
        <v>1</v>
      </c>
      <c r="K16" s="4" t="s">
        <v>30</v>
      </c>
      <c r="L16" s="4">
        <v>34.59</v>
      </c>
      <c r="M16" s="4">
        <v>34.59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45157.0000115741</v>
      </c>
      <c r="S16" s="6">
        <v>45163</v>
      </c>
      <c r="T16" s="4" t="s">
        <v>34</v>
      </c>
      <c r="U16" s="4">
        <v>34.59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45159</v>
      </c>
      <c r="G17" s="6">
        <v>45160</v>
      </c>
      <c r="H17" s="4">
        <v>1</v>
      </c>
      <c r="I17" s="4">
        <v>1</v>
      </c>
      <c r="J17" s="4">
        <v>1</v>
      </c>
      <c r="K17" s="4" t="s">
        <v>30</v>
      </c>
      <c r="L17" s="4">
        <v>25.17</v>
      </c>
      <c r="M17" s="4">
        <v>25.17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45157</v>
      </c>
      <c r="S17" s="6">
        <v>45163</v>
      </c>
      <c r="T17" s="4" t="s">
        <v>34</v>
      </c>
      <c r="U17" s="4">
        <v>25.17</v>
      </c>
      <c r="V17" s="4">
        <v>0</v>
      </c>
      <c r="W17" s="4">
        <v>0</v>
      </c>
      <c r="X17" s="4" t="s">
        <v>111</v>
      </c>
      <c r="Y17" s="4" t="s">
        <v>42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50</v>
      </c>
      <c r="E18" s="4" t="s">
        <v>113</v>
      </c>
      <c r="F18" s="6">
        <v>45159</v>
      </c>
      <c r="G18" s="6">
        <v>45160</v>
      </c>
      <c r="H18" s="4">
        <v>1</v>
      </c>
      <c r="I18" s="4">
        <v>1</v>
      </c>
      <c r="J18" s="4">
        <v>1</v>
      </c>
      <c r="K18" s="4" t="s">
        <v>30</v>
      </c>
      <c r="L18" s="4">
        <v>33.29</v>
      </c>
      <c r="M18" s="4">
        <v>33.29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45158.0000115741</v>
      </c>
      <c r="S18" s="6">
        <v>45163</v>
      </c>
      <c r="T18" s="4" t="s">
        <v>34</v>
      </c>
      <c r="U18" s="4">
        <v>33.29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88</v>
      </c>
      <c r="F19" s="6">
        <v>45159</v>
      </c>
      <c r="G19" s="6">
        <v>45160</v>
      </c>
      <c r="H19" s="4">
        <v>1</v>
      </c>
      <c r="I19" s="4">
        <v>1</v>
      </c>
      <c r="J19" s="4">
        <v>1</v>
      </c>
      <c r="K19" s="4" t="s">
        <v>30</v>
      </c>
      <c r="L19" s="4">
        <v>23.34</v>
      </c>
      <c r="M19" s="4">
        <v>23.34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45158.0000115741</v>
      </c>
      <c r="S19" s="6">
        <v>45163</v>
      </c>
      <c r="T19" s="4" t="s">
        <v>34</v>
      </c>
      <c r="U19" s="4">
        <v>23.34</v>
      </c>
      <c r="V19" s="4">
        <v>0</v>
      </c>
      <c r="W19" s="4">
        <v>0</v>
      </c>
      <c r="X19" s="4" t="s">
        <v>120</v>
      </c>
      <c r="Y19" s="4" t="s">
        <v>42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45159</v>
      </c>
      <c r="G20" s="6">
        <v>45160</v>
      </c>
      <c r="H20" s="4">
        <v>1</v>
      </c>
      <c r="I20" s="4">
        <v>1</v>
      </c>
      <c r="J20" s="4">
        <v>1</v>
      </c>
      <c r="K20" s="4" t="s">
        <v>30</v>
      </c>
      <c r="L20" s="4">
        <v>39.02</v>
      </c>
      <c r="M20" s="4">
        <v>39.02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45158.0000115741</v>
      </c>
      <c r="S20" s="6">
        <v>45163</v>
      </c>
      <c r="T20" s="4" t="s">
        <v>34</v>
      </c>
      <c r="U20" s="4">
        <v>39.02</v>
      </c>
      <c r="V20" s="4">
        <v>0</v>
      </c>
      <c r="W20" s="4">
        <v>0</v>
      </c>
      <c r="X20" s="4" t="s">
        <v>125</v>
      </c>
      <c r="Y20" s="4" t="s">
        <v>42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50</v>
      </c>
      <c r="E21" s="4" t="s">
        <v>103</v>
      </c>
      <c r="F21" s="6">
        <v>45158</v>
      </c>
      <c r="G21" s="6">
        <v>45160</v>
      </c>
      <c r="H21" s="4">
        <v>1</v>
      </c>
      <c r="I21" s="4">
        <v>2</v>
      </c>
      <c r="J21" s="4">
        <v>2</v>
      </c>
      <c r="K21" s="4" t="s">
        <v>30</v>
      </c>
      <c r="L21" s="4">
        <v>70.75</v>
      </c>
      <c r="M21" s="4">
        <v>70.75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45158.0000115741</v>
      </c>
      <c r="S21" s="6">
        <v>45163</v>
      </c>
      <c r="T21" s="4" t="s">
        <v>34</v>
      </c>
      <c r="U21" s="4">
        <v>70.75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45158</v>
      </c>
      <c r="G22" s="6">
        <v>45160</v>
      </c>
      <c r="H22" s="4">
        <v>1</v>
      </c>
      <c r="I22" s="4">
        <v>2</v>
      </c>
      <c r="J22" s="4">
        <v>2</v>
      </c>
      <c r="K22" s="4" t="s">
        <v>30</v>
      </c>
      <c r="L22" s="4">
        <v>88.86</v>
      </c>
      <c r="M22" s="4">
        <v>88.86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45158.0000115741</v>
      </c>
      <c r="S22" s="6">
        <v>45163</v>
      </c>
      <c r="T22" s="4" t="s">
        <v>34</v>
      </c>
      <c r="U22" s="4">
        <v>88.86</v>
      </c>
      <c r="V22" s="4">
        <v>0</v>
      </c>
      <c r="W22" s="4">
        <v>0</v>
      </c>
      <c r="X22" s="4" t="s">
        <v>134</v>
      </c>
      <c r="Y22" s="4" t="s">
        <v>42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45159</v>
      </c>
      <c r="G23" s="6">
        <v>45160</v>
      </c>
      <c r="H23" s="4">
        <v>1</v>
      </c>
      <c r="I23" s="4">
        <v>1</v>
      </c>
      <c r="J23" s="4">
        <v>1</v>
      </c>
      <c r="K23" s="4" t="s">
        <v>30</v>
      </c>
      <c r="L23" s="4">
        <v>13.32</v>
      </c>
      <c r="M23" s="4">
        <v>13.32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45158</v>
      </c>
      <c r="S23" s="6">
        <v>45163</v>
      </c>
      <c r="T23" s="4" t="s">
        <v>34</v>
      </c>
      <c r="U23" s="4">
        <v>13.32</v>
      </c>
      <c r="V23" s="4">
        <v>0</v>
      </c>
      <c r="W23" s="4">
        <v>0</v>
      </c>
      <c r="X23" s="4" t="s">
        <v>139</v>
      </c>
      <c r="Y23" s="4" t="s">
        <v>42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45158</v>
      </c>
      <c r="G24" s="6">
        <v>45160</v>
      </c>
      <c r="H24" s="4">
        <v>1</v>
      </c>
      <c r="I24" s="4">
        <v>2</v>
      </c>
      <c r="J24" s="4">
        <v>2</v>
      </c>
      <c r="K24" s="4" t="s">
        <v>30</v>
      </c>
      <c r="L24" s="4">
        <v>54.81</v>
      </c>
      <c r="M24" s="4">
        <v>54.81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45158.0000115741</v>
      </c>
      <c r="S24" s="6">
        <v>45163</v>
      </c>
      <c r="T24" s="4" t="s">
        <v>34</v>
      </c>
      <c r="U24" s="4">
        <v>54.81</v>
      </c>
      <c r="V24" s="4">
        <v>0</v>
      </c>
      <c r="W24" s="4">
        <v>0</v>
      </c>
      <c r="X24" s="4" t="s">
        <v>144</v>
      </c>
      <c r="Y24" s="4" t="s">
        <v>42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45158</v>
      </c>
      <c r="G25" s="6">
        <v>45160</v>
      </c>
      <c r="H25" s="4">
        <v>1</v>
      </c>
      <c r="I25" s="4">
        <v>2</v>
      </c>
      <c r="J25" s="4">
        <v>2</v>
      </c>
      <c r="K25" s="4" t="s">
        <v>30</v>
      </c>
      <c r="L25" s="4">
        <v>118.78</v>
      </c>
      <c r="M25" s="4">
        <v>118.78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45158</v>
      </c>
      <c r="S25" s="6">
        <v>45163</v>
      </c>
      <c r="T25" s="4" t="s">
        <v>34</v>
      </c>
      <c r="U25" s="4">
        <v>118.78</v>
      </c>
      <c r="V25" s="4">
        <v>0</v>
      </c>
      <c r="W25" s="4">
        <v>0</v>
      </c>
      <c r="X25" s="4" t="s">
        <v>149</v>
      </c>
      <c r="Y25" s="4" t="s">
        <v>42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50</v>
      </c>
      <c r="E26" s="4" t="s">
        <v>113</v>
      </c>
      <c r="F26" s="6">
        <v>45159</v>
      </c>
      <c r="G26" s="6">
        <v>45160</v>
      </c>
      <c r="H26" s="4">
        <v>1</v>
      </c>
      <c r="I26" s="4">
        <v>1</v>
      </c>
      <c r="J26" s="4">
        <v>1</v>
      </c>
      <c r="K26" s="4" t="s">
        <v>30</v>
      </c>
      <c r="L26" s="4">
        <v>33.29</v>
      </c>
      <c r="M26" s="4">
        <v>33.29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45158</v>
      </c>
      <c r="S26" s="6">
        <v>45163</v>
      </c>
      <c r="T26" s="4" t="s">
        <v>34</v>
      </c>
      <c r="U26" s="4">
        <v>33.29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45158</v>
      </c>
      <c r="G27" s="6">
        <v>45160</v>
      </c>
      <c r="H27" s="4">
        <v>1</v>
      </c>
      <c r="I27" s="4">
        <v>2</v>
      </c>
      <c r="J27" s="4">
        <v>2</v>
      </c>
      <c r="K27" s="4" t="s">
        <v>30</v>
      </c>
      <c r="L27" s="4">
        <v>44.6</v>
      </c>
      <c r="M27" s="4">
        <v>44.6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45158.0000115741</v>
      </c>
      <c r="S27" s="6">
        <v>45163</v>
      </c>
      <c r="T27" s="4" t="s">
        <v>34</v>
      </c>
      <c r="U27" s="4">
        <v>44.6</v>
      </c>
      <c r="V27" s="4">
        <v>0</v>
      </c>
      <c r="W27" s="4">
        <v>0</v>
      </c>
      <c r="X27" s="4" t="s">
        <v>158</v>
      </c>
      <c r="Y27" s="4" t="s">
        <v>42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45159</v>
      </c>
      <c r="G28" s="6">
        <v>45160</v>
      </c>
      <c r="H28" s="4">
        <v>1</v>
      </c>
      <c r="I28" s="4">
        <v>1</v>
      </c>
      <c r="J28" s="4">
        <v>1</v>
      </c>
      <c r="K28" s="4" t="s">
        <v>30</v>
      </c>
      <c r="L28" s="4">
        <v>54.04</v>
      </c>
      <c r="M28" s="4">
        <v>54.04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45158.0000115741</v>
      </c>
      <c r="S28" s="6">
        <v>45163</v>
      </c>
      <c r="T28" s="4" t="s">
        <v>34</v>
      </c>
      <c r="U28" s="4">
        <v>54.04</v>
      </c>
      <c r="V28" s="4">
        <v>0</v>
      </c>
      <c r="W28" s="4">
        <v>0</v>
      </c>
      <c r="X28" s="4" t="s">
        <v>163</v>
      </c>
      <c r="Y28" s="4" t="s">
        <v>42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45159</v>
      </c>
      <c r="G29" s="6">
        <v>45160</v>
      </c>
      <c r="H29" s="4">
        <v>1</v>
      </c>
      <c r="I29" s="4">
        <v>1</v>
      </c>
      <c r="J29" s="4">
        <v>1</v>
      </c>
      <c r="K29" s="4" t="s">
        <v>30</v>
      </c>
      <c r="L29" s="4">
        <v>48.22</v>
      </c>
      <c r="M29" s="4">
        <v>48.22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45158.0000115741</v>
      </c>
      <c r="S29" s="6">
        <v>45163</v>
      </c>
      <c r="T29" s="4" t="s">
        <v>34</v>
      </c>
      <c r="U29" s="4">
        <v>48.22</v>
      </c>
      <c r="V29" s="4">
        <v>0</v>
      </c>
      <c r="W29" s="4">
        <v>0</v>
      </c>
      <c r="X29" s="4" t="s">
        <v>168</v>
      </c>
      <c r="Y29" s="4" t="s">
        <v>169</v>
      </c>
    </row>
    <row r="30" s="4" customFormat="1" spans="1:25">
      <c r="A30" s="4" t="s">
        <v>170</v>
      </c>
      <c r="B30" s="4" t="s">
        <v>26</v>
      </c>
      <c r="C30" s="4" t="s">
        <v>27</v>
      </c>
      <c r="D30" s="4" t="s">
        <v>171</v>
      </c>
      <c r="E30" s="4" t="s">
        <v>172</v>
      </c>
      <c r="F30" s="6">
        <v>45159</v>
      </c>
      <c r="G30" s="6">
        <v>45160</v>
      </c>
      <c r="H30" s="4">
        <v>2</v>
      </c>
      <c r="I30" s="4">
        <v>1</v>
      </c>
      <c r="J30" s="4">
        <v>2</v>
      </c>
      <c r="K30" s="4" t="s">
        <v>30</v>
      </c>
      <c r="L30" s="4">
        <v>158.28</v>
      </c>
      <c r="M30" s="4">
        <v>158.28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45158.0000115741</v>
      </c>
      <c r="S30" s="6">
        <v>45163</v>
      </c>
      <c r="T30" s="4" t="s">
        <v>34</v>
      </c>
      <c r="U30" s="4">
        <v>158.28</v>
      </c>
      <c r="V30" s="4">
        <v>0</v>
      </c>
      <c r="W30" s="4">
        <v>0</v>
      </c>
      <c r="X30" s="4" t="s">
        <v>174</v>
      </c>
      <c r="Y30" s="4" t="s">
        <v>42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45159</v>
      </c>
      <c r="G31" s="6">
        <v>45160</v>
      </c>
      <c r="H31" s="4">
        <v>1</v>
      </c>
      <c r="I31" s="4">
        <v>1</v>
      </c>
      <c r="J31" s="4">
        <v>1</v>
      </c>
      <c r="K31" s="4" t="s">
        <v>30</v>
      </c>
      <c r="L31" s="4">
        <v>182.46</v>
      </c>
      <c r="M31" s="4">
        <v>182.46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45159.0000115741</v>
      </c>
      <c r="S31" s="6">
        <v>45163</v>
      </c>
      <c r="T31" s="4" t="s">
        <v>34</v>
      </c>
      <c r="U31" s="4">
        <v>182.46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76</v>
      </c>
      <c r="E32" s="4" t="s">
        <v>77</v>
      </c>
      <c r="F32" s="6">
        <v>45159</v>
      </c>
      <c r="G32" s="6">
        <v>45160</v>
      </c>
      <c r="H32" s="4">
        <v>1</v>
      </c>
      <c r="I32" s="4">
        <v>1</v>
      </c>
      <c r="J32" s="4">
        <v>1</v>
      </c>
      <c r="K32" s="4" t="s">
        <v>30</v>
      </c>
      <c r="L32" s="4">
        <v>43.59</v>
      </c>
      <c r="M32" s="4">
        <v>43.59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45159.0000115741</v>
      </c>
      <c r="S32" s="6">
        <v>45163</v>
      </c>
      <c r="T32" s="4" t="s">
        <v>34</v>
      </c>
      <c r="U32" s="4">
        <v>43.59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45159</v>
      </c>
      <c r="G33" s="6">
        <v>45160</v>
      </c>
      <c r="H33" s="4">
        <v>1</v>
      </c>
      <c r="I33" s="4">
        <v>1</v>
      </c>
      <c r="J33" s="4">
        <v>1</v>
      </c>
      <c r="K33" s="4" t="s">
        <v>30</v>
      </c>
      <c r="L33" s="4">
        <v>19.03</v>
      </c>
      <c r="M33" s="4">
        <v>19.03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45159</v>
      </c>
      <c r="S33" s="6">
        <v>45163</v>
      </c>
      <c r="T33" s="4" t="s">
        <v>34</v>
      </c>
      <c r="U33" s="4">
        <v>19.03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45159</v>
      </c>
      <c r="G34" s="6">
        <v>45160</v>
      </c>
      <c r="H34" s="4">
        <v>2</v>
      </c>
      <c r="I34" s="4">
        <v>1</v>
      </c>
      <c r="J34" s="4">
        <v>2</v>
      </c>
      <c r="K34" s="4" t="s">
        <v>30</v>
      </c>
      <c r="L34" s="4">
        <v>75</v>
      </c>
      <c r="M34" s="4">
        <v>75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45159.0000115741</v>
      </c>
      <c r="S34" s="6">
        <v>45163</v>
      </c>
      <c r="T34" s="4" t="s">
        <v>34</v>
      </c>
      <c r="U34" s="4">
        <v>75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45159</v>
      </c>
      <c r="G35" s="6">
        <v>45160</v>
      </c>
      <c r="H35" s="4">
        <v>1</v>
      </c>
      <c r="I35" s="4">
        <v>1</v>
      </c>
      <c r="J35" s="4">
        <v>1</v>
      </c>
      <c r="K35" s="4" t="s">
        <v>30</v>
      </c>
      <c r="L35" s="4">
        <v>16.5</v>
      </c>
      <c r="M35" s="4">
        <v>16.5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45159.0000115741</v>
      </c>
      <c r="S35" s="6">
        <v>45163</v>
      </c>
      <c r="T35" s="4" t="s">
        <v>34</v>
      </c>
      <c r="U35" s="4">
        <v>16.5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45159</v>
      </c>
      <c r="G36" s="6">
        <v>45160</v>
      </c>
      <c r="H36" s="4">
        <v>1</v>
      </c>
      <c r="I36" s="4">
        <v>1</v>
      </c>
      <c r="J36" s="4">
        <v>1</v>
      </c>
      <c r="K36" s="4" t="s">
        <v>30</v>
      </c>
      <c r="L36" s="4">
        <v>13.17</v>
      </c>
      <c r="M36" s="4">
        <v>13.17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45159.0000115741</v>
      </c>
      <c r="S36" s="6">
        <v>45163</v>
      </c>
      <c r="T36" s="4" t="s">
        <v>34</v>
      </c>
      <c r="U36" s="4">
        <v>13.17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45159</v>
      </c>
      <c r="G37" s="6">
        <v>45160</v>
      </c>
      <c r="H37" s="4">
        <v>1</v>
      </c>
      <c r="I37" s="4">
        <v>1</v>
      </c>
      <c r="J37" s="4">
        <v>1</v>
      </c>
      <c r="K37" s="4" t="s">
        <v>30</v>
      </c>
      <c r="L37" s="4">
        <v>19.78</v>
      </c>
      <c r="M37" s="4">
        <v>19.78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45159</v>
      </c>
      <c r="S37" s="6">
        <v>45163</v>
      </c>
      <c r="T37" s="4" t="s">
        <v>34</v>
      </c>
      <c r="U37" s="4">
        <v>19.78</v>
      </c>
      <c r="V37" s="4">
        <v>0</v>
      </c>
      <c r="W37" s="4">
        <v>0</v>
      </c>
      <c r="X37" s="4" t="s">
        <v>211</v>
      </c>
      <c r="Y37" s="4" t="s">
        <v>42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45159</v>
      </c>
      <c r="G38" s="6">
        <v>45160</v>
      </c>
      <c r="H38" s="4">
        <v>1</v>
      </c>
      <c r="I38" s="4">
        <v>1</v>
      </c>
      <c r="J38" s="4">
        <v>1</v>
      </c>
      <c r="K38" s="4" t="s">
        <v>30</v>
      </c>
      <c r="L38" s="4">
        <v>47.02</v>
      </c>
      <c r="M38" s="4">
        <v>47.02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45159</v>
      </c>
      <c r="S38" s="6">
        <v>45163</v>
      </c>
      <c r="T38" s="4" t="s">
        <v>34</v>
      </c>
      <c r="U38" s="4">
        <v>47.02</v>
      </c>
      <c r="V38" s="4">
        <v>0</v>
      </c>
      <c r="W38" s="4">
        <v>0</v>
      </c>
      <c r="X38" s="4" t="s">
        <v>216</v>
      </c>
      <c r="Y38" s="4" t="s">
        <v>42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71</v>
      </c>
      <c r="E39" s="4" t="s">
        <v>72</v>
      </c>
      <c r="F39" s="6">
        <v>45159</v>
      </c>
      <c r="G39" s="6">
        <v>45160</v>
      </c>
      <c r="H39" s="4">
        <v>1</v>
      </c>
      <c r="I39" s="4">
        <v>1</v>
      </c>
      <c r="J39" s="4">
        <v>1</v>
      </c>
      <c r="K39" s="4" t="s">
        <v>30</v>
      </c>
      <c r="L39" s="4">
        <v>63.78</v>
      </c>
      <c r="M39" s="4">
        <v>63.78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45159</v>
      </c>
      <c r="S39" s="6">
        <v>45163</v>
      </c>
      <c r="T39" s="4" t="s">
        <v>34</v>
      </c>
      <c r="U39" s="4">
        <v>63.78</v>
      </c>
      <c r="V39" s="4">
        <v>0</v>
      </c>
      <c r="W39" s="4">
        <v>0</v>
      </c>
      <c r="X39" s="4" t="s">
        <v>219</v>
      </c>
      <c r="Y39" s="4" t="s">
        <v>42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209</v>
      </c>
      <c r="F40" s="6">
        <v>45159</v>
      </c>
      <c r="G40" s="6">
        <v>45160</v>
      </c>
      <c r="H40" s="4">
        <v>1</v>
      </c>
      <c r="I40" s="4">
        <v>1</v>
      </c>
      <c r="J40" s="4">
        <v>1</v>
      </c>
      <c r="K40" s="4" t="s">
        <v>30</v>
      </c>
      <c r="L40" s="4">
        <v>12.26</v>
      </c>
      <c r="M40" s="4">
        <v>12.26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45159</v>
      </c>
      <c r="S40" s="6">
        <v>45163</v>
      </c>
      <c r="T40" s="4" t="s">
        <v>34</v>
      </c>
      <c r="U40" s="4">
        <v>12.26</v>
      </c>
      <c r="V40" s="4">
        <v>0</v>
      </c>
      <c r="W40" s="4">
        <v>0</v>
      </c>
      <c r="X40" s="4" t="s">
        <v>223</v>
      </c>
      <c r="Y40" s="4" t="s">
        <v>42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45159</v>
      </c>
      <c r="G41" s="6">
        <v>45160</v>
      </c>
      <c r="H41" s="4">
        <v>1</v>
      </c>
      <c r="I41" s="4">
        <v>1</v>
      </c>
      <c r="J41" s="4">
        <v>1</v>
      </c>
      <c r="K41" s="4" t="s">
        <v>30</v>
      </c>
      <c r="L41" s="4">
        <v>72.18</v>
      </c>
      <c r="M41" s="4">
        <v>72.18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45159</v>
      </c>
      <c r="S41" s="6">
        <v>45163</v>
      </c>
      <c r="T41" s="4" t="s">
        <v>34</v>
      </c>
      <c r="U41" s="4">
        <v>72.18</v>
      </c>
      <c r="V41" s="4">
        <v>0</v>
      </c>
      <c r="W41" s="4">
        <v>0</v>
      </c>
      <c r="X41" s="4" t="s">
        <v>228</v>
      </c>
      <c r="Y41" s="4" t="s">
        <v>42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45159</v>
      </c>
      <c r="G42" s="6">
        <v>45160</v>
      </c>
      <c r="H42" s="4">
        <v>1</v>
      </c>
      <c r="I42" s="4">
        <v>1</v>
      </c>
      <c r="J42" s="4">
        <v>1</v>
      </c>
      <c r="K42" s="4" t="s">
        <v>30</v>
      </c>
      <c r="L42" s="4">
        <v>7.47</v>
      </c>
      <c r="M42" s="4">
        <v>7.47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45159</v>
      </c>
      <c r="S42" s="6">
        <v>45163</v>
      </c>
      <c r="T42" s="4" t="s">
        <v>34</v>
      </c>
      <c r="U42" s="4">
        <v>7.47</v>
      </c>
      <c r="V42" s="4">
        <v>0</v>
      </c>
      <c r="W42" s="4">
        <v>0</v>
      </c>
      <c r="X42" s="4" t="s">
        <v>233</v>
      </c>
      <c r="Y42" s="4" t="s">
        <v>42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45159</v>
      </c>
      <c r="G43" s="6">
        <v>45160</v>
      </c>
      <c r="H43" s="4">
        <v>1</v>
      </c>
      <c r="I43" s="4">
        <v>1</v>
      </c>
      <c r="J43" s="4">
        <v>1</v>
      </c>
      <c r="K43" s="4" t="s">
        <v>30</v>
      </c>
      <c r="L43" s="4">
        <v>61.64</v>
      </c>
      <c r="M43" s="4">
        <v>61.64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45159</v>
      </c>
      <c r="S43" s="6">
        <v>45163</v>
      </c>
      <c r="T43" s="4" t="s">
        <v>34</v>
      </c>
      <c r="U43" s="4">
        <v>61.64</v>
      </c>
      <c r="V43" s="4">
        <v>0</v>
      </c>
      <c r="W43" s="4">
        <v>0</v>
      </c>
      <c r="X43" s="4" t="s">
        <v>238</v>
      </c>
      <c r="Y43" s="4" t="s">
        <v>42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231</v>
      </c>
      <c r="F44" s="6">
        <v>45159</v>
      </c>
      <c r="G44" s="6">
        <v>45160</v>
      </c>
      <c r="H44" s="4">
        <v>1</v>
      </c>
      <c r="I44" s="4">
        <v>1</v>
      </c>
      <c r="J44" s="4">
        <v>1</v>
      </c>
      <c r="K44" s="4" t="s">
        <v>30</v>
      </c>
      <c r="L44" s="4">
        <v>46.61</v>
      </c>
      <c r="M44" s="4">
        <v>46.61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45159</v>
      </c>
      <c r="S44" s="6">
        <v>45163</v>
      </c>
      <c r="T44" s="4" t="s">
        <v>34</v>
      </c>
      <c r="U44" s="4">
        <v>46.61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186</v>
      </c>
      <c r="E45" s="4" t="s">
        <v>187</v>
      </c>
      <c r="F45" s="6">
        <v>45159</v>
      </c>
      <c r="G45" s="6">
        <v>45160</v>
      </c>
      <c r="H45" s="4">
        <v>1</v>
      </c>
      <c r="I45" s="4">
        <v>1</v>
      </c>
      <c r="J45" s="4">
        <v>1</v>
      </c>
      <c r="K45" s="4" t="s">
        <v>30</v>
      </c>
      <c r="L45" s="4">
        <v>20.15</v>
      </c>
      <c r="M45" s="4">
        <v>20.15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45159.0000115741</v>
      </c>
      <c r="S45" s="6">
        <v>45163</v>
      </c>
      <c r="T45" s="4" t="s">
        <v>34</v>
      </c>
      <c r="U45" s="4">
        <v>20.15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45159</v>
      </c>
      <c r="G46" s="6">
        <v>45160</v>
      </c>
      <c r="H46" s="4">
        <v>2</v>
      </c>
      <c r="I46" s="4">
        <v>1</v>
      </c>
      <c r="J46" s="4">
        <v>2</v>
      </c>
      <c r="K46" s="4" t="s">
        <v>30</v>
      </c>
      <c r="L46" s="4">
        <v>38.96</v>
      </c>
      <c r="M46" s="4">
        <v>38.96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45159.0000115741</v>
      </c>
      <c r="S46" s="6">
        <v>45163</v>
      </c>
      <c r="T46" s="4" t="s">
        <v>34</v>
      </c>
      <c r="U46" s="4">
        <v>38.96</v>
      </c>
      <c r="V46" s="4">
        <v>0</v>
      </c>
      <c r="W46" s="4">
        <v>0</v>
      </c>
      <c r="X46" s="4" t="s">
        <v>252</v>
      </c>
      <c r="Y46" s="4" t="s">
        <v>42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45159</v>
      </c>
      <c r="G47" s="6">
        <v>45160</v>
      </c>
      <c r="H47" s="4">
        <v>1</v>
      </c>
      <c r="I47" s="4">
        <v>1</v>
      </c>
      <c r="J47" s="4">
        <v>1</v>
      </c>
      <c r="K47" s="4" t="s">
        <v>30</v>
      </c>
      <c r="L47" s="4">
        <v>24.28</v>
      </c>
      <c r="M47" s="4">
        <v>24.28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45159</v>
      </c>
      <c r="S47" s="6">
        <v>45163</v>
      </c>
      <c r="T47" s="4" t="s">
        <v>34</v>
      </c>
      <c r="U47" s="4">
        <v>24.28</v>
      </c>
      <c r="V47" s="4">
        <v>0</v>
      </c>
      <c r="W47" s="4">
        <v>0</v>
      </c>
      <c r="X47" s="4" t="s">
        <v>257</v>
      </c>
      <c r="Y47" s="4" t="s">
        <v>42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45159</v>
      </c>
      <c r="G48" s="6">
        <v>45160</v>
      </c>
      <c r="H48" s="4">
        <v>1</v>
      </c>
      <c r="I48" s="4">
        <v>1</v>
      </c>
      <c r="J48" s="4">
        <v>1</v>
      </c>
      <c r="K48" s="4" t="s">
        <v>30</v>
      </c>
      <c r="L48" s="4">
        <v>53.26</v>
      </c>
      <c r="M48" s="4">
        <v>53.26</v>
      </c>
      <c r="N48" s="4" t="s">
        <v>261</v>
      </c>
      <c r="O48" s="4" t="s">
        <v>32</v>
      </c>
      <c r="P48" s="4" t="s">
        <v>33</v>
      </c>
      <c r="Q48" s="4">
        <v>0</v>
      </c>
      <c r="R48" s="7">
        <v>45159.0000115741</v>
      </c>
      <c r="S48" s="6">
        <v>45163</v>
      </c>
      <c r="T48" s="4" t="s">
        <v>34</v>
      </c>
      <c r="U48" s="4">
        <v>53.26</v>
      </c>
      <c r="V48" s="4">
        <v>0</v>
      </c>
      <c r="W48" s="4">
        <v>0</v>
      </c>
      <c r="X48" s="4" t="s">
        <v>262</v>
      </c>
      <c r="Y48" s="4" t="s">
        <v>42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45159</v>
      </c>
      <c r="G49" s="6">
        <v>45160</v>
      </c>
      <c r="H49" s="4">
        <v>1</v>
      </c>
      <c r="I49" s="4">
        <v>1</v>
      </c>
      <c r="J49" s="4">
        <v>1</v>
      </c>
      <c r="K49" s="4" t="s">
        <v>30</v>
      </c>
      <c r="L49" s="4">
        <v>53.18</v>
      </c>
      <c r="M49" s="4">
        <v>53.18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45159.0000115741</v>
      </c>
      <c r="S49" s="6">
        <v>45163</v>
      </c>
      <c r="T49" s="4" t="s">
        <v>34</v>
      </c>
      <c r="U49" s="4">
        <v>53.18</v>
      </c>
      <c r="V49" s="4">
        <v>0</v>
      </c>
      <c r="W49" s="4">
        <v>0</v>
      </c>
      <c r="X49" s="4" t="s">
        <v>267</v>
      </c>
      <c r="Y49" s="4" t="s">
        <v>42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67</v>
      </c>
      <c r="F50" s="6">
        <v>45159</v>
      </c>
      <c r="G50" s="6">
        <v>45160</v>
      </c>
      <c r="H50" s="4">
        <v>1</v>
      </c>
      <c r="I50" s="4">
        <v>1</v>
      </c>
      <c r="J50" s="4">
        <v>1</v>
      </c>
      <c r="K50" s="4" t="s">
        <v>30</v>
      </c>
      <c r="L50" s="4">
        <v>62.57</v>
      </c>
      <c r="M50" s="4">
        <v>62.57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45159</v>
      </c>
      <c r="S50" s="6">
        <v>45163</v>
      </c>
      <c r="T50" s="4" t="s">
        <v>34</v>
      </c>
      <c r="U50" s="4">
        <v>62.57</v>
      </c>
      <c r="V50" s="4">
        <v>0</v>
      </c>
      <c r="W50" s="4">
        <v>0</v>
      </c>
      <c r="X50" s="4" t="s">
        <v>271</v>
      </c>
      <c r="Y50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48" workbookViewId="0">
      <selection activeCell="A54" sqref="A54:C57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272</v>
      </c>
    </row>
    <row r="2" s="4" customFormat="1" spans="1:9">
      <c r="A2" s="5">
        <v>999224711638462</v>
      </c>
      <c r="B2" s="6">
        <v>45156</v>
      </c>
      <c r="C2" s="6">
        <v>45160</v>
      </c>
      <c r="D2" s="4">
        <v>768</v>
      </c>
      <c r="E2" s="4" t="str">
        <f>VLOOKUP(A2,HOP!A:L,12,0)</f>
        <v>768.00</v>
      </c>
      <c r="F2" s="4" t="str">
        <f>VLOOKUP(A2,HOP!A:C,3,0)</f>
        <v>3488604</v>
      </c>
      <c r="G2" s="4">
        <f>D2-E2</f>
        <v>0</v>
      </c>
      <c r="H2" s="4" t="str">
        <f>$H$1&amp;F2</f>
        <v>，3488604</v>
      </c>
      <c r="I2" s="4" t="str">
        <f>VLOOKUP(A2,HOP!A:U,21,0)</f>
        <v>直采</v>
      </c>
    </row>
    <row r="3" s="4" customFormat="1" spans="1:9">
      <c r="A3" s="5">
        <v>999225956608294</v>
      </c>
      <c r="B3" s="6">
        <v>45155</v>
      </c>
      <c r="C3" s="6">
        <v>45160</v>
      </c>
      <c r="D3" s="4">
        <v>215.85</v>
      </c>
      <c r="E3" s="4" t="str">
        <f>VLOOKUP(A3,HOP!A:L,12,0)</f>
        <v>215.85</v>
      </c>
      <c r="F3" s="4" t="str">
        <f>VLOOKUP(A3,HOP!A:C,3,0)</f>
        <v>3762689</v>
      </c>
      <c r="G3" s="4">
        <f t="shared" ref="G3:G49" si="0">D3-E3</f>
        <v>0</v>
      </c>
      <c r="H3" s="4" t="str">
        <f t="shared" ref="H3:H49" si="1">$H$1&amp;F3</f>
        <v>，3762689</v>
      </c>
      <c r="I3" s="4" t="str">
        <f>VLOOKUP(A3,HOP!A:U,21,0)</f>
        <v>直连</v>
      </c>
    </row>
    <row r="4" s="4" customFormat="1" spans="1:9">
      <c r="A4" s="5">
        <v>999226056787310</v>
      </c>
      <c r="B4" s="6">
        <v>45159</v>
      </c>
      <c r="C4" s="6">
        <v>45160</v>
      </c>
      <c r="D4" s="4">
        <v>54.65</v>
      </c>
      <c r="E4" s="4" t="str">
        <f>VLOOKUP(A4,HOP!A:L,12,0)</f>
        <v>54.65</v>
      </c>
      <c r="F4" s="4" t="str">
        <f>VLOOKUP(A4,HOP!A:C,3,0)</f>
        <v>3783989</v>
      </c>
      <c r="G4" s="4">
        <f t="shared" si="0"/>
        <v>0</v>
      </c>
      <c r="H4" s="4" t="str">
        <f t="shared" si="1"/>
        <v>，3783989</v>
      </c>
      <c r="I4" s="4" t="str">
        <f>VLOOKUP(A4,HOP!A:U,21,0)</f>
        <v>直连</v>
      </c>
    </row>
    <row r="5" s="4" customFormat="1" spans="1:9">
      <c r="A5" s="5">
        <v>999226067723203</v>
      </c>
      <c r="B5" s="6">
        <v>45155</v>
      </c>
      <c r="C5" s="6">
        <v>45160</v>
      </c>
      <c r="D5" s="4">
        <v>148.42</v>
      </c>
      <c r="E5" s="4" t="str">
        <f>VLOOKUP(A5,HOP!A:L,12,0)</f>
        <v>148.42</v>
      </c>
      <c r="F5" s="4" t="str">
        <f>VLOOKUP(A5,HOP!A:C,3,0)</f>
        <v>3787807</v>
      </c>
      <c r="G5" s="4">
        <f t="shared" si="0"/>
        <v>0</v>
      </c>
      <c r="H5" s="4" t="str">
        <f t="shared" si="1"/>
        <v>，3787807</v>
      </c>
      <c r="I5" s="4" t="str">
        <f>VLOOKUP(A5,HOP!A:U,21,0)</f>
        <v>直连</v>
      </c>
    </row>
    <row r="6" s="4" customFormat="1" spans="1:9">
      <c r="A6" s="5">
        <v>999226115517662</v>
      </c>
      <c r="B6" s="6">
        <v>45157</v>
      </c>
      <c r="C6" s="6">
        <v>45160</v>
      </c>
      <c r="D6" s="4">
        <v>491.32</v>
      </c>
      <c r="E6" s="4" t="str">
        <f>VLOOKUP(A6,HOP!A:L,12,0)</f>
        <v>491.32</v>
      </c>
      <c r="F6" s="4" t="str">
        <f>VLOOKUP(A6,HOP!A:C,3,0)</f>
        <v>3794711</v>
      </c>
      <c r="G6" s="4">
        <f t="shared" si="0"/>
        <v>0</v>
      </c>
      <c r="H6" s="4" t="str">
        <f t="shared" si="1"/>
        <v>，3794711</v>
      </c>
      <c r="I6" s="4" t="str">
        <f>VLOOKUP(A6,HOP!A:U,21,0)</f>
        <v>直连</v>
      </c>
    </row>
    <row r="7" s="4" customFormat="1" hidden="1" spans="1:9">
      <c r="A7" s="5">
        <v>999226116510427</v>
      </c>
      <c r="B7" s="6">
        <v>45159</v>
      </c>
      <c r="C7" s="6">
        <v>45160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999226117106329</v>
      </c>
      <c r="B8" s="6">
        <v>45155</v>
      </c>
      <c r="C8" s="6">
        <v>45160</v>
      </c>
      <c r="D8" s="4">
        <v>176.3</v>
      </c>
      <c r="E8" s="4" t="str">
        <f>VLOOKUP(A8,HOP!A:L,12,0)</f>
        <v>176.30</v>
      </c>
      <c r="F8" s="4" t="str">
        <f>VLOOKUP(A8,HOP!A:C,3,0)</f>
        <v>3795303</v>
      </c>
      <c r="G8" s="4">
        <f t="shared" si="0"/>
        <v>0</v>
      </c>
      <c r="H8" s="4" t="str">
        <f t="shared" si="1"/>
        <v>，3795303</v>
      </c>
      <c r="I8" s="4" t="str">
        <f>VLOOKUP(A8,HOP!A:U,21,0)</f>
        <v>直连</v>
      </c>
    </row>
    <row r="9" s="4" customFormat="1" spans="1:9">
      <c r="A9" s="5">
        <v>999226117220256</v>
      </c>
      <c r="B9" s="6">
        <v>45159</v>
      </c>
      <c r="C9" s="6">
        <v>45160</v>
      </c>
      <c r="D9" s="4">
        <v>63.55</v>
      </c>
      <c r="E9" s="4" t="str">
        <f>VLOOKUP(A9,HOP!A:L,12,0)</f>
        <v>63.55</v>
      </c>
      <c r="F9" s="4" t="str">
        <f>VLOOKUP(A9,HOP!A:C,3,0)</f>
        <v>3795336</v>
      </c>
      <c r="G9" s="4">
        <f t="shared" si="0"/>
        <v>0</v>
      </c>
      <c r="H9" s="4" t="str">
        <f t="shared" si="1"/>
        <v>，3795336</v>
      </c>
      <c r="I9" s="4" t="str">
        <f>VLOOKUP(A9,HOP!A:U,21,0)</f>
        <v>直连</v>
      </c>
    </row>
    <row r="10" s="4" customFormat="1" spans="1:9">
      <c r="A10" s="5">
        <v>999226135112521</v>
      </c>
      <c r="B10" s="6">
        <v>45159</v>
      </c>
      <c r="C10" s="6">
        <v>45160</v>
      </c>
      <c r="D10" s="4">
        <v>87.1</v>
      </c>
      <c r="E10" s="4" t="str">
        <f>VLOOKUP(A10,HOP!A:L,12,0)</f>
        <v>87.10</v>
      </c>
      <c r="F10" s="4" t="str">
        <f>VLOOKUP(A10,HOP!A:C,3,0)</f>
        <v>3800575</v>
      </c>
      <c r="G10" s="4">
        <f t="shared" si="0"/>
        <v>0</v>
      </c>
      <c r="H10" s="4" t="str">
        <f t="shared" si="1"/>
        <v>，3800575</v>
      </c>
      <c r="I10" s="4" t="str">
        <f>VLOOKUP(A10,HOP!A:U,21,0)</f>
        <v>直连</v>
      </c>
    </row>
    <row r="11" s="4" customFormat="1" spans="1:9">
      <c r="A11" s="5">
        <v>26135821215</v>
      </c>
      <c r="B11" s="6">
        <v>45158</v>
      </c>
      <c r="C11" s="6">
        <v>45160</v>
      </c>
      <c r="D11" s="4">
        <v>64.82</v>
      </c>
      <c r="E11" s="4" t="str">
        <f>VLOOKUP(A11,HOP!A:L,12,0)</f>
        <v>64.82</v>
      </c>
      <c r="F11" s="4" t="str">
        <f>VLOOKUP(A11,HOP!A:C,3,0)</f>
        <v>3800690</v>
      </c>
      <c r="G11" s="4">
        <f t="shared" si="0"/>
        <v>0</v>
      </c>
      <c r="H11" s="4" t="str">
        <f t="shared" si="1"/>
        <v>，3800690</v>
      </c>
      <c r="I11" s="4" t="str">
        <f>VLOOKUP(A11,HOP!A:U,21,0)</f>
        <v>直连</v>
      </c>
    </row>
    <row r="12" s="4" customFormat="1" spans="1:9">
      <c r="A12" s="5">
        <v>999226137404161</v>
      </c>
      <c r="B12" s="6">
        <v>45159</v>
      </c>
      <c r="C12" s="6">
        <v>45160</v>
      </c>
      <c r="D12" s="4">
        <v>46.74</v>
      </c>
      <c r="E12" s="4" t="str">
        <f>VLOOKUP(A12,HOP!A:L,12,0)</f>
        <v>46.74</v>
      </c>
      <c r="F12" s="4" t="str">
        <f>VLOOKUP(A12,HOP!A:C,3,0)</f>
        <v>3801326</v>
      </c>
      <c r="G12" s="4">
        <f t="shared" si="0"/>
        <v>0</v>
      </c>
      <c r="H12" s="4" t="str">
        <f t="shared" si="1"/>
        <v>，3801326</v>
      </c>
      <c r="I12" s="4" t="str">
        <f>VLOOKUP(A12,HOP!A:U,21,0)</f>
        <v>直连</v>
      </c>
    </row>
    <row r="13" s="4" customFormat="1" spans="1:9">
      <c r="A13" s="5">
        <v>999226137968682</v>
      </c>
      <c r="B13" s="6">
        <v>45158</v>
      </c>
      <c r="C13" s="6">
        <v>45160</v>
      </c>
      <c r="D13" s="4">
        <v>72.92</v>
      </c>
      <c r="E13" s="4" t="str">
        <f>VLOOKUP(A13,HOP!A:L,12,0)</f>
        <v>72.92</v>
      </c>
      <c r="F13" s="4" t="str">
        <f>VLOOKUP(A13,HOP!A:C,3,0)</f>
        <v>3801409</v>
      </c>
      <c r="G13" s="4">
        <f t="shared" si="0"/>
        <v>0</v>
      </c>
      <c r="H13" s="4" t="str">
        <f t="shared" si="1"/>
        <v>，3801409</v>
      </c>
      <c r="I13" s="4" t="str">
        <f>VLOOKUP(A13,HOP!A:U,21,0)</f>
        <v>直连</v>
      </c>
    </row>
    <row r="14" s="4" customFormat="1" spans="1:9">
      <c r="A14" s="5">
        <v>999226143999026</v>
      </c>
      <c r="B14" s="6">
        <v>45158</v>
      </c>
      <c r="C14" s="6">
        <v>45160</v>
      </c>
      <c r="D14" s="4">
        <v>66.98</v>
      </c>
      <c r="E14" s="4" t="str">
        <f>VLOOKUP(A14,HOP!A:L,12,0)</f>
        <v>66.98</v>
      </c>
      <c r="F14" s="4" t="str">
        <f>VLOOKUP(A14,HOP!A:C,3,0)</f>
        <v>3804236</v>
      </c>
      <c r="G14" s="4">
        <f t="shared" si="0"/>
        <v>0</v>
      </c>
      <c r="H14" s="4" t="str">
        <f t="shared" si="1"/>
        <v>，3804236</v>
      </c>
      <c r="I14" s="4" t="str">
        <f>VLOOKUP(A14,HOP!A:U,21,0)</f>
        <v>直连</v>
      </c>
    </row>
    <row r="15" s="4" customFormat="1" spans="1:9">
      <c r="A15" s="5">
        <v>999226144534818</v>
      </c>
      <c r="B15" s="6">
        <v>45159</v>
      </c>
      <c r="C15" s="6">
        <v>45160</v>
      </c>
      <c r="D15" s="4">
        <v>34.59</v>
      </c>
      <c r="E15" s="4" t="str">
        <f>VLOOKUP(A15,HOP!A:L,12,0)</f>
        <v>34.59</v>
      </c>
      <c r="F15" s="4" t="str">
        <f>VLOOKUP(A15,HOP!A:C,3,0)</f>
        <v>3804792</v>
      </c>
      <c r="G15" s="4">
        <f t="shared" si="0"/>
        <v>0</v>
      </c>
      <c r="H15" s="4" t="str">
        <f t="shared" si="1"/>
        <v>，3804792</v>
      </c>
      <c r="I15" s="4" t="str">
        <f>VLOOKUP(A15,HOP!A:U,21,0)</f>
        <v>直连</v>
      </c>
    </row>
    <row r="16" s="4" customFormat="1" spans="1:9">
      <c r="A16" s="5">
        <v>999226145661313</v>
      </c>
      <c r="B16" s="6">
        <v>45159</v>
      </c>
      <c r="C16" s="6">
        <v>45160</v>
      </c>
      <c r="D16" s="4">
        <v>25.17</v>
      </c>
      <c r="E16" s="4" t="str">
        <f>VLOOKUP(A16,HOP!A:L,12,0)</f>
        <v>25.17</v>
      </c>
      <c r="F16" s="4" t="str">
        <f>VLOOKUP(A16,HOP!A:C,3,0)</f>
        <v>3805934</v>
      </c>
      <c r="G16" s="4">
        <f t="shared" si="0"/>
        <v>0</v>
      </c>
      <c r="H16" s="4" t="str">
        <f t="shared" si="1"/>
        <v>，3805934</v>
      </c>
      <c r="I16" s="4" t="str">
        <f>VLOOKUP(A16,HOP!A:U,21,0)</f>
        <v>直连</v>
      </c>
    </row>
    <row r="17" s="4" customFormat="1" spans="1:9">
      <c r="A17" s="5">
        <v>999226147548311</v>
      </c>
      <c r="B17" s="6">
        <v>45159</v>
      </c>
      <c r="C17" s="6">
        <v>45160</v>
      </c>
      <c r="D17" s="4">
        <v>33.29</v>
      </c>
      <c r="E17" s="4" t="str">
        <f>VLOOKUP(A17,HOP!A:L,12,0)</f>
        <v>33.29</v>
      </c>
      <c r="F17" s="4" t="str">
        <f>VLOOKUP(A17,HOP!A:C,3,0)</f>
        <v>3807280</v>
      </c>
      <c r="G17" s="4">
        <f t="shared" si="0"/>
        <v>0</v>
      </c>
      <c r="H17" s="4" t="str">
        <f t="shared" si="1"/>
        <v>，3807280</v>
      </c>
      <c r="I17" s="4" t="str">
        <f>VLOOKUP(A17,HOP!A:U,21,0)</f>
        <v>直连</v>
      </c>
    </row>
    <row r="18" s="4" customFormat="1" spans="1:9">
      <c r="A18" s="5">
        <v>999226147702325</v>
      </c>
      <c r="B18" s="6">
        <v>45159</v>
      </c>
      <c r="C18" s="6">
        <v>45160</v>
      </c>
      <c r="D18" s="4">
        <v>23.34</v>
      </c>
      <c r="E18" s="4" t="str">
        <f>VLOOKUP(A18,HOP!A:L,12,0)</f>
        <v>23.34</v>
      </c>
      <c r="F18" s="4" t="str">
        <f>VLOOKUP(A18,HOP!A:C,3,0)</f>
        <v>3807388</v>
      </c>
      <c r="G18" s="4">
        <f t="shared" si="0"/>
        <v>0</v>
      </c>
      <c r="H18" s="4" t="str">
        <f t="shared" si="1"/>
        <v>，3807388</v>
      </c>
      <c r="I18" s="4" t="str">
        <f>VLOOKUP(A18,HOP!A:U,21,0)</f>
        <v>直连</v>
      </c>
    </row>
    <row r="19" s="4" customFormat="1" spans="1:9">
      <c r="A19" s="5">
        <v>999226147890016</v>
      </c>
      <c r="B19" s="6">
        <v>45159</v>
      </c>
      <c r="C19" s="6">
        <v>45160</v>
      </c>
      <c r="D19" s="4">
        <v>39.02</v>
      </c>
      <c r="E19" s="4" t="str">
        <f>VLOOKUP(A19,HOP!A:L,12,0)</f>
        <v>39.02</v>
      </c>
      <c r="F19" s="4" t="str">
        <f>VLOOKUP(A19,HOP!A:C,3,0)</f>
        <v>3807601</v>
      </c>
      <c r="G19" s="4">
        <f t="shared" si="0"/>
        <v>0</v>
      </c>
      <c r="H19" s="4" t="str">
        <f t="shared" si="1"/>
        <v>，3807601</v>
      </c>
      <c r="I19" s="4" t="str">
        <f>VLOOKUP(A19,HOP!A:U,21,0)</f>
        <v>直连</v>
      </c>
    </row>
    <row r="20" s="4" customFormat="1" spans="1:9">
      <c r="A20" s="5">
        <v>999226147939455</v>
      </c>
      <c r="B20" s="6">
        <v>45158</v>
      </c>
      <c r="C20" s="6">
        <v>45160</v>
      </c>
      <c r="D20" s="4">
        <v>70.75</v>
      </c>
      <c r="E20" s="4" t="str">
        <f>VLOOKUP(A20,HOP!A:L,12,0)</f>
        <v>70.75</v>
      </c>
      <c r="F20" s="4" t="str">
        <f>VLOOKUP(A20,HOP!A:C,3,0)</f>
        <v>3807640</v>
      </c>
      <c r="G20" s="4">
        <f t="shared" si="0"/>
        <v>0</v>
      </c>
      <c r="H20" s="4" t="str">
        <f t="shared" si="1"/>
        <v>，3807640</v>
      </c>
      <c r="I20" s="4" t="str">
        <f>VLOOKUP(A20,HOP!A:U,21,0)</f>
        <v>直连</v>
      </c>
    </row>
    <row r="21" s="4" customFormat="1" spans="1:9">
      <c r="A21" s="5">
        <v>999226148907731</v>
      </c>
      <c r="B21" s="6">
        <v>45158</v>
      </c>
      <c r="C21" s="6">
        <v>45160</v>
      </c>
      <c r="D21" s="4">
        <v>88.86</v>
      </c>
      <c r="E21" s="4" t="str">
        <f>VLOOKUP(A21,HOP!A:L,12,0)</f>
        <v>88.86</v>
      </c>
      <c r="F21" s="4" t="str">
        <f>VLOOKUP(A21,HOP!A:C,3,0)</f>
        <v>3808635</v>
      </c>
      <c r="G21" s="4">
        <f t="shared" si="0"/>
        <v>0</v>
      </c>
      <c r="H21" s="4" t="str">
        <f t="shared" si="1"/>
        <v>，3808635</v>
      </c>
      <c r="I21" s="4" t="str">
        <f>VLOOKUP(A21,HOP!A:U,21,0)</f>
        <v>直连</v>
      </c>
    </row>
    <row r="22" s="4" customFormat="1" spans="1:9">
      <c r="A22" s="5">
        <v>999226184564828</v>
      </c>
      <c r="B22" s="6">
        <v>45159</v>
      </c>
      <c r="C22" s="6">
        <v>45160</v>
      </c>
      <c r="D22" s="4">
        <v>13.32</v>
      </c>
      <c r="E22" s="4" t="str">
        <f>VLOOKUP(A22,HOP!A:L,12,0)</f>
        <v>13.32</v>
      </c>
      <c r="F22" s="4" t="str">
        <f>VLOOKUP(A22,HOP!A:C,3,0)</f>
        <v>3809430</v>
      </c>
      <c r="G22" s="4">
        <f t="shared" si="0"/>
        <v>0</v>
      </c>
      <c r="H22" s="4" t="str">
        <f t="shared" si="1"/>
        <v>，3809430</v>
      </c>
      <c r="I22" s="4" t="str">
        <f>VLOOKUP(A22,HOP!A:U,21,0)</f>
        <v>直连</v>
      </c>
    </row>
    <row r="23" s="4" customFormat="1" spans="1:9">
      <c r="A23" s="5">
        <v>999226185625836</v>
      </c>
      <c r="B23" s="6">
        <v>45158</v>
      </c>
      <c r="C23" s="6">
        <v>45160</v>
      </c>
      <c r="D23" s="4">
        <v>54.81</v>
      </c>
      <c r="E23" s="4" t="str">
        <f>VLOOKUP(A23,HOP!A:L,12,0)</f>
        <v>54.81</v>
      </c>
      <c r="F23" s="4" t="str">
        <f>VLOOKUP(A23,HOP!A:C,3,0)</f>
        <v>3809519</v>
      </c>
      <c r="G23" s="4">
        <f t="shared" si="0"/>
        <v>0</v>
      </c>
      <c r="H23" s="4" t="str">
        <f t="shared" si="1"/>
        <v>，3809519</v>
      </c>
      <c r="I23" s="4" t="str">
        <f>VLOOKUP(A23,HOP!A:U,21,0)</f>
        <v>直连</v>
      </c>
    </row>
    <row r="24" s="4" customFormat="1" spans="1:9">
      <c r="A24" s="5">
        <v>999226187067800</v>
      </c>
      <c r="B24" s="6">
        <v>45158</v>
      </c>
      <c r="C24" s="6">
        <v>45160</v>
      </c>
      <c r="D24" s="4">
        <v>118.78</v>
      </c>
      <c r="E24" s="4" t="str">
        <f>VLOOKUP(A24,HOP!A:L,12,0)</f>
        <v>118.78</v>
      </c>
      <c r="F24" s="4" t="str">
        <f>VLOOKUP(A24,HOP!A:C,3,0)</f>
        <v>3809791</v>
      </c>
      <c r="G24" s="4">
        <f t="shared" si="0"/>
        <v>0</v>
      </c>
      <c r="H24" s="4" t="str">
        <f t="shared" si="1"/>
        <v>，3809791</v>
      </c>
      <c r="I24" s="4" t="str">
        <f>VLOOKUP(A24,HOP!A:U,21,0)</f>
        <v>直连</v>
      </c>
    </row>
    <row r="25" s="4" customFormat="1" spans="1:9">
      <c r="A25" s="5">
        <v>999226189367263</v>
      </c>
      <c r="B25" s="6">
        <v>45159</v>
      </c>
      <c r="C25" s="6">
        <v>45160</v>
      </c>
      <c r="D25" s="4">
        <v>33.29</v>
      </c>
      <c r="E25" s="4" t="str">
        <f>VLOOKUP(A25,HOP!A:L,12,0)</f>
        <v>33.29</v>
      </c>
      <c r="F25" s="4" t="str">
        <f>VLOOKUP(A25,HOP!A:C,3,0)</f>
        <v>3810399</v>
      </c>
      <c r="G25" s="4">
        <f t="shared" si="0"/>
        <v>0</v>
      </c>
      <c r="H25" s="4" t="str">
        <f t="shared" si="1"/>
        <v>，3810399</v>
      </c>
      <c r="I25" s="4" t="str">
        <f>VLOOKUP(A25,HOP!A:U,21,0)</f>
        <v>直连</v>
      </c>
    </row>
    <row r="26" s="4" customFormat="1" spans="1:9">
      <c r="A26" s="5">
        <v>999226191491826</v>
      </c>
      <c r="B26" s="6">
        <v>45158</v>
      </c>
      <c r="C26" s="6">
        <v>45160</v>
      </c>
      <c r="D26" s="4">
        <v>44.6</v>
      </c>
      <c r="E26" s="4" t="str">
        <f>VLOOKUP(A26,HOP!A:L,12,0)</f>
        <v>44.60</v>
      </c>
      <c r="F26" s="4" t="str">
        <f>VLOOKUP(A26,HOP!A:C,3,0)</f>
        <v>3811037</v>
      </c>
      <c r="G26" s="4">
        <f t="shared" si="0"/>
        <v>0</v>
      </c>
      <c r="H26" s="4" t="str">
        <f t="shared" si="1"/>
        <v>，3811037</v>
      </c>
      <c r="I26" s="4" t="str">
        <f>VLOOKUP(A26,HOP!A:U,21,0)</f>
        <v>直连</v>
      </c>
    </row>
    <row r="27" s="4" customFormat="1" spans="1:9">
      <c r="A27" s="5">
        <v>999226192378784</v>
      </c>
      <c r="B27" s="6">
        <v>45159</v>
      </c>
      <c r="C27" s="6">
        <v>45160</v>
      </c>
      <c r="D27" s="4">
        <v>54.04</v>
      </c>
      <c r="E27" s="4" t="str">
        <f>VLOOKUP(A27,HOP!A:L,12,0)</f>
        <v>54.04</v>
      </c>
      <c r="F27" s="4" t="str">
        <f>VLOOKUP(A27,HOP!A:C,3,0)</f>
        <v>3811374</v>
      </c>
      <c r="G27" s="4">
        <f t="shared" si="0"/>
        <v>0</v>
      </c>
      <c r="H27" s="4" t="str">
        <f t="shared" si="1"/>
        <v>，3811374</v>
      </c>
      <c r="I27" s="4" t="str">
        <f>VLOOKUP(A27,HOP!A:U,21,0)</f>
        <v>直连</v>
      </c>
    </row>
    <row r="28" s="4" customFormat="1" spans="1:9">
      <c r="A28" s="5">
        <v>999226194571914</v>
      </c>
      <c r="B28" s="6">
        <v>45159</v>
      </c>
      <c r="C28" s="6">
        <v>45160</v>
      </c>
      <c r="D28" s="4">
        <v>48.22</v>
      </c>
      <c r="E28" s="4" t="str">
        <f>VLOOKUP(A28,HOP!A:L,12,0)</f>
        <v>48.22</v>
      </c>
      <c r="F28" s="4" t="str">
        <f>VLOOKUP(A28,HOP!A:C,3,0)</f>
        <v>3811818</v>
      </c>
      <c r="G28" s="4">
        <f t="shared" si="0"/>
        <v>0</v>
      </c>
      <c r="H28" s="4" t="str">
        <f t="shared" si="1"/>
        <v>，3811818</v>
      </c>
      <c r="I28" s="4" t="str">
        <f>VLOOKUP(A28,HOP!A:U,21,0)</f>
        <v>直连</v>
      </c>
    </row>
    <row r="29" s="4" customFormat="1" spans="1:9">
      <c r="A29" s="5">
        <v>999226194786736</v>
      </c>
      <c r="B29" s="6">
        <v>45159</v>
      </c>
      <c r="C29" s="6">
        <v>45160</v>
      </c>
      <c r="D29" s="4">
        <v>158.28</v>
      </c>
      <c r="E29" s="4" t="str">
        <f>VLOOKUP(A29,HOP!A:L,12,0)</f>
        <v>158.28</v>
      </c>
      <c r="F29" s="4" t="str">
        <f>VLOOKUP(A29,HOP!A:C,3,0)</f>
        <v>3811853</v>
      </c>
      <c r="G29" s="4">
        <f t="shared" si="0"/>
        <v>0</v>
      </c>
      <c r="H29" s="4" t="str">
        <f t="shared" si="1"/>
        <v>，3811853</v>
      </c>
      <c r="I29" s="4" t="str">
        <f>VLOOKUP(A29,HOP!A:U,21,0)</f>
        <v>直连</v>
      </c>
    </row>
    <row r="30" s="4" customFormat="1" spans="1:9">
      <c r="A30" s="5">
        <v>999226195591086</v>
      </c>
      <c r="B30" s="6">
        <v>45159</v>
      </c>
      <c r="C30" s="6">
        <v>45160</v>
      </c>
      <c r="D30" s="4">
        <v>182.46</v>
      </c>
      <c r="E30" s="4" t="str">
        <f>VLOOKUP(A30,HOP!A:L,12,0)</f>
        <v>182.46</v>
      </c>
      <c r="F30" s="4" t="str">
        <f>VLOOKUP(A30,HOP!A:C,3,0)</f>
        <v>3812020</v>
      </c>
      <c r="G30" s="4">
        <f t="shared" si="0"/>
        <v>0</v>
      </c>
      <c r="H30" s="4" t="str">
        <f t="shared" si="1"/>
        <v>，3812020</v>
      </c>
      <c r="I30" s="4" t="str">
        <f>VLOOKUP(A30,HOP!A:U,21,0)</f>
        <v>直连</v>
      </c>
    </row>
    <row r="31" s="4" customFormat="1" spans="1:9">
      <c r="A31" s="5">
        <v>999226197180239</v>
      </c>
      <c r="B31" s="6">
        <v>45159</v>
      </c>
      <c r="C31" s="6">
        <v>45160</v>
      </c>
      <c r="D31" s="4">
        <v>43.59</v>
      </c>
      <c r="E31" s="4" t="str">
        <f>VLOOKUP(A31,HOP!A:L,12,0)</f>
        <v>43.59</v>
      </c>
      <c r="F31" s="4" t="str">
        <f>VLOOKUP(A31,HOP!A:C,3,0)</f>
        <v>3812611</v>
      </c>
      <c r="G31" s="4">
        <f t="shared" si="0"/>
        <v>0</v>
      </c>
      <c r="H31" s="4" t="str">
        <f t="shared" si="1"/>
        <v>，3812611</v>
      </c>
      <c r="I31" s="4" t="str">
        <f>VLOOKUP(A31,HOP!A:U,21,0)</f>
        <v>直连</v>
      </c>
    </row>
    <row r="32" s="4" customFormat="1" spans="1:9">
      <c r="A32" s="5">
        <v>999226197629909</v>
      </c>
      <c r="B32" s="6">
        <v>45159</v>
      </c>
      <c r="C32" s="6">
        <v>45160</v>
      </c>
      <c r="D32" s="4">
        <v>19.03</v>
      </c>
      <c r="E32" s="4" t="str">
        <f>VLOOKUP(A32,HOP!A:L,12,0)</f>
        <v>19.03</v>
      </c>
      <c r="F32" s="4" t="str">
        <f>VLOOKUP(A32,HOP!A:C,3,0)</f>
        <v>3812692</v>
      </c>
      <c r="G32" s="4">
        <f t="shared" si="0"/>
        <v>0</v>
      </c>
      <c r="H32" s="4" t="str">
        <f t="shared" si="1"/>
        <v>，3812692</v>
      </c>
      <c r="I32" s="4" t="str">
        <f>VLOOKUP(A32,HOP!A:U,21,0)</f>
        <v>直连</v>
      </c>
    </row>
    <row r="33" s="4" customFormat="1" spans="1:9">
      <c r="A33" s="5">
        <v>999226197918232</v>
      </c>
      <c r="B33" s="6">
        <v>45159</v>
      </c>
      <c r="C33" s="6">
        <v>45160</v>
      </c>
      <c r="D33" s="4">
        <v>75</v>
      </c>
      <c r="E33" s="4" t="str">
        <f>VLOOKUP(A33,HOP!A:L,12,0)</f>
        <v>75.00</v>
      </c>
      <c r="F33" s="4" t="str">
        <f>VLOOKUP(A33,HOP!A:C,3,0)</f>
        <v>3812831</v>
      </c>
      <c r="G33" s="4">
        <f t="shared" si="0"/>
        <v>0</v>
      </c>
      <c r="H33" s="4" t="str">
        <f t="shared" si="1"/>
        <v>，3812831</v>
      </c>
      <c r="I33" s="4" t="str">
        <f>VLOOKUP(A33,HOP!A:U,21,0)</f>
        <v>直连</v>
      </c>
    </row>
    <row r="34" s="4" customFormat="1" spans="1:9">
      <c r="A34" s="5">
        <v>999226199335044</v>
      </c>
      <c r="B34" s="6">
        <v>45159</v>
      </c>
      <c r="C34" s="6">
        <v>45160</v>
      </c>
      <c r="D34" s="4">
        <v>16.5</v>
      </c>
      <c r="E34" s="4" t="str">
        <f>VLOOKUP(A34,HOP!A:L,12,0)</f>
        <v>16.50</v>
      </c>
      <c r="F34" s="4" t="str">
        <f>VLOOKUP(A34,HOP!A:C,3,0)</f>
        <v>3813375</v>
      </c>
      <c r="G34" s="4">
        <f t="shared" si="0"/>
        <v>0</v>
      </c>
      <c r="H34" s="4" t="str">
        <f t="shared" si="1"/>
        <v>，3813375</v>
      </c>
      <c r="I34" s="4" t="str">
        <f>VLOOKUP(A34,HOP!A:U,21,0)</f>
        <v>直连</v>
      </c>
    </row>
    <row r="35" s="4" customFormat="1" spans="1:9">
      <c r="A35" s="5">
        <v>999226199387169</v>
      </c>
      <c r="B35" s="6">
        <v>45159</v>
      </c>
      <c r="C35" s="6">
        <v>45160</v>
      </c>
      <c r="D35" s="4">
        <v>13.17</v>
      </c>
      <c r="E35" s="4" t="str">
        <f>VLOOKUP(A35,HOP!A:L,12,0)</f>
        <v>13.17</v>
      </c>
      <c r="F35" s="4" t="str">
        <f>VLOOKUP(A35,HOP!A:C,3,0)</f>
        <v>3813384</v>
      </c>
      <c r="G35" s="4">
        <f t="shared" si="0"/>
        <v>0</v>
      </c>
      <c r="H35" s="4" t="str">
        <f t="shared" si="1"/>
        <v>，3813384</v>
      </c>
      <c r="I35" s="4" t="str">
        <f>VLOOKUP(A35,HOP!A:U,21,0)</f>
        <v>直连</v>
      </c>
    </row>
    <row r="36" s="4" customFormat="1" spans="1:9">
      <c r="A36" s="5">
        <v>999226200124635</v>
      </c>
      <c r="B36" s="6">
        <v>45159</v>
      </c>
      <c r="C36" s="6">
        <v>45160</v>
      </c>
      <c r="D36" s="4">
        <v>19.78</v>
      </c>
      <c r="E36" s="4" t="str">
        <f>VLOOKUP(A36,HOP!A:L,12,0)</f>
        <v>19.78</v>
      </c>
      <c r="F36" s="4" t="str">
        <f>VLOOKUP(A36,HOP!A:C,3,0)</f>
        <v>3813537</v>
      </c>
      <c r="G36" s="4">
        <f t="shared" si="0"/>
        <v>0</v>
      </c>
      <c r="H36" s="4" t="str">
        <f t="shared" si="1"/>
        <v>，3813537</v>
      </c>
      <c r="I36" s="4" t="str">
        <f>VLOOKUP(A36,HOP!A:U,21,0)</f>
        <v>直连</v>
      </c>
    </row>
    <row r="37" s="4" customFormat="1" spans="1:9">
      <c r="A37" s="5">
        <v>999226200158187</v>
      </c>
      <c r="B37" s="6">
        <v>45159</v>
      </c>
      <c r="C37" s="6">
        <v>45160</v>
      </c>
      <c r="D37" s="4">
        <v>47.02</v>
      </c>
      <c r="E37" s="4" t="str">
        <f>VLOOKUP(A37,HOP!A:L,12,0)</f>
        <v>47.02</v>
      </c>
      <c r="F37" s="4" t="str">
        <f>VLOOKUP(A37,HOP!A:C,3,0)</f>
        <v>3813545</v>
      </c>
      <c r="G37" s="4">
        <f t="shared" si="0"/>
        <v>0</v>
      </c>
      <c r="H37" s="4" t="str">
        <f t="shared" si="1"/>
        <v>，3813545</v>
      </c>
      <c r="I37" s="4" t="str">
        <f>VLOOKUP(A37,HOP!A:U,21,0)</f>
        <v>直连</v>
      </c>
    </row>
    <row r="38" s="4" customFormat="1" spans="1:9">
      <c r="A38" s="5">
        <v>26200165090</v>
      </c>
      <c r="B38" s="6">
        <v>45159</v>
      </c>
      <c r="C38" s="6">
        <v>45160</v>
      </c>
      <c r="D38" s="4">
        <v>63.78</v>
      </c>
      <c r="E38" s="4" t="str">
        <f>VLOOKUP(A38,HOP!A:L,12,0)</f>
        <v>63.78</v>
      </c>
      <c r="F38" s="4" t="str">
        <f>VLOOKUP(A38,HOP!A:C,3,0)</f>
        <v>3813549</v>
      </c>
      <c r="G38" s="4">
        <f t="shared" si="0"/>
        <v>0</v>
      </c>
      <c r="H38" s="4" t="str">
        <f t="shared" si="1"/>
        <v>，3813549</v>
      </c>
      <c r="I38" s="4" t="str">
        <f>VLOOKUP(A38,HOP!A:U,21,0)</f>
        <v>直连</v>
      </c>
    </row>
    <row r="39" s="4" customFormat="1" spans="1:9">
      <c r="A39" s="5">
        <v>999226200322594</v>
      </c>
      <c r="B39" s="6">
        <v>45159</v>
      </c>
      <c r="C39" s="6">
        <v>45160</v>
      </c>
      <c r="D39" s="4">
        <v>12.26</v>
      </c>
      <c r="E39" s="4" t="str">
        <f>VLOOKUP(A39,HOP!A:L,12,0)</f>
        <v>12.26</v>
      </c>
      <c r="F39" s="4" t="str">
        <f>VLOOKUP(A39,HOP!A:C,3,0)</f>
        <v>3813658</v>
      </c>
      <c r="G39" s="4">
        <f t="shared" si="0"/>
        <v>0</v>
      </c>
      <c r="H39" s="4" t="str">
        <f t="shared" si="1"/>
        <v>，3813658</v>
      </c>
      <c r="I39" s="4" t="str">
        <f>VLOOKUP(A39,HOP!A:U,21,0)</f>
        <v>直连</v>
      </c>
    </row>
    <row r="40" s="4" customFormat="1" spans="1:9">
      <c r="A40" s="5">
        <v>999226201032488</v>
      </c>
      <c r="B40" s="6">
        <v>45159</v>
      </c>
      <c r="C40" s="6">
        <v>45160</v>
      </c>
      <c r="D40" s="4">
        <v>72.18</v>
      </c>
      <c r="E40" s="4" t="str">
        <f>VLOOKUP(A40,HOP!A:L,12,0)</f>
        <v>72.18</v>
      </c>
      <c r="F40" s="4" t="str">
        <f>VLOOKUP(A40,HOP!A:C,3,0)</f>
        <v>3813807</v>
      </c>
      <c r="G40" s="4">
        <f t="shared" si="0"/>
        <v>0</v>
      </c>
      <c r="H40" s="4" t="str">
        <f t="shared" si="1"/>
        <v>，3813807</v>
      </c>
      <c r="I40" s="4" t="str">
        <f>VLOOKUP(A40,HOP!A:U,21,0)</f>
        <v>直连</v>
      </c>
    </row>
    <row r="41" s="4" customFormat="1" spans="1:9">
      <c r="A41" s="5">
        <v>999226201849175</v>
      </c>
      <c r="B41" s="6">
        <v>45159</v>
      </c>
      <c r="C41" s="6">
        <v>45160</v>
      </c>
      <c r="D41" s="4">
        <v>7.47</v>
      </c>
      <c r="E41" s="4" t="str">
        <f>VLOOKUP(A41,HOP!A:L,12,0)</f>
        <v>7.47</v>
      </c>
      <c r="F41" s="4" t="str">
        <f>VLOOKUP(A41,HOP!A:C,3,0)</f>
        <v>3814107</v>
      </c>
      <c r="G41" s="4">
        <f t="shared" si="0"/>
        <v>0</v>
      </c>
      <c r="H41" s="4" t="str">
        <f t="shared" si="1"/>
        <v>，3814107</v>
      </c>
      <c r="I41" s="4" t="str">
        <f>VLOOKUP(A41,HOP!A:U,21,0)</f>
        <v>直连</v>
      </c>
    </row>
    <row r="42" s="4" customFormat="1" spans="1:9">
      <c r="A42" s="5">
        <v>999226202414631</v>
      </c>
      <c r="B42" s="6">
        <v>45159</v>
      </c>
      <c r="C42" s="6">
        <v>45160</v>
      </c>
      <c r="D42" s="4">
        <v>61.64</v>
      </c>
      <c r="E42" s="4" t="str">
        <f>VLOOKUP(A42,HOP!A:L,12,0)</f>
        <v>61.64</v>
      </c>
      <c r="F42" s="4" t="str">
        <f>VLOOKUP(A42,HOP!A:C,3,0)</f>
        <v>3814427</v>
      </c>
      <c r="G42" s="4">
        <f t="shared" si="0"/>
        <v>0</v>
      </c>
      <c r="H42" s="4" t="str">
        <f t="shared" si="1"/>
        <v>，3814427</v>
      </c>
      <c r="I42" s="4" t="str">
        <f>VLOOKUP(A42,HOP!A:U,21,0)</f>
        <v>直连</v>
      </c>
    </row>
    <row r="43" s="4" customFormat="1" spans="1:9">
      <c r="A43" s="5">
        <v>999226206392536</v>
      </c>
      <c r="B43" s="6">
        <v>45159</v>
      </c>
      <c r="C43" s="6">
        <v>45160</v>
      </c>
      <c r="D43" s="4">
        <v>46.61</v>
      </c>
      <c r="E43" s="4" t="str">
        <f>VLOOKUP(A43,HOP!A:L,12,0)</f>
        <v>46.61</v>
      </c>
      <c r="F43" s="4" t="str">
        <f>VLOOKUP(A43,HOP!A:C,3,0)</f>
        <v>3814694</v>
      </c>
      <c r="G43" s="4">
        <f t="shared" si="0"/>
        <v>0</v>
      </c>
      <c r="H43" s="4" t="str">
        <f t="shared" si="1"/>
        <v>，3814694</v>
      </c>
      <c r="I43" s="4" t="str">
        <f>VLOOKUP(A43,HOP!A:U,21,0)</f>
        <v>直连</v>
      </c>
    </row>
    <row r="44" s="4" customFormat="1" spans="1:9">
      <c r="A44" s="5">
        <v>999226207840029</v>
      </c>
      <c r="B44" s="6">
        <v>45159</v>
      </c>
      <c r="C44" s="6">
        <v>45160</v>
      </c>
      <c r="D44" s="4">
        <v>20.15</v>
      </c>
      <c r="E44" s="4" t="str">
        <f>VLOOKUP(A44,HOP!A:L,12,0)</f>
        <v>20.15</v>
      </c>
      <c r="F44" s="4" t="str">
        <f>VLOOKUP(A44,HOP!A:C,3,0)</f>
        <v>3814949</v>
      </c>
      <c r="G44" s="4">
        <f t="shared" si="0"/>
        <v>0</v>
      </c>
      <c r="H44" s="4" t="str">
        <f t="shared" si="1"/>
        <v>，3814949</v>
      </c>
      <c r="I44" s="4" t="str">
        <f>VLOOKUP(A44,HOP!A:U,21,0)</f>
        <v>直连</v>
      </c>
    </row>
    <row r="45" s="4" customFormat="1" spans="1:9">
      <c r="A45" s="5">
        <v>999226207973448</v>
      </c>
      <c r="B45" s="6">
        <v>45159</v>
      </c>
      <c r="C45" s="6">
        <v>45160</v>
      </c>
      <c r="D45" s="4">
        <v>38.96</v>
      </c>
      <c r="E45" s="4" t="str">
        <f>VLOOKUP(A45,HOP!A:L,12,0)</f>
        <v>38.96</v>
      </c>
      <c r="F45" s="4" t="str">
        <f>VLOOKUP(A45,HOP!A:C,3,0)</f>
        <v>3814958</v>
      </c>
      <c r="G45" s="4">
        <f t="shared" si="0"/>
        <v>0</v>
      </c>
      <c r="H45" s="4" t="str">
        <f t="shared" si="1"/>
        <v>，3814958</v>
      </c>
      <c r="I45" s="4" t="str">
        <f>VLOOKUP(A45,HOP!A:U,21,0)</f>
        <v>直连</v>
      </c>
    </row>
    <row r="46" s="4" customFormat="1" spans="1:9">
      <c r="A46" s="5">
        <v>999226209308364</v>
      </c>
      <c r="B46" s="6">
        <v>45159</v>
      </c>
      <c r="C46" s="6">
        <v>45160</v>
      </c>
      <c r="D46" s="4">
        <v>24.28</v>
      </c>
      <c r="E46" s="4" t="str">
        <f>VLOOKUP(A46,HOP!A:L,12,0)</f>
        <v>24.28</v>
      </c>
      <c r="F46" s="4" t="str">
        <f>VLOOKUP(A46,HOP!A:C,3,0)</f>
        <v>3815272</v>
      </c>
      <c r="G46" s="4">
        <f t="shared" si="0"/>
        <v>0</v>
      </c>
      <c r="H46" s="4" t="str">
        <f t="shared" si="1"/>
        <v>，3815272</v>
      </c>
      <c r="I46" s="4" t="str">
        <f>VLOOKUP(A46,HOP!A:U,21,0)</f>
        <v>直连</v>
      </c>
    </row>
    <row r="47" s="4" customFormat="1" spans="1:9">
      <c r="A47" s="5">
        <v>999226209575861</v>
      </c>
      <c r="B47" s="6">
        <v>45159</v>
      </c>
      <c r="C47" s="6">
        <v>45160</v>
      </c>
      <c r="D47" s="4">
        <v>53.26</v>
      </c>
      <c r="E47" s="4" t="str">
        <f>VLOOKUP(A47,HOP!A:L,12,0)</f>
        <v>53.26</v>
      </c>
      <c r="F47" s="4" t="str">
        <f>VLOOKUP(A47,HOP!A:C,3,0)</f>
        <v>3815309</v>
      </c>
      <c r="G47" s="4">
        <f t="shared" si="0"/>
        <v>0</v>
      </c>
      <c r="H47" s="4" t="str">
        <f t="shared" si="1"/>
        <v>，3815309</v>
      </c>
      <c r="I47" s="4" t="str">
        <f>VLOOKUP(A47,HOP!A:U,21,0)</f>
        <v>直连</v>
      </c>
    </row>
    <row r="48" s="4" customFormat="1" spans="1:9">
      <c r="A48" s="5">
        <v>999226209853333</v>
      </c>
      <c r="B48" s="6">
        <v>45159</v>
      </c>
      <c r="C48" s="6">
        <v>45160</v>
      </c>
      <c r="D48" s="4">
        <v>53.18</v>
      </c>
      <c r="E48" s="4" t="str">
        <f>VLOOKUP(A48,HOP!A:L,12,0)</f>
        <v>53.18</v>
      </c>
      <c r="F48" s="4" t="str">
        <f>VLOOKUP(A48,HOP!A:C,3,0)</f>
        <v>3815354</v>
      </c>
      <c r="G48" s="4">
        <f t="shared" si="0"/>
        <v>0</v>
      </c>
      <c r="H48" s="4" t="str">
        <f t="shared" si="1"/>
        <v>，3815354</v>
      </c>
      <c r="I48" s="4" t="str">
        <f>VLOOKUP(A48,HOP!A:U,21,0)</f>
        <v>直连</v>
      </c>
    </row>
    <row r="49" s="4" customFormat="1" spans="1:9">
      <c r="A49" s="5">
        <v>999226214705551</v>
      </c>
      <c r="B49" s="6">
        <v>45159</v>
      </c>
      <c r="C49" s="6">
        <v>45160</v>
      </c>
      <c r="D49" s="4">
        <v>62.57</v>
      </c>
      <c r="E49" s="4" t="str">
        <f>VLOOKUP(A49,HOP!A:L,12,0)</f>
        <v>62.57</v>
      </c>
      <c r="F49" s="4" t="str">
        <f>VLOOKUP(A49,HOP!A:C,3,0)</f>
        <v>3816527</v>
      </c>
      <c r="G49" s="4">
        <f t="shared" si="0"/>
        <v>0</v>
      </c>
      <c r="H49" s="4" t="str">
        <f t="shared" si="1"/>
        <v>，3816527</v>
      </c>
      <c r="I49" s="4" t="str">
        <f>VLOOKUP(A49,HOP!A:U,21,0)</f>
        <v>直连</v>
      </c>
    </row>
    <row r="51" spans="4:4">
      <c r="D51" s="4">
        <f>SUM(D2:D50)</f>
        <v>4029.9</v>
      </c>
    </row>
    <row r="52" spans="4:4">
      <c r="D52" s="4" t="s">
        <v>273</v>
      </c>
    </row>
    <row r="54" spans="1:3">
      <c r="A54" s="4" t="s">
        <v>274</v>
      </c>
      <c r="B54" s="4">
        <v>3261.9</v>
      </c>
      <c r="C54" s="4">
        <v>25583.8</v>
      </c>
    </row>
    <row r="55" spans="1:3">
      <c r="A55" s="4" t="s">
        <v>275</v>
      </c>
      <c r="B55" s="4">
        <v>768</v>
      </c>
      <c r="C55" s="4">
        <v>6023.59</v>
      </c>
    </row>
    <row r="56" spans="1:3">
      <c r="A56" s="4" t="s">
        <v>276</v>
      </c>
      <c r="B56" s="4">
        <f>SUBTOTAL(9,B54:B55)</f>
        <v>4029.9</v>
      </c>
      <c r="C56" s="4">
        <f>SUBTOTAL(9,C54:C55)</f>
        <v>31607.39</v>
      </c>
    </row>
    <row r="57" spans="1:1">
      <c r="A57" s="4" t="s">
        <v>277</v>
      </c>
    </row>
  </sheetData>
  <autoFilter ref="A1:W49">
    <filterColumn colId="3">
      <filters>
        <filter val="72.92"/>
        <filter val="20.15"/>
        <filter val="63.55"/>
        <filter val="38.96"/>
        <filter val="13.17"/>
        <filter val="25.17"/>
        <filter val="62.57"/>
        <filter val="53.18"/>
        <filter val="66.98"/>
        <filter val="72.18"/>
        <filter val="34.59"/>
        <filter val="43.59"/>
        <filter val="87.1"/>
        <filter val="46.61"/>
        <filter val="48.22"/>
        <filter val="176.3"/>
        <filter val="61.64"/>
        <filter val="16.5"/>
        <filter val="54.65"/>
        <filter val="44.6"/>
        <filter val="12.26"/>
        <filter val="53.26"/>
        <filter val="768"/>
        <filter val="24.28"/>
        <filter val="158.28"/>
        <filter val="33.29"/>
        <filter val="13.32"/>
        <filter val="491.32"/>
        <filter val="23.34"/>
        <filter val="46.74"/>
        <filter val="75"/>
        <filter val="70.75"/>
        <filter val="19.78"/>
        <filter val="63.78"/>
        <filter val="118.78"/>
        <filter val="54.81"/>
        <filter val="39.02"/>
        <filter val="47.02"/>
        <filter val="64.82"/>
        <filter val="148.42"/>
        <filter val="19.03"/>
        <filter val="54.04"/>
        <filter val="215.85"/>
        <filter val="88.86"/>
        <filter val="182.46"/>
        <filter val="7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278</v>
      </c>
      <c r="B1" s="2" t="s">
        <v>279</v>
      </c>
      <c r="C1" s="2" t="s">
        <v>280</v>
      </c>
      <c r="D1" s="2" t="s">
        <v>281</v>
      </c>
      <c r="E1" s="2" t="s">
        <v>13</v>
      </c>
      <c r="F1" s="2" t="s">
        <v>5</v>
      </c>
      <c r="G1" s="2" t="s">
        <v>6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  <c r="O1" s="2" t="s">
        <v>289</v>
      </c>
      <c r="P1" s="2" t="s">
        <v>290</v>
      </c>
      <c r="Q1" s="2" t="s">
        <v>291</v>
      </c>
      <c r="R1" s="2" t="s">
        <v>292</v>
      </c>
      <c r="S1" s="2" t="s">
        <v>293</v>
      </c>
      <c r="T1" s="2" t="s">
        <v>294</v>
      </c>
      <c r="U1" s="2" t="s">
        <v>295</v>
      </c>
      <c r="V1" s="2" t="s">
        <v>296</v>
      </c>
    </row>
    <row r="2" s="1" customFormat="1" spans="1:22">
      <c r="A2" s="3">
        <v>999224711638462</v>
      </c>
      <c r="B2" s="1" t="s">
        <v>297</v>
      </c>
      <c r="C2" s="1" t="s">
        <v>298</v>
      </c>
      <c r="D2" s="1" t="s">
        <v>299</v>
      </c>
      <c r="E2" s="1" t="s">
        <v>300</v>
      </c>
      <c r="F2" s="1" t="s">
        <v>301</v>
      </c>
      <c r="G2" s="1" t="s">
        <v>302</v>
      </c>
      <c r="H2" s="1" t="s">
        <v>303</v>
      </c>
      <c r="I2" s="1" t="s">
        <v>304</v>
      </c>
      <c r="J2" s="1" t="s">
        <v>30</v>
      </c>
      <c r="K2" s="1" t="s">
        <v>305</v>
      </c>
      <c r="L2" s="1" t="s">
        <v>305</v>
      </c>
      <c r="M2" s="1" t="s">
        <v>306</v>
      </c>
      <c r="N2" s="1" t="s">
        <v>306</v>
      </c>
      <c r="O2" s="1" t="s">
        <v>307</v>
      </c>
      <c r="P2" s="1" t="s">
        <v>308</v>
      </c>
      <c r="Q2" s="1" t="s">
        <v>309</v>
      </c>
      <c r="R2" s="1" t="s">
        <v>310</v>
      </c>
      <c r="S2" s="1" t="s">
        <v>311</v>
      </c>
      <c r="T2" s="1" t="s">
        <v>312</v>
      </c>
      <c r="U2" s="1" t="s">
        <v>313</v>
      </c>
      <c r="V2" s="1" t="s">
        <v>314</v>
      </c>
    </row>
    <row r="3" s="1" customFormat="1" spans="1:22">
      <c r="A3" s="3">
        <v>999225956608294</v>
      </c>
      <c r="B3" s="1" t="s">
        <v>315</v>
      </c>
      <c r="C3" s="1" t="s">
        <v>316</v>
      </c>
      <c r="D3" s="1" t="s">
        <v>317</v>
      </c>
      <c r="E3" s="1" t="s">
        <v>318</v>
      </c>
      <c r="F3" s="1" t="s">
        <v>319</v>
      </c>
      <c r="G3" s="1" t="s">
        <v>302</v>
      </c>
      <c r="H3" s="1" t="s">
        <v>303</v>
      </c>
      <c r="I3" s="1" t="s">
        <v>320</v>
      </c>
      <c r="J3" s="1" t="s">
        <v>30</v>
      </c>
      <c r="K3" s="1" t="s">
        <v>321</v>
      </c>
      <c r="L3" s="1" t="s">
        <v>321</v>
      </c>
      <c r="M3" s="1" t="s">
        <v>306</v>
      </c>
      <c r="N3" s="1" t="s">
        <v>306</v>
      </c>
      <c r="O3" s="1" t="s">
        <v>307</v>
      </c>
      <c r="P3" s="1" t="s">
        <v>308</v>
      </c>
      <c r="Q3" s="1" t="s">
        <v>309</v>
      </c>
      <c r="R3" s="1" t="s">
        <v>322</v>
      </c>
      <c r="S3" s="1" t="s">
        <v>311</v>
      </c>
      <c r="T3" s="1" t="s">
        <v>312</v>
      </c>
      <c r="U3" s="1" t="s">
        <v>323</v>
      </c>
      <c r="V3" s="1" t="s">
        <v>324</v>
      </c>
    </row>
    <row r="4" s="1" customFormat="1" spans="1:22">
      <c r="A4" s="3">
        <v>999226056787310</v>
      </c>
      <c r="B4" s="1" t="s">
        <v>325</v>
      </c>
      <c r="C4" s="1" t="s">
        <v>326</v>
      </c>
      <c r="D4" s="1" t="s">
        <v>327</v>
      </c>
      <c r="E4" s="1" t="s">
        <v>328</v>
      </c>
      <c r="F4" s="1" t="s">
        <v>329</v>
      </c>
      <c r="G4" s="1" t="s">
        <v>302</v>
      </c>
      <c r="H4" s="1" t="s">
        <v>303</v>
      </c>
      <c r="I4" s="1" t="s">
        <v>330</v>
      </c>
      <c r="J4" s="1" t="s">
        <v>30</v>
      </c>
      <c r="K4" s="1" t="s">
        <v>331</v>
      </c>
      <c r="L4" s="1" t="s">
        <v>331</v>
      </c>
      <c r="M4" s="1" t="s">
        <v>306</v>
      </c>
      <c r="N4" s="1" t="s">
        <v>306</v>
      </c>
      <c r="O4" s="1" t="s">
        <v>307</v>
      </c>
      <c r="P4" s="1" t="s">
        <v>308</v>
      </c>
      <c r="Q4" s="1" t="s">
        <v>309</v>
      </c>
      <c r="R4" s="1" t="s">
        <v>332</v>
      </c>
      <c r="S4" s="1" t="s">
        <v>311</v>
      </c>
      <c r="T4" s="1" t="s">
        <v>312</v>
      </c>
      <c r="U4" s="1" t="s">
        <v>323</v>
      </c>
      <c r="V4" s="1" t="s">
        <v>314</v>
      </c>
    </row>
    <row r="5" s="1" customFormat="1" spans="1:22">
      <c r="A5" s="3">
        <v>999226067723203</v>
      </c>
      <c r="B5" s="1" t="s">
        <v>325</v>
      </c>
      <c r="C5" s="1" t="s">
        <v>333</v>
      </c>
      <c r="D5" s="1" t="s">
        <v>334</v>
      </c>
      <c r="E5" s="1" t="s">
        <v>335</v>
      </c>
      <c r="F5" s="1" t="s">
        <v>319</v>
      </c>
      <c r="G5" s="1" t="s">
        <v>302</v>
      </c>
      <c r="H5" s="1" t="s">
        <v>303</v>
      </c>
      <c r="I5" s="1" t="s">
        <v>336</v>
      </c>
      <c r="J5" s="1" t="s">
        <v>30</v>
      </c>
      <c r="K5" s="1" t="s">
        <v>337</v>
      </c>
      <c r="L5" s="1" t="s">
        <v>337</v>
      </c>
      <c r="M5" s="1" t="s">
        <v>306</v>
      </c>
      <c r="N5" s="1" t="s">
        <v>306</v>
      </c>
      <c r="O5" s="1" t="s">
        <v>307</v>
      </c>
      <c r="P5" s="1" t="s">
        <v>308</v>
      </c>
      <c r="Q5" s="1" t="s">
        <v>309</v>
      </c>
      <c r="R5" s="1" t="s">
        <v>338</v>
      </c>
      <c r="S5" s="1" t="s">
        <v>311</v>
      </c>
      <c r="T5" s="1" t="s">
        <v>312</v>
      </c>
      <c r="U5" s="1" t="s">
        <v>323</v>
      </c>
      <c r="V5" s="1" t="s">
        <v>339</v>
      </c>
    </row>
    <row r="6" s="1" customFormat="1" spans="1:22">
      <c r="A6" s="3">
        <v>999226115517662</v>
      </c>
      <c r="B6" s="1" t="s">
        <v>319</v>
      </c>
      <c r="C6" s="1" t="s">
        <v>340</v>
      </c>
      <c r="D6" s="1" t="s">
        <v>341</v>
      </c>
      <c r="E6" s="1" t="s">
        <v>342</v>
      </c>
      <c r="F6" s="1" t="s">
        <v>343</v>
      </c>
      <c r="G6" s="1" t="s">
        <v>302</v>
      </c>
      <c r="H6" s="1" t="s">
        <v>303</v>
      </c>
      <c r="I6" s="1" t="s">
        <v>344</v>
      </c>
      <c r="J6" s="1" t="s">
        <v>30</v>
      </c>
      <c r="K6" s="1" t="s">
        <v>345</v>
      </c>
      <c r="L6" s="1" t="s">
        <v>345</v>
      </c>
      <c r="M6" s="1" t="s">
        <v>306</v>
      </c>
      <c r="N6" s="1" t="s">
        <v>306</v>
      </c>
      <c r="O6" s="1" t="s">
        <v>307</v>
      </c>
      <c r="P6" s="1" t="s">
        <v>308</v>
      </c>
      <c r="Q6" s="1" t="s">
        <v>309</v>
      </c>
      <c r="R6" s="1" t="s">
        <v>346</v>
      </c>
      <c r="S6" s="1" t="s">
        <v>311</v>
      </c>
      <c r="T6" s="1" t="s">
        <v>312</v>
      </c>
      <c r="U6" s="1" t="s">
        <v>323</v>
      </c>
      <c r="V6" s="1" t="s">
        <v>314</v>
      </c>
    </row>
    <row r="7" s="1" customFormat="1" spans="1:22">
      <c r="A7" s="3">
        <v>999226117106329</v>
      </c>
      <c r="B7" s="1" t="s">
        <v>319</v>
      </c>
      <c r="C7" s="1" t="s">
        <v>347</v>
      </c>
      <c r="D7" s="1" t="s">
        <v>348</v>
      </c>
      <c r="E7" s="1" t="s">
        <v>349</v>
      </c>
      <c r="F7" s="1" t="s">
        <v>319</v>
      </c>
      <c r="G7" s="1" t="s">
        <v>302</v>
      </c>
      <c r="H7" s="1" t="s">
        <v>303</v>
      </c>
      <c r="I7" s="1" t="s">
        <v>350</v>
      </c>
      <c r="J7" s="1" t="s">
        <v>30</v>
      </c>
      <c r="K7" s="1" t="s">
        <v>351</v>
      </c>
      <c r="L7" s="1" t="s">
        <v>351</v>
      </c>
      <c r="M7" s="1" t="s">
        <v>306</v>
      </c>
      <c r="N7" s="1" t="s">
        <v>306</v>
      </c>
      <c r="O7" s="1" t="s">
        <v>307</v>
      </c>
      <c r="P7" s="1" t="s">
        <v>308</v>
      </c>
      <c r="Q7" s="1" t="s">
        <v>309</v>
      </c>
      <c r="R7" s="1" t="s">
        <v>352</v>
      </c>
      <c r="S7" s="1" t="s">
        <v>311</v>
      </c>
      <c r="T7" s="1" t="s">
        <v>312</v>
      </c>
      <c r="U7" s="1" t="s">
        <v>323</v>
      </c>
      <c r="V7" s="1" t="s">
        <v>353</v>
      </c>
    </row>
    <row r="8" s="1" customFormat="1" spans="1:22">
      <c r="A8" s="3">
        <v>999226117220256</v>
      </c>
      <c r="B8" s="1" t="s">
        <v>319</v>
      </c>
      <c r="C8" s="1" t="s">
        <v>354</v>
      </c>
      <c r="D8" s="1" t="s">
        <v>355</v>
      </c>
      <c r="E8" s="1" t="s">
        <v>356</v>
      </c>
      <c r="F8" s="1" t="s">
        <v>329</v>
      </c>
      <c r="G8" s="1" t="s">
        <v>302</v>
      </c>
      <c r="H8" s="1" t="s">
        <v>303</v>
      </c>
      <c r="I8" s="1" t="s">
        <v>357</v>
      </c>
      <c r="J8" s="1" t="s">
        <v>30</v>
      </c>
      <c r="K8" s="1" t="s">
        <v>358</v>
      </c>
      <c r="L8" s="1" t="s">
        <v>358</v>
      </c>
      <c r="M8" s="1" t="s">
        <v>306</v>
      </c>
      <c r="N8" s="1" t="s">
        <v>306</v>
      </c>
      <c r="O8" s="1" t="s">
        <v>307</v>
      </c>
      <c r="P8" s="1" t="s">
        <v>308</v>
      </c>
      <c r="Q8" s="1" t="s">
        <v>309</v>
      </c>
      <c r="R8" s="1" t="s">
        <v>359</v>
      </c>
      <c r="S8" s="1" t="s">
        <v>311</v>
      </c>
      <c r="T8" s="1" t="s">
        <v>312</v>
      </c>
      <c r="U8" s="1" t="s">
        <v>323</v>
      </c>
      <c r="V8" s="1" t="s">
        <v>324</v>
      </c>
    </row>
    <row r="9" s="1" customFormat="1" spans="1:22">
      <c r="A9" s="3">
        <v>999226135112521</v>
      </c>
      <c r="B9" s="1" t="s">
        <v>301</v>
      </c>
      <c r="C9" s="1" t="s">
        <v>360</v>
      </c>
      <c r="D9" s="1" t="s">
        <v>361</v>
      </c>
      <c r="E9" s="1" t="s">
        <v>362</v>
      </c>
      <c r="F9" s="1" t="s">
        <v>329</v>
      </c>
      <c r="G9" s="1" t="s">
        <v>302</v>
      </c>
      <c r="H9" s="1" t="s">
        <v>303</v>
      </c>
      <c r="I9" s="1" t="s">
        <v>363</v>
      </c>
      <c r="J9" s="1" t="s">
        <v>30</v>
      </c>
      <c r="K9" s="1" t="s">
        <v>364</v>
      </c>
      <c r="L9" s="1" t="s">
        <v>364</v>
      </c>
      <c r="M9" s="1" t="s">
        <v>306</v>
      </c>
      <c r="N9" s="1" t="s">
        <v>306</v>
      </c>
      <c r="O9" s="1" t="s">
        <v>307</v>
      </c>
      <c r="P9" s="1" t="s">
        <v>308</v>
      </c>
      <c r="Q9" s="1" t="s">
        <v>309</v>
      </c>
      <c r="R9" s="1" t="s">
        <v>365</v>
      </c>
      <c r="S9" s="1" t="s">
        <v>311</v>
      </c>
      <c r="T9" s="1" t="s">
        <v>312</v>
      </c>
      <c r="U9" s="1" t="s">
        <v>323</v>
      </c>
      <c r="V9" s="1" t="s">
        <v>339</v>
      </c>
    </row>
    <row r="10" s="1" customFormat="1" spans="1:22">
      <c r="A10" s="3">
        <v>26135821215</v>
      </c>
      <c r="B10" s="1" t="s">
        <v>301</v>
      </c>
      <c r="C10" s="1" t="s">
        <v>366</v>
      </c>
      <c r="D10" s="1" t="s">
        <v>367</v>
      </c>
      <c r="E10" s="1" t="s">
        <v>368</v>
      </c>
      <c r="F10" s="1" t="s">
        <v>369</v>
      </c>
      <c r="G10" s="1" t="s">
        <v>302</v>
      </c>
      <c r="H10" s="1" t="s">
        <v>303</v>
      </c>
      <c r="I10" s="1" t="s">
        <v>370</v>
      </c>
      <c r="J10" s="1" t="s">
        <v>30</v>
      </c>
      <c r="K10" s="1" t="s">
        <v>371</v>
      </c>
      <c r="L10" s="1" t="s">
        <v>371</v>
      </c>
      <c r="M10" s="1" t="s">
        <v>306</v>
      </c>
      <c r="N10" s="1" t="s">
        <v>306</v>
      </c>
      <c r="O10" s="1" t="s">
        <v>307</v>
      </c>
      <c r="P10" s="1" t="s">
        <v>308</v>
      </c>
      <c r="Q10" s="1" t="s">
        <v>309</v>
      </c>
      <c r="R10" s="1" t="s">
        <v>372</v>
      </c>
      <c r="S10" s="1" t="s">
        <v>311</v>
      </c>
      <c r="T10" s="1" t="s">
        <v>312</v>
      </c>
      <c r="U10" s="1" t="s">
        <v>323</v>
      </c>
      <c r="V10" s="1" t="s">
        <v>314</v>
      </c>
    </row>
    <row r="11" s="1" customFormat="1" spans="1:22">
      <c r="A11" s="3">
        <v>999226137404161</v>
      </c>
      <c r="B11" s="1" t="s">
        <v>301</v>
      </c>
      <c r="C11" s="1" t="s">
        <v>373</v>
      </c>
      <c r="D11" s="1" t="s">
        <v>374</v>
      </c>
      <c r="E11" s="1" t="s">
        <v>375</v>
      </c>
      <c r="F11" s="1" t="s">
        <v>329</v>
      </c>
      <c r="G11" s="1" t="s">
        <v>302</v>
      </c>
      <c r="H11" s="1" t="s">
        <v>303</v>
      </c>
      <c r="I11" s="1" t="s">
        <v>376</v>
      </c>
      <c r="J11" s="1" t="s">
        <v>30</v>
      </c>
      <c r="K11" s="1" t="s">
        <v>377</v>
      </c>
      <c r="L11" s="1" t="s">
        <v>377</v>
      </c>
      <c r="M11" s="1" t="s">
        <v>306</v>
      </c>
      <c r="N11" s="1" t="s">
        <v>306</v>
      </c>
      <c r="O11" s="1" t="s">
        <v>307</v>
      </c>
      <c r="P11" s="1" t="s">
        <v>308</v>
      </c>
      <c r="Q11" s="1" t="s">
        <v>309</v>
      </c>
      <c r="R11" s="1" t="s">
        <v>378</v>
      </c>
      <c r="S11" s="1" t="s">
        <v>311</v>
      </c>
      <c r="T11" s="1" t="s">
        <v>312</v>
      </c>
      <c r="U11" s="1" t="s">
        <v>323</v>
      </c>
      <c r="V11" s="1" t="s">
        <v>379</v>
      </c>
    </row>
    <row r="12" s="1" customFormat="1" spans="1:22">
      <c r="A12" s="3">
        <v>999226137968682</v>
      </c>
      <c r="B12" s="1" t="s">
        <v>301</v>
      </c>
      <c r="C12" s="1" t="s">
        <v>380</v>
      </c>
      <c r="D12" s="1" t="s">
        <v>381</v>
      </c>
      <c r="E12" s="1" t="s">
        <v>382</v>
      </c>
      <c r="F12" s="1" t="s">
        <v>369</v>
      </c>
      <c r="G12" s="1" t="s">
        <v>302</v>
      </c>
      <c r="H12" s="1" t="s">
        <v>303</v>
      </c>
      <c r="I12" s="1" t="s">
        <v>383</v>
      </c>
      <c r="J12" s="1" t="s">
        <v>30</v>
      </c>
      <c r="K12" s="1" t="s">
        <v>384</v>
      </c>
      <c r="L12" s="1" t="s">
        <v>384</v>
      </c>
      <c r="M12" s="1" t="s">
        <v>306</v>
      </c>
      <c r="N12" s="1" t="s">
        <v>306</v>
      </c>
      <c r="O12" s="1" t="s">
        <v>307</v>
      </c>
      <c r="P12" s="1" t="s">
        <v>308</v>
      </c>
      <c r="Q12" s="1" t="s">
        <v>309</v>
      </c>
      <c r="R12" s="1" t="s">
        <v>385</v>
      </c>
      <c r="S12" s="1" t="s">
        <v>311</v>
      </c>
      <c r="T12" s="1" t="s">
        <v>312</v>
      </c>
      <c r="U12" s="1" t="s">
        <v>323</v>
      </c>
      <c r="V12" s="1" t="s">
        <v>314</v>
      </c>
    </row>
    <row r="13" s="1" customFormat="1" spans="1:22">
      <c r="A13" s="3">
        <v>999226143999026</v>
      </c>
      <c r="B13" s="1" t="s">
        <v>343</v>
      </c>
      <c r="C13" s="1" t="s">
        <v>386</v>
      </c>
      <c r="D13" s="1" t="s">
        <v>387</v>
      </c>
      <c r="E13" s="1" t="s">
        <v>388</v>
      </c>
      <c r="F13" s="1" t="s">
        <v>369</v>
      </c>
      <c r="G13" s="1" t="s">
        <v>302</v>
      </c>
      <c r="H13" s="1" t="s">
        <v>303</v>
      </c>
      <c r="I13" s="1" t="s">
        <v>389</v>
      </c>
      <c r="J13" s="1" t="s">
        <v>30</v>
      </c>
      <c r="K13" s="1" t="s">
        <v>390</v>
      </c>
      <c r="L13" s="1" t="s">
        <v>390</v>
      </c>
      <c r="M13" s="1" t="s">
        <v>306</v>
      </c>
      <c r="N13" s="1" t="s">
        <v>306</v>
      </c>
      <c r="O13" s="1" t="s">
        <v>307</v>
      </c>
      <c r="P13" s="1" t="s">
        <v>308</v>
      </c>
      <c r="Q13" s="1" t="s">
        <v>309</v>
      </c>
      <c r="R13" s="1" t="s">
        <v>391</v>
      </c>
      <c r="S13" s="1" t="s">
        <v>311</v>
      </c>
      <c r="T13" s="1" t="s">
        <v>312</v>
      </c>
      <c r="U13" s="1" t="s">
        <v>323</v>
      </c>
      <c r="V13" s="1" t="s">
        <v>314</v>
      </c>
    </row>
    <row r="14" s="1" customFormat="1" spans="1:22">
      <c r="A14" s="3">
        <v>999226144534818</v>
      </c>
      <c r="B14" s="1" t="s">
        <v>343</v>
      </c>
      <c r="C14" s="1" t="s">
        <v>392</v>
      </c>
      <c r="D14" s="1" t="s">
        <v>334</v>
      </c>
      <c r="E14" s="1" t="s">
        <v>393</v>
      </c>
      <c r="F14" s="1" t="s">
        <v>329</v>
      </c>
      <c r="G14" s="1" t="s">
        <v>302</v>
      </c>
      <c r="H14" s="1" t="s">
        <v>303</v>
      </c>
      <c r="I14" s="1" t="s">
        <v>394</v>
      </c>
      <c r="J14" s="1" t="s">
        <v>30</v>
      </c>
      <c r="K14" s="1" t="s">
        <v>395</v>
      </c>
      <c r="L14" s="1" t="s">
        <v>395</v>
      </c>
      <c r="M14" s="1" t="s">
        <v>306</v>
      </c>
      <c r="N14" s="1" t="s">
        <v>306</v>
      </c>
      <c r="O14" s="1" t="s">
        <v>307</v>
      </c>
      <c r="P14" s="1" t="s">
        <v>308</v>
      </c>
      <c r="Q14" s="1" t="s">
        <v>309</v>
      </c>
      <c r="R14" s="1" t="s">
        <v>396</v>
      </c>
      <c r="S14" s="1" t="s">
        <v>311</v>
      </c>
      <c r="T14" s="1" t="s">
        <v>312</v>
      </c>
      <c r="U14" s="1" t="s">
        <v>323</v>
      </c>
      <c r="V14" s="1" t="s">
        <v>339</v>
      </c>
    </row>
    <row r="15" s="1" customFormat="1" spans="1:22">
      <c r="A15" s="3">
        <v>999226145661313</v>
      </c>
      <c r="B15" s="1" t="s">
        <v>343</v>
      </c>
      <c r="C15" s="1" t="s">
        <v>397</v>
      </c>
      <c r="D15" s="1" t="s">
        <v>398</v>
      </c>
      <c r="E15" s="1" t="s">
        <v>399</v>
      </c>
      <c r="F15" s="1" t="s">
        <v>329</v>
      </c>
      <c r="G15" s="1" t="s">
        <v>302</v>
      </c>
      <c r="H15" s="1" t="s">
        <v>303</v>
      </c>
      <c r="I15" s="1" t="s">
        <v>400</v>
      </c>
      <c r="J15" s="1" t="s">
        <v>30</v>
      </c>
      <c r="K15" s="1" t="s">
        <v>401</v>
      </c>
      <c r="L15" s="1" t="s">
        <v>401</v>
      </c>
      <c r="M15" s="1" t="s">
        <v>306</v>
      </c>
      <c r="N15" s="1" t="s">
        <v>306</v>
      </c>
      <c r="O15" s="1" t="s">
        <v>307</v>
      </c>
      <c r="P15" s="1" t="s">
        <v>308</v>
      </c>
      <c r="Q15" s="1" t="s">
        <v>309</v>
      </c>
      <c r="R15" s="1" t="s">
        <v>402</v>
      </c>
      <c r="S15" s="1" t="s">
        <v>311</v>
      </c>
      <c r="T15" s="1" t="s">
        <v>312</v>
      </c>
      <c r="U15" s="1" t="s">
        <v>323</v>
      </c>
      <c r="V15" s="1" t="s">
        <v>353</v>
      </c>
    </row>
    <row r="16" s="1" customFormat="1" spans="1:22">
      <c r="A16" s="3">
        <v>999226147548311</v>
      </c>
      <c r="B16" s="1" t="s">
        <v>369</v>
      </c>
      <c r="C16" s="1" t="s">
        <v>403</v>
      </c>
      <c r="D16" s="1" t="s">
        <v>334</v>
      </c>
      <c r="E16" s="1" t="s">
        <v>404</v>
      </c>
      <c r="F16" s="1" t="s">
        <v>329</v>
      </c>
      <c r="G16" s="1" t="s">
        <v>302</v>
      </c>
      <c r="H16" s="1" t="s">
        <v>303</v>
      </c>
      <c r="I16" s="1" t="s">
        <v>405</v>
      </c>
      <c r="J16" s="1" t="s">
        <v>30</v>
      </c>
      <c r="K16" s="1" t="s">
        <v>406</v>
      </c>
      <c r="L16" s="1" t="s">
        <v>406</v>
      </c>
      <c r="M16" s="1" t="s">
        <v>306</v>
      </c>
      <c r="N16" s="1" t="s">
        <v>306</v>
      </c>
      <c r="O16" s="1" t="s">
        <v>307</v>
      </c>
      <c r="P16" s="1" t="s">
        <v>308</v>
      </c>
      <c r="Q16" s="1" t="s">
        <v>309</v>
      </c>
      <c r="R16" s="1" t="s">
        <v>407</v>
      </c>
      <c r="S16" s="1" t="s">
        <v>311</v>
      </c>
      <c r="T16" s="1" t="s">
        <v>312</v>
      </c>
      <c r="U16" s="1" t="s">
        <v>323</v>
      </c>
      <c r="V16" s="1" t="s">
        <v>339</v>
      </c>
    </row>
    <row r="17" s="1" customFormat="1" spans="1:22">
      <c r="A17" s="3">
        <v>999226147702325</v>
      </c>
      <c r="B17" s="1" t="s">
        <v>369</v>
      </c>
      <c r="C17" s="1" t="s">
        <v>408</v>
      </c>
      <c r="D17" s="1" t="s">
        <v>409</v>
      </c>
      <c r="E17" s="1" t="s">
        <v>410</v>
      </c>
      <c r="F17" s="1" t="s">
        <v>329</v>
      </c>
      <c r="G17" s="1" t="s">
        <v>302</v>
      </c>
      <c r="H17" s="1" t="s">
        <v>303</v>
      </c>
      <c r="I17" s="1" t="s">
        <v>411</v>
      </c>
      <c r="J17" s="1" t="s">
        <v>30</v>
      </c>
      <c r="K17" s="1" t="s">
        <v>412</v>
      </c>
      <c r="L17" s="1" t="s">
        <v>412</v>
      </c>
      <c r="M17" s="1" t="s">
        <v>306</v>
      </c>
      <c r="N17" s="1" t="s">
        <v>306</v>
      </c>
      <c r="O17" s="1" t="s">
        <v>307</v>
      </c>
      <c r="P17" s="1" t="s">
        <v>308</v>
      </c>
      <c r="Q17" s="1" t="s">
        <v>309</v>
      </c>
      <c r="R17" s="1" t="s">
        <v>413</v>
      </c>
      <c r="S17" s="1" t="s">
        <v>311</v>
      </c>
      <c r="T17" s="1" t="s">
        <v>312</v>
      </c>
      <c r="U17" s="1" t="s">
        <v>323</v>
      </c>
      <c r="V17" s="1" t="s">
        <v>339</v>
      </c>
    </row>
    <row r="18" s="1" customFormat="1" spans="1:22">
      <c r="A18" s="3">
        <v>999226147890016</v>
      </c>
      <c r="B18" s="1" t="s">
        <v>369</v>
      </c>
      <c r="C18" s="1" t="s">
        <v>414</v>
      </c>
      <c r="D18" s="1" t="s">
        <v>415</v>
      </c>
      <c r="E18" s="1" t="s">
        <v>416</v>
      </c>
      <c r="F18" s="1" t="s">
        <v>329</v>
      </c>
      <c r="G18" s="1" t="s">
        <v>302</v>
      </c>
      <c r="H18" s="1" t="s">
        <v>303</v>
      </c>
      <c r="I18" s="1" t="s">
        <v>417</v>
      </c>
      <c r="J18" s="1" t="s">
        <v>30</v>
      </c>
      <c r="K18" s="1" t="s">
        <v>418</v>
      </c>
      <c r="L18" s="1" t="s">
        <v>418</v>
      </c>
      <c r="M18" s="1" t="s">
        <v>306</v>
      </c>
      <c r="N18" s="1" t="s">
        <v>306</v>
      </c>
      <c r="O18" s="1" t="s">
        <v>307</v>
      </c>
      <c r="P18" s="1" t="s">
        <v>308</v>
      </c>
      <c r="Q18" s="1" t="s">
        <v>309</v>
      </c>
      <c r="R18" s="1" t="s">
        <v>419</v>
      </c>
      <c r="S18" s="1" t="s">
        <v>311</v>
      </c>
      <c r="T18" s="1" t="s">
        <v>312</v>
      </c>
      <c r="U18" s="1" t="s">
        <v>323</v>
      </c>
      <c r="V18" s="1" t="s">
        <v>379</v>
      </c>
    </row>
    <row r="19" s="1" customFormat="1" spans="1:22">
      <c r="A19" s="3">
        <v>999226147939455</v>
      </c>
      <c r="B19" s="1" t="s">
        <v>369</v>
      </c>
      <c r="C19" s="1" t="s">
        <v>420</v>
      </c>
      <c r="D19" s="1" t="s">
        <v>334</v>
      </c>
      <c r="E19" s="1" t="s">
        <v>421</v>
      </c>
      <c r="F19" s="1" t="s">
        <v>369</v>
      </c>
      <c r="G19" s="1" t="s">
        <v>302</v>
      </c>
      <c r="H19" s="1" t="s">
        <v>303</v>
      </c>
      <c r="I19" s="1" t="s">
        <v>422</v>
      </c>
      <c r="J19" s="1" t="s">
        <v>30</v>
      </c>
      <c r="K19" s="1" t="s">
        <v>423</v>
      </c>
      <c r="L19" s="1" t="s">
        <v>423</v>
      </c>
      <c r="M19" s="1" t="s">
        <v>306</v>
      </c>
      <c r="N19" s="1" t="s">
        <v>306</v>
      </c>
      <c r="O19" s="1" t="s">
        <v>307</v>
      </c>
      <c r="P19" s="1" t="s">
        <v>308</v>
      </c>
      <c r="Q19" s="1" t="s">
        <v>309</v>
      </c>
      <c r="R19" s="1" t="s">
        <v>424</v>
      </c>
      <c r="S19" s="1" t="s">
        <v>311</v>
      </c>
      <c r="T19" s="1" t="s">
        <v>312</v>
      </c>
      <c r="U19" s="1" t="s">
        <v>323</v>
      </c>
      <c r="V19" s="1" t="s">
        <v>339</v>
      </c>
    </row>
    <row r="20" s="1" customFormat="1" spans="1:22">
      <c r="A20" s="3">
        <v>999226148907731</v>
      </c>
      <c r="B20" s="1" t="s">
        <v>369</v>
      </c>
      <c r="C20" s="1" t="s">
        <v>425</v>
      </c>
      <c r="D20" s="1" t="s">
        <v>426</v>
      </c>
      <c r="E20" s="1" t="s">
        <v>427</v>
      </c>
      <c r="F20" s="1" t="s">
        <v>369</v>
      </c>
      <c r="G20" s="1" t="s">
        <v>302</v>
      </c>
      <c r="H20" s="1" t="s">
        <v>303</v>
      </c>
      <c r="I20" s="1" t="s">
        <v>428</v>
      </c>
      <c r="J20" s="1" t="s">
        <v>30</v>
      </c>
      <c r="K20" s="1" t="s">
        <v>429</v>
      </c>
      <c r="L20" s="1" t="s">
        <v>429</v>
      </c>
      <c r="M20" s="1" t="s">
        <v>306</v>
      </c>
      <c r="N20" s="1" t="s">
        <v>306</v>
      </c>
      <c r="O20" s="1" t="s">
        <v>307</v>
      </c>
      <c r="P20" s="1" t="s">
        <v>308</v>
      </c>
      <c r="Q20" s="1" t="s">
        <v>309</v>
      </c>
      <c r="R20" s="1" t="s">
        <v>430</v>
      </c>
      <c r="S20" s="1" t="s">
        <v>311</v>
      </c>
      <c r="T20" s="1" t="s">
        <v>312</v>
      </c>
      <c r="U20" s="1" t="s">
        <v>323</v>
      </c>
      <c r="V20" s="1" t="s">
        <v>314</v>
      </c>
    </row>
    <row r="21" s="1" customFormat="1" spans="1:22">
      <c r="A21" s="3">
        <v>999226184564828</v>
      </c>
      <c r="B21" s="1" t="s">
        <v>369</v>
      </c>
      <c r="C21" s="1" t="s">
        <v>431</v>
      </c>
      <c r="D21" s="1" t="s">
        <v>432</v>
      </c>
      <c r="E21" s="1" t="s">
        <v>433</v>
      </c>
      <c r="F21" s="1" t="s">
        <v>329</v>
      </c>
      <c r="G21" s="1" t="s">
        <v>302</v>
      </c>
      <c r="H21" s="1" t="s">
        <v>303</v>
      </c>
      <c r="I21" s="1" t="s">
        <v>434</v>
      </c>
      <c r="J21" s="1" t="s">
        <v>30</v>
      </c>
      <c r="K21" s="1" t="s">
        <v>435</v>
      </c>
      <c r="L21" s="1" t="s">
        <v>435</v>
      </c>
      <c r="M21" s="1" t="s">
        <v>306</v>
      </c>
      <c r="N21" s="1" t="s">
        <v>306</v>
      </c>
      <c r="O21" s="1" t="s">
        <v>307</v>
      </c>
      <c r="P21" s="1" t="s">
        <v>308</v>
      </c>
      <c r="Q21" s="1" t="s">
        <v>309</v>
      </c>
      <c r="R21" s="1" t="s">
        <v>436</v>
      </c>
      <c r="S21" s="1" t="s">
        <v>311</v>
      </c>
      <c r="T21" s="1" t="s">
        <v>312</v>
      </c>
      <c r="U21" s="1" t="s">
        <v>323</v>
      </c>
      <c r="V21" s="1" t="s">
        <v>339</v>
      </c>
    </row>
    <row r="22" s="1" customFormat="1" spans="1:22">
      <c r="A22" s="3">
        <v>999226185625836</v>
      </c>
      <c r="B22" s="1" t="s">
        <v>369</v>
      </c>
      <c r="C22" s="1" t="s">
        <v>437</v>
      </c>
      <c r="D22" s="1" t="s">
        <v>438</v>
      </c>
      <c r="E22" s="1" t="s">
        <v>439</v>
      </c>
      <c r="F22" s="1" t="s">
        <v>369</v>
      </c>
      <c r="G22" s="1" t="s">
        <v>302</v>
      </c>
      <c r="H22" s="1" t="s">
        <v>303</v>
      </c>
      <c r="I22" s="1" t="s">
        <v>440</v>
      </c>
      <c r="J22" s="1" t="s">
        <v>30</v>
      </c>
      <c r="K22" s="1" t="s">
        <v>441</v>
      </c>
      <c r="L22" s="1" t="s">
        <v>441</v>
      </c>
      <c r="M22" s="1" t="s">
        <v>306</v>
      </c>
      <c r="N22" s="1" t="s">
        <v>306</v>
      </c>
      <c r="O22" s="1" t="s">
        <v>307</v>
      </c>
      <c r="P22" s="1" t="s">
        <v>308</v>
      </c>
      <c r="Q22" s="1" t="s">
        <v>309</v>
      </c>
      <c r="R22" s="1" t="s">
        <v>442</v>
      </c>
      <c r="S22" s="1" t="s">
        <v>311</v>
      </c>
      <c r="T22" s="1" t="s">
        <v>312</v>
      </c>
      <c r="U22" s="1" t="s">
        <v>323</v>
      </c>
      <c r="V22" s="1" t="s">
        <v>339</v>
      </c>
    </row>
    <row r="23" s="1" customFormat="1" spans="1:22">
      <c r="A23" s="3">
        <v>999226187067800</v>
      </c>
      <c r="B23" s="1" t="s">
        <v>369</v>
      </c>
      <c r="C23" s="1" t="s">
        <v>443</v>
      </c>
      <c r="D23" s="1" t="s">
        <v>444</v>
      </c>
      <c r="E23" s="1" t="s">
        <v>445</v>
      </c>
      <c r="F23" s="1" t="s">
        <v>369</v>
      </c>
      <c r="G23" s="1" t="s">
        <v>302</v>
      </c>
      <c r="H23" s="1" t="s">
        <v>303</v>
      </c>
      <c r="I23" s="1" t="s">
        <v>446</v>
      </c>
      <c r="J23" s="1" t="s">
        <v>30</v>
      </c>
      <c r="K23" s="1" t="s">
        <v>447</v>
      </c>
      <c r="L23" s="1" t="s">
        <v>447</v>
      </c>
      <c r="M23" s="1" t="s">
        <v>306</v>
      </c>
      <c r="N23" s="1" t="s">
        <v>306</v>
      </c>
      <c r="O23" s="1" t="s">
        <v>307</v>
      </c>
      <c r="P23" s="1" t="s">
        <v>308</v>
      </c>
      <c r="Q23" s="1" t="s">
        <v>309</v>
      </c>
      <c r="R23" s="1" t="s">
        <v>448</v>
      </c>
      <c r="S23" s="1" t="s">
        <v>311</v>
      </c>
      <c r="T23" s="1" t="s">
        <v>312</v>
      </c>
      <c r="U23" s="1" t="s">
        <v>323</v>
      </c>
      <c r="V23" s="1" t="s">
        <v>314</v>
      </c>
    </row>
    <row r="24" s="1" customFormat="1" spans="1:22">
      <c r="A24" s="3">
        <v>999226189367263</v>
      </c>
      <c r="B24" s="1" t="s">
        <v>369</v>
      </c>
      <c r="C24" s="1" t="s">
        <v>449</v>
      </c>
      <c r="D24" s="1" t="s">
        <v>334</v>
      </c>
      <c r="E24" s="1" t="s">
        <v>450</v>
      </c>
      <c r="F24" s="1" t="s">
        <v>329</v>
      </c>
      <c r="G24" s="1" t="s">
        <v>302</v>
      </c>
      <c r="H24" s="1" t="s">
        <v>303</v>
      </c>
      <c r="I24" s="1" t="s">
        <v>451</v>
      </c>
      <c r="J24" s="1" t="s">
        <v>30</v>
      </c>
      <c r="K24" s="1" t="s">
        <v>406</v>
      </c>
      <c r="L24" s="1" t="s">
        <v>406</v>
      </c>
      <c r="M24" s="1" t="s">
        <v>306</v>
      </c>
      <c r="N24" s="1" t="s">
        <v>306</v>
      </c>
      <c r="O24" s="1" t="s">
        <v>307</v>
      </c>
      <c r="P24" s="1" t="s">
        <v>308</v>
      </c>
      <c r="Q24" s="1" t="s">
        <v>309</v>
      </c>
      <c r="R24" s="1" t="s">
        <v>452</v>
      </c>
      <c r="S24" s="1" t="s">
        <v>311</v>
      </c>
      <c r="T24" s="1" t="s">
        <v>312</v>
      </c>
      <c r="U24" s="1" t="s">
        <v>323</v>
      </c>
      <c r="V24" s="1" t="s">
        <v>339</v>
      </c>
    </row>
    <row r="25" s="1" customFormat="1" spans="1:22">
      <c r="A25" s="3">
        <v>999226191491826</v>
      </c>
      <c r="B25" s="1" t="s">
        <v>369</v>
      </c>
      <c r="C25" s="1" t="s">
        <v>453</v>
      </c>
      <c r="D25" s="1" t="s">
        <v>454</v>
      </c>
      <c r="E25" s="1" t="s">
        <v>455</v>
      </c>
      <c r="F25" s="1" t="s">
        <v>369</v>
      </c>
      <c r="G25" s="1" t="s">
        <v>302</v>
      </c>
      <c r="H25" s="1" t="s">
        <v>303</v>
      </c>
      <c r="I25" s="1" t="s">
        <v>456</v>
      </c>
      <c r="J25" s="1" t="s">
        <v>30</v>
      </c>
      <c r="K25" s="1" t="s">
        <v>457</v>
      </c>
      <c r="L25" s="1" t="s">
        <v>457</v>
      </c>
      <c r="M25" s="1" t="s">
        <v>306</v>
      </c>
      <c r="N25" s="1" t="s">
        <v>306</v>
      </c>
      <c r="O25" s="1" t="s">
        <v>307</v>
      </c>
      <c r="P25" s="1" t="s">
        <v>308</v>
      </c>
      <c r="Q25" s="1" t="s">
        <v>309</v>
      </c>
      <c r="R25" s="1" t="s">
        <v>458</v>
      </c>
      <c r="S25" s="1" t="s">
        <v>311</v>
      </c>
      <c r="T25" s="1" t="s">
        <v>312</v>
      </c>
      <c r="U25" s="1" t="s">
        <v>323</v>
      </c>
      <c r="V25" s="1" t="s">
        <v>314</v>
      </c>
    </row>
    <row r="26" s="1" customFormat="1" spans="1:22">
      <c r="A26" s="3">
        <v>999226192378784</v>
      </c>
      <c r="B26" s="1" t="s">
        <v>369</v>
      </c>
      <c r="C26" s="1" t="s">
        <v>459</v>
      </c>
      <c r="D26" s="1" t="s">
        <v>460</v>
      </c>
      <c r="E26" s="1" t="s">
        <v>461</v>
      </c>
      <c r="F26" s="1" t="s">
        <v>329</v>
      </c>
      <c r="G26" s="1" t="s">
        <v>302</v>
      </c>
      <c r="H26" s="1" t="s">
        <v>303</v>
      </c>
      <c r="I26" s="1" t="s">
        <v>462</v>
      </c>
      <c r="J26" s="1" t="s">
        <v>30</v>
      </c>
      <c r="K26" s="1" t="s">
        <v>463</v>
      </c>
      <c r="L26" s="1" t="s">
        <v>463</v>
      </c>
      <c r="M26" s="1" t="s">
        <v>306</v>
      </c>
      <c r="N26" s="1" t="s">
        <v>306</v>
      </c>
      <c r="O26" s="1" t="s">
        <v>307</v>
      </c>
      <c r="P26" s="1" t="s">
        <v>308</v>
      </c>
      <c r="Q26" s="1" t="s">
        <v>309</v>
      </c>
      <c r="R26" s="1" t="s">
        <v>464</v>
      </c>
      <c r="S26" s="1" t="s">
        <v>311</v>
      </c>
      <c r="T26" s="1" t="s">
        <v>312</v>
      </c>
      <c r="U26" s="1" t="s">
        <v>323</v>
      </c>
      <c r="V26" s="1" t="s">
        <v>339</v>
      </c>
    </row>
    <row r="27" s="1" customFormat="1" spans="1:22">
      <c r="A27" s="3">
        <v>999226194571914</v>
      </c>
      <c r="B27" s="1" t="s">
        <v>369</v>
      </c>
      <c r="C27" s="1" t="s">
        <v>465</v>
      </c>
      <c r="D27" s="1" t="s">
        <v>466</v>
      </c>
      <c r="E27" s="1" t="s">
        <v>467</v>
      </c>
      <c r="F27" s="1" t="s">
        <v>329</v>
      </c>
      <c r="G27" s="1" t="s">
        <v>302</v>
      </c>
      <c r="H27" s="1" t="s">
        <v>303</v>
      </c>
      <c r="I27" s="1" t="s">
        <v>468</v>
      </c>
      <c r="J27" s="1" t="s">
        <v>30</v>
      </c>
      <c r="K27" s="1" t="s">
        <v>469</v>
      </c>
      <c r="L27" s="1" t="s">
        <v>469</v>
      </c>
      <c r="M27" s="1" t="s">
        <v>306</v>
      </c>
      <c r="N27" s="1" t="s">
        <v>306</v>
      </c>
      <c r="O27" s="1" t="s">
        <v>307</v>
      </c>
      <c r="P27" s="1" t="s">
        <v>308</v>
      </c>
      <c r="Q27" s="1" t="s">
        <v>309</v>
      </c>
      <c r="R27" s="1" t="s">
        <v>470</v>
      </c>
      <c r="S27" s="1" t="s">
        <v>311</v>
      </c>
      <c r="T27" s="1" t="s">
        <v>312</v>
      </c>
      <c r="U27" s="1" t="s">
        <v>323</v>
      </c>
      <c r="V27" s="1" t="s">
        <v>314</v>
      </c>
    </row>
    <row r="28" s="1" customFormat="1" spans="1:22">
      <c r="A28" s="3">
        <v>999226194786736</v>
      </c>
      <c r="B28" s="1" t="s">
        <v>369</v>
      </c>
      <c r="C28" s="1" t="s">
        <v>471</v>
      </c>
      <c r="D28" s="1" t="s">
        <v>472</v>
      </c>
      <c r="E28" s="1" t="s">
        <v>473</v>
      </c>
      <c r="F28" s="1" t="s">
        <v>329</v>
      </c>
      <c r="G28" s="1" t="s">
        <v>302</v>
      </c>
      <c r="H28" s="1" t="s">
        <v>303</v>
      </c>
      <c r="I28" s="1" t="s">
        <v>474</v>
      </c>
      <c r="J28" s="1" t="s">
        <v>30</v>
      </c>
      <c r="K28" s="1" t="s">
        <v>475</v>
      </c>
      <c r="L28" s="1" t="s">
        <v>475</v>
      </c>
      <c r="M28" s="1" t="s">
        <v>306</v>
      </c>
      <c r="N28" s="1" t="s">
        <v>306</v>
      </c>
      <c r="O28" s="1" t="s">
        <v>307</v>
      </c>
      <c r="P28" s="1" t="s">
        <v>308</v>
      </c>
      <c r="Q28" s="1" t="s">
        <v>309</v>
      </c>
      <c r="R28" s="1" t="s">
        <v>476</v>
      </c>
      <c r="S28" s="1" t="s">
        <v>311</v>
      </c>
      <c r="T28" s="1" t="s">
        <v>312</v>
      </c>
      <c r="U28" s="1" t="s">
        <v>323</v>
      </c>
      <c r="V28" s="1" t="s">
        <v>339</v>
      </c>
    </row>
    <row r="29" s="1" customFormat="1" spans="1:22">
      <c r="A29" s="3">
        <v>999226195591086</v>
      </c>
      <c r="B29" s="1" t="s">
        <v>329</v>
      </c>
      <c r="C29" s="1" t="s">
        <v>477</v>
      </c>
      <c r="D29" s="1" t="s">
        <v>478</v>
      </c>
      <c r="E29" s="1" t="s">
        <v>479</v>
      </c>
      <c r="F29" s="1" t="s">
        <v>329</v>
      </c>
      <c r="G29" s="1" t="s">
        <v>302</v>
      </c>
      <c r="H29" s="1" t="s">
        <v>303</v>
      </c>
      <c r="I29" s="1" t="s">
        <v>480</v>
      </c>
      <c r="J29" s="1" t="s">
        <v>30</v>
      </c>
      <c r="K29" s="1" t="s">
        <v>481</v>
      </c>
      <c r="L29" s="1" t="s">
        <v>481</v>
      </c>
      <c r="M29" s="1" t="s">
        <v>306</v>
      </c>
      <c r="N29" s="1" t="s">
        <v>306</v>
      </c>
      <c r="O29" s="1" t="s">
        <v>307</v>
      </c>
      <c r="P29" s="1" t="s">
        <v>308</v>
      </c>
      <c r="Q29" s="1" t="s">
        <v>309</v>
      </c>
      <c r="R29" s="1" t="s">
        <v>482</v>
      </c>
      <c r="S29" s="1" t="s">
        <v>311</v>
      </c>
      <c r="T29" s="1" t="s">
        <v>312</v>
      </c>
      <c r="U29" s="1" t="s">
        <v>323</v>
      </c>
      <c r="V29" s="1" t="s">
        <v>483</v>
      </c>
    </row>
    <row r="30" s="1" customFormat="1" spans="1:22">
      <c r="A30" s="3">
        <v>999226197180239</v>
      </c>
      <c r="B30" s="1" t="s">
        <v>329</v>
      </c>
      <c r="C30" s="1" t="s">
        <v>484</v>
      </c>
      <c r="D30" s="1" t="s">
        <v>361</v>
      </c>
      <c r="E30" s="1" t="s">
        <v>485</v>
      </c>
      <c r="F30" s="1" t="s">
        <v>329</v>
      </c>
      <c r="G30" s="1" t="s">
        <v>302</v>
      </c>
      <c r="H30" s="1" t="s">
        <v>303</v>
      </c>
      <c r="I30" s="1" t="s">
        <v>486</v>
      </c>
      <c r="J30" s="1" t="s">
        <v>30</v>
      </c>
      <c r="K30" s="1" t="s">
        <v>487</v>
      </c>
      <c r="L30" s="1" t="s">
        <v>487</v>
      </c>
      <c r="M30" s="1" t="s">
        <v>306</v>
      </c>
      <c r="N30" s="1" t="s">
        <v>306</v>
      </c>
      <c r="O30" s="1" t="s">
        <v>307</v>
      </c>
      <c r="P30" s="1" t="s">
        <v>308</v>
      </c>
      <c r="Q30" s="1" t="s">
        <v>309</v>
      </c>
      <c r="R30" s="1" t="s">
        <v>488</v>
      </c>
      <c r="S30" s="1" t="s">
        <v>311</v>
      </c>
      <c r="T30" s="1" t="s">
        <v>312</v>
      </c>
      <c r="U30" s="1" t="s">
        <v>323</v>
      </c>
      <c r="V30" s="1" t="s">
        <v>339</v>
      </c>
    </row>
    <row r="31" s="1" customFormat="1" spans="1:22">
      <c r="A31" s="3">
        <v>999226197629909</v>
      </c>
      <c r="B31" s="1" t="s">
        <v>329</v>
      </c>
      <c r="C31" s="1" t="s">
        <v>489</v>
      </c>
      <c r="D31" s="1" t="s">
        <v>490</v>
      </c>
      <c r="E31" s="1" t="s">
        <v>491</v>
      </c>
      <c r="F31" s="1" t="s">
        <v>329</v>
      </c>
      <c r="G31" s="1" t="s">
        <v>302</v>
      </c>
      <c r="H31" s="1" t="s">
        <v>303</v>
      </c>
      <c r="I31" s="1" t="s">
        <v>492</v>
      </c>
      <c r="J31" s="1" t="s">
        <v>30</v>
      </c>
      <c r="K31" s="1" t="s">
        <v>493</v>
      </c>
      <c r="L31" s="1" t="s">
        <v>493</v>
      </c>
      <c r="M31" s="1" t="s">
        <v>306</v>
      </c>
      <c r="N31" s="1" t="s">
        <v>306</v>
      </c>
      <c r="O31" s="1" t="s">
        <v>307</v>
      </c>
      <c r="P31" s="1" t="s">
        <v>308</v>
      </c>
      <c r="Q31" s="1" t="s">
        <v>309</v>
      </c>
      <c r="R31" s="1" t="s">
        <v>494</v>
      </c>
      <c r="S31" s="1" t="s">
        <v>311</v>
      </c>
      <c r="T31" s="1" t="s">
        <v>312</v>
      </c>
      <c r="U31" s="1" t="s">
        <v>323</v>
      </c>
      <c r="V31" s="1" t="s">
        <v>353</v>
      </c>
    </row>
    <row r="32" s="1" customFormat="1" spans="1:22">
      <c r="A32" s="3">
        <v>999226197918232</v>
      </c>
      <c r="B32" s="1" t="s">
        <v>329</v>
      </c>
      <c r="C32" s="1" t="s">
        <v>495</v>
      </c>
      <c r="D32" s="1" t="s">
        <v>496</v>
      </c>
      <c r="E32" s="1" t="s">
        <v>497</v>
      </c>
      <c r="F32" s="1" t="s">
        <v>329</v>
      </c>
      <c r="G32" s="1" t="s">
        <v>302</v>
      </c>
      <c r="H32" s="1" t="s">
        <v>303</v>
      </c>
      <c r="I32" s="1" t="s">
        <v>498</v>
      </c>
      <c r="J32" s="1" t="s">
        <v>30</v>
      </c>
      <c r="K32" s="1" t="s">
        <v>499</v>
      </c>
      <c r="L32" s="1" t="s">
        <v>499</v>
      </c>
      <c r="M32" s="1" t="s">
        <v>306</v>
      </c>
      <c r="N32" s="1" t="s">
        <v>306</v>
      </c>
      <c r="O32" s="1" t="s">
        <v>307</v>
      </c>
      <c r="P32" s="1" t="s">
        <v>308</v>
      </c>
      <c r="Q32" s="1" t="s">
        <v>309</v>
      </c>
      <c r="R32" s="1" t="s">
        <v>500</v>
      </c>
      <c r="S32" s="1" t="s">
        <v>311</v>
      </c>
      <c r="T32" s="1" t="s">
        <v>312</v>
      </c>
      <c r="U32" s="1" t="s">
        <v>323</v>
      </c>
      <c r="V32" s="1" t="s">
        <v>314</v>
      </c>
    </row>
    <row r="33" s="1" customFormat="1" spans="1:22">
      <c r="A33" s="3">
        <v>999226199335044</v>
      </c>
      <c r="B33" s="1" t="s">
        <v>329</v>
      </c>
      <c r="C33" s="1" t="s">
        <v>501</v>
      </c>
      <c r="D33" s="1" t="s">
        <v>502</v>
      </c>
      <c r="E33" s="1" t="s">
        <v>503</v>
      </c>
      <c r="F33" s="1" t="s">
        <v>329</v>
      </c>
      <c r="G33" s="1" t="s">
        <v>302</v>
      </c>
      <c r="H33" s="1" t="s">
        <v>303</v>
      </c>
      <c r="I33" s="1" t="s">
        <v>504</v>
      </c>
      <c r="J33" s="1" t="s">
        <v>30</v>
      </c>
      <c r="K33" s="1" t="s">
        <v>505</v>
      </c>
      <c r="L33" s="1" t="s">
        <v>505</v>
      </c>
      <c r="M33" s="1" t="s">
        <v>306</v>
      </c>
      <c r="N33" s="1" t="s">
        <v>306</v>
      </c>
      <c r="O33" s="1" t="s">
        <v>307</v>
      </c>
      <c r="P33" s="1" t="s">
        <v>308</v>
      </c>
      <c r="Q33" s="1" t="s">
        <v>309</v>
      </c>
      <c r="R33" s="1" t="s">
        <v>506</v>
      </c>
      <c r="S33" s="1" t="s">
        <v>311</v>
      </c>
      <c r="T33" s="1" t="s">
        <v>312</v>
      </c>
      <c r="U33" s="1" t="s">
        <v>323</v>
      </c>
      <c r="V33" s="1" t="s">
        <v>339</v>
      </c>
    </row>
    <row r="34" s="1" customFormat="1" spans="1:22">
      <c r="A34" s="3">
        <v>999226199387169</v>
      </c>
      <c r="B34" s="1" t="s">
        <v>329</v>
      </c>
      <c r="C34" s="1" t="s">
        <v>507</v>
      </c>
      <c r="D34" s="1" t="s">
        <v>508</v>
      </c>
      <c r="E34" s="1" t="s">
        <v>509</v>
      </c>
      <c r="F34" s="1" t="s">
        <v>329</v>
      </c>
      <c r="G34" s="1" t="s">
        <v>302</v>
      </c>
      <c r="H34" s="1" t="s">
        <v>303</v>
      </c>
      <c r="I34" s="1" t="s">
        <v>510</v>
      </c>
      <c r="J34" s="1" t="s">
        <v>30</v>
      </c>
      <c r="K34" s="1" t="s">
        <v>511</v>
      </c>
      <c r="L34" s="1" t="s">
        <v>511</v>
      </c>
      <c r="M34" s="1" t="s">
        <v>306</v>
      </c>
      <c r="N34" s="1" t="s">
        <v>306</v>
      </c>
      <c r="O34" s="1" t="s">
        <v>307</v>
      </c>
      <c r="P34" s="1" t="s">
        <v>308</v>
      </c>
      <c r="Q34" s="1" t="s">
        <v>309</v>
      </c>
      <c r="R34" s="1" t="s">
        <v>512</v>
      </c>
      <c r="S34" s="1" t="s">
        <v>311</v>
      </c>
      <c r="T34" s="1" t="s">
        <v>312</v>
      </c>
      <c r="U34" s="1" t="s">
        <v>323</v>
      </c>
      <c r="V34" s="1" t="s">
        <v>314</v>
      </c>
    </row>
    <row r="35" s="1" customFormat="1" spans="1:22">
      <c r="A35" s="3">
        <v>999226200124635</v>
      </c>
      <c r="B35" s="1" t="s">
        <v>329</v>
      </c>
      <c r="C35" s="1" t="s">
        <v>513</v>
      </c>
      <c r="D35" s="1" t="s">
        <v>514</v>
      </c>
      <c r="E35" s="1" t="s">
        <v>515</v>
      </c>
      <c r="F35" s="1" t="s">
        <v>329</v>
      </c>
      <c r="G35" s="1" t="s">
        <v>302</v>
      </c>
      <c r="H35" s="1" t="s">
        <v>303</v>
      </c>
      <c r="I35" s="1" t="s">
        <v>516</v>
      </c>
      <c r="J35" s="1" t="s">
        <v>30</v>
      </c>
      <c r="K35" s="1" t="s">
        <v>517</v>
      </c>
      <c r="L35" s="1" t="s">
        <v>517</v>
      </c>
      <c r="M35" s="1" t="s">
        <v>306</v>
      </c>
      <c r="N35" s="1" t="s">
        <v>306</v>
      </c>
      <c r="O35" s="1" t="s">
        <v>307</v>
      </c>
      <c r="P35" s="1" t="s">
        <v>308</v>
      </c>
      <c r="Q35" s="1" t="s">
        <v>309</v>
      </c>
      <c r="R35" s="1" t="s">
        <v>518</v>
      </c>
      <c r="S35" s="1" t="s">
        <v>311</v>
      </c>
      <c r="T35" s="1" t="s">
        <v>312</v>
      </c>
      <c r="U35" s="1" t="s">
        <v>323</v>
      </c>
      <c r="V35" s="1" t="s">
        <v>339</v>
      </c>
    </row>
    <row r="36" s="1" customFormat="1" spans="1:22">
      <c r="A36" s="3">
        <v>999226200158187</v>
      </c>
      <c r="B36" s="1" t="s">
        <v>329</v>
      </c>
      <c r="C36" s="1" t="s">
        <v>519</v>
      </c>
      <c r="D36" s="1" t="s">
        <v>520</v>
      </c>
      <c r="E36" s="1" t="s">
        <v>521</v>
      </c>
      <c r="F36" s="1" t="s">
        <v>329</v>
      </c>
      <c r="G36" s="1" t="s">
        <v>302</v>
      </c>
      <c r="H36" s="1" t="s">
        <v>303</v>
      </c>
      <c r="I36" s="1" t="s">
        <v>522</v>
      </c>
      <c r="J36" s="1" t="s">
        <v>30</v>
      </c>
      <c r="K36" s="1" t="s">
        <v>523</v>
      </c>
      <c r="L36" s="1" t="s">
        <v>523</v>
      </c>
      <c r="M36" s="1" t="s">
        <v>306</v>
      </c>
      <c r="N36" s="1" t="s">
        <v>306</v>
      </c>
      <c r="O36" s="1" t="s">
        <v>307</v>
      </c>
      <c r="P36" s="1" t="s">
        <v>308</v>
      </c>
      <c r="Q36" s="1" t="s">
        <v>309</v>
      </c>
      <c r="R36" s="1" t="s">
        <v>524</v>
      </c>
      <c r="S36" s="1" t="s">
        <v>311</v>
      </c>
      <c r="T36" s="1" t="s">
        <v>312</v>
      </c>
      <c r="U36" s="1" t="s">
        <v>323</v>
      </c>
      <c r="V36" s="1" t="s">
        <v>314</v>
      </c>
    </row>
    <row r="37" s="1" customFormat="1" spans="1:22">
      <c r="A37" s="3">
        <v>26200165090</v>
      </c>
      <c r="B37" s="1" t="s">
        <v>329</v>
      </c>
      <c r="C37" s="1" t="s">
        <v>525</v>
      </c>
      <c r="D37" s="1" t="s">
        <v>355</v>
      </c>
      <c r="E37" s="1" t="s">
        <v>526</v>
      </c>
      <c r="F37" s="1" t="s">
        <v>329</v>
      </c>
      <c r="G37" s="1" t="s">
        <v>302</v>
      </c>
      <c r="H37" s="1" t="s">
        <v>303</v>
      </c>
      <c r="I37" s="1" t="s">
        <v>527</v>
      </c>
      <c r="J37" s="1" t="s">
        <v>30</v>
      </c>
      <c r="K37" s="1" t="s">
        <v>528</v>
      </c>
      <c r="L37" s="1" t="s">
        <v>528</v>
      </c>
      <c r="M37" s="1" t="s">
        <v>306</v>
      </c>
      <c r="N37" s="1" t="s">
        <v>306</v>
      </c>
      <c r="O37" s="1" t="s">
        <v>307</v>
      </c>
      <c r="P37" s="1" t="s">
        <v>308</v>
      </c>
      <c r="Q37" s="1" t="s">
        <v>309</v>
      </c>
      <c r="R37" s="1" t="s">
        <v>529</v>
      </c>
      <c r="S37" s="1" t="s">
        <v>311</v>
      </c>
      <c r="T37" s="1" t="s">
        <v>312</v>
      </c>
      <c r="U37" s="1" t="s">
        <v>323</v>
      </c>
      <c r="V37" s="1" t="s">
        <v>324</v>
      </c>
    </row>
    <row r="38" s="1" customFormat="1" spans="1:22">
      <c r="A38" s="3">
        <v>999226200322594</v>
      </c>
      <c r="B38" s="1" t="s">
        <v>329</v>
      </c>
      <c r="C38" s="1" t="s">
        <v>530</v>
      </c>
      <c r="D38" s="1" t="s">
        <v>531</v>
      </c>
      <c r="E38" s="1" t="s">
        <v>532</v>
      </c>
      <c r="F38" s="1" t="s">
        <v>329</v>
      </c>
      <c r="G38" s="1" t="s">
        <v>302</v>
      </c>
      <c r="H38" s="1" t="s">
        <v>303</v>
      </c>
      <c r="I38" s="1" t="s">
        <v>533</v>
      </c>
      <c r="J38" s="1" t="s">
        <v>30</v>
      </c>
      <c r="K38" s="1" t="s">
        <v>534</v>
      </c>
      <c r="L38" s="1" t="s">
        <v>534</v>
      </c>
      <c r="M38" s="1" t="s">
        <v>306</v>
      </c>
      <c r="N38" s="1" t="s">
        <v>306</v>
      </c>
      <c r="O38" s="1" t="s">
        <v>307</v>
      </c>
      <c r="P38" s="1" t="s">
        <v>308</v>
      </c>
      <c r="Q38" s="1" t="s">
        <v>309</v>
      </c>
      <c r="R38" s="1" t="s">
        <v>535</v>
      </c>
      <c r="S38" s="1" t="s">
        <v>311</v>
      </c>
      <c r="T38" s="1" t="s">
        <v>312</v>
      </c>
      <c r="U38" s="1" t="s">
        <v>323</v>
      </c>
      <c r="V38" s="1" t="s">
        <v>339</v>
      </c>
    </row>
    <row r="39" s="1" customFormat="1" spans="1:22">
      <c r="A39" s="3">
        <v>999226201032488</v>
      </c>
      <c r="B39" s="1" t="s">
        <v>329</v>
      </c>
      <c r="C39" s="1" t="s">
        <v>536</v>
      </c>
      <c r="D39" s="1" t="s">
        <v>537</v>
      </c>
      <c r="E39" s="1" t="s">
        <v>538</v>
      </c>
      <c r="F39" s="1" t="s">
        <v>329</v>
      </c>
      <c r="G39" s="1" t="s">
        <v>302</v>
      </c>
      <c r="H39" s="1" t="s">
        <v>303</v>
      </c>
      <c r="I39" s="1" t="s">
        <v>539</v>
      </c>
      <c r="J39" s="1" t="s">
        <v>30</v>
      </c>
      <c r="K39" s="1" t="s">
        <v>540</v>
      </c>
      <c r="L39" s="1" t="s">
        <v>540</v>
      </c>
      <c r="M39" s="1" t="s">
        <v>306</v>
      </c>
      <c r="N39" s="1" t="s">
        <v>306</v>
      </c>
      <c r="O39" s="1" t="s">
        <v>307</v>
      </c>
      <c r="P39" s="1" t="s">
        <v>308</v>
      </c>
      <c r="Q39" s="1" t="s">
        <v>309</v>
      </c>
      <c r="R39" s="1" t="s">
        <v>541</v>
      </c>
      <c r="S39" s="1" t="s">
        <v>311</v>
      </c>
      <c r="T39" s="1" t="s">
        <v>312</v>
      </c>
      <c r="U39" s="1" t="s">
        <v>323</v>
      </c>
      <c r="V39" s="1" t="s">
        <v>314</v>
      </c>
    </row>
    <row r="40" s="1" customFormat="1" spans="1:22">
      <c r="A40" s="3">
        <v>999226201849175</v>
      </c>
      <c r="B40" s="1" t="s">
        <v>329</v>
      </c>
      <c r="C40" s="1" t="s">
        <v>542</v>
      </c>
      <c r="D40" s="1" t="s">
        <v>543</v>
      </c>
      <c r="E40" s="1" t="s">
        <v>544</v>
      </c>
      <c r="F40" s="1" t="s">
        <v>329</v>
      </c>
      <c r="G40" s="1" t="s">
        <v>302</v>
      </c>
      <c r="H40" s="1" t="s">
        <v>303</v>
      </c>
      <c r="I40" s="1" t="s">
        <v>545</v>
      </c>
      <c r="J40" s="1" t="s">
        <v>30</v>
      </c>
      <c r="K40" s="1" t="s">
        <v>546</v>
      </c>
      <c r="L40" s="1" t="s">
        <v>546</v>
      </c>
      <c r="M40" s="1" t="s">
        <v>306</v>
      </c>
      <c r="N40" s="1" t="s">
        <v>306</v>
      </c>
      <c r="O40" s="1" t="s">
        <v>307</v>
      </c>
      <c r="P40" s="1" t="s">
        <v>308</v>
      </c>
      <c r="Q40" s="1" t="s">
        <v>309</v>
      </c>
      <c r="R40" s="1" t="s">
        <v>547</v>
      </c>
      <c r="S40" s="1" t="s">
        <v>311</v>
      </c>
      <c r="T40" s="1" t="s">
        <v>312</v>
      </c>
      <c r="U40" s="1" t="s">
        <v>323</v>
      </c>
      <c r="V40" s="1" t="s">
        <v>314</v>
      </c>
    </row>
    <row r="41" s="1" customFormat="1" spans="1:22">
      <c r="A41" s="3">
        <v>999226202414631</v>
      </c>
      <c r="B41" s="1" t="s">
        <v>329</v>
      </c>
      <c r="C41" s="1" t="s">
        <v>548</v>
      </c>
      <c r="D41" s="1" t="s">
        <v>549</v>
      </c>
      <c r="E41" s="1" t="s">
        <v>550</v>
      </c>
      <c r="F41" s="1" t="s">
        <v>329</v>
      </c>
      <c r="G41" s="1" t="s">
        <v>302</v>
      </c>
      <c r="H41" s="1" t="s">
        <v>303</v>
      </c>
      <c r="I41" s="1" t="s">
        <v>551</v>
      </c>
      <c r="J41" s="1" t="s">
        <v>30</v>
      </c>
      <c r="K41" s="1" t="s">
        <v>552</v>
      </c>
      <c r="L41" s="1" t="s">
        <v>552</v>
      </c>
      <c r="M41" s="1" t="s">
        <v>306</v>
      </c>
      <c r="N41" s="1" t="s">
        <v>306</v>
      </c>
      <c r="O41" s="1" t="s">
        <v>307</v>
      </c>
      <c r="P41" s="1" t="s">
        <v>308</v>
      </c>
      <c r="Q41" s="1" t="s">
        <v>309</v>
      </c>
      <c r="R41" s="1" t="s">
        <v>553</v>
      </c>
      <c r="S41" s="1" t="s">
        <v>311</v>
      </c>
      <c r="T41" s="1" t="s">
        <v>312</v>
      </c>
      <c r="U41" s="1" t="s">
        <v>323</v>
      </c>
      <c r="V41" s="1" t="s">
        <v>314</v>
      </c>
    </row>
    <row r="42" s="1" customFormat="1" spans="1:22">
      <c r="A42" s="3">
        <v>999226206392536</v>
      </c>
      <c r="B42" s="1" t="s">
        <v>329</v>
      </c>
      <c r="C42" s="1" t="s">
        <v>554</v>
      </c>
      <c r="D42" s="1" t="s">
        <v>555</v>
      </c>
      <c r="E42" s="1" t="s">
        <v>556</v>
      </c>
      <c r="F42" s="1" t="s">
        <v>329</v>
      </c>
      <c r="G42" s="1" t="s">
        <v>302</v>
      </c>
      <c r="H42" s="1" t="s">
        <v>303</v>
      </c>
      <c r="I42" s="1" t="s">
        <v>557</v>
      </c>
      <c r="J42" s="1" t="s">
        <v>30</v>
      </c>
      <c r="K42" s="1" t="s">
        <v>558</v>
      </c>
      <c r="L42" s="1" t="s">
        <v>558</v>
      </c>
      <c r="M42" s="1" t="s">
        <v>306</v>
      </c>
      <c r="N42" s="1" t="s">
        <v>306</v>
      </c>
      <c r="O42" s="1" t="s">
        <v>307</v>
      </c>
      <c r="P42" s="1" t="s">
        <v>308</v>
      </c>
      <c r="Q42" s="1" t="s">
        <v>309</v>
      </c>
      <c r="R42" s="1" t="s">
        <v>559</v>
      </c>
      <c r="S42" s="1" t="s">
        <v>311</v>
      </c>
      <c r="T42" s="1" t="s">
        <v>312</v>
      </c>
      <c r="U42" s="1" t="s">
        <v>323</v>
      </c>
      <c r="V42" s="1" t="s">
        <v>379</v>
      </c>
    </row>
    <row r="43" s="1" customFormat="1" spans="1:22">
      <c r="A43" s="3">
        <v>999226207840029</v>
      </c>
      <c r="B43" s="1" t="s">
        <v>329</v>
      </c>
      <c r="C43" s="1" t="s">
        <v>560</v>
      </c>
      <c r="D43" s="1" t="s">
        <v>490</v>
      </c>
      <c r="E43" s="1" t="s">
        <v>561</v>
      </c>
      <c r="F43" s="1" t="s">
        <v>329</v>
      </c>
      <c r="G43" s="1" t="s">
        <v>302</v>
      </c>
      <c r="H43" s="1" t="s">
        <v>303</v>
      </c>
      <c r="I43" s="1" t="s">
        <v>562</v>
      </c>
      <c r="J43" s="1" t="s">
        <v>30</v>
      </c>
      <c r="K43" s="1" t="s">
        <v>563</v>
      </c>
      <c r="L43" s="1" t="s">
        <v>563</v>
      </c>
      <c r="M43" s="1" t="s">
        <v>306</v>
      </c>
      <c r="N43" s="1" t="s">
        <v>306</v>
      </c>
      <c r="O43" s="1" t="s">
        <v>307</v>
      </c>
      <c r="P43" s="1" t="s">
        <v>308</v>
      </c>
      <c r="Q43" s="1" t="s">
        <v>309</v>
      </c>
      <c r="R43" s="1" t="s">
        <v>564</v>
      </c>
      <c r="S43" s="1" t="s">
        <v>311</v>
      </c>
      <c r="T43" s="1" t="s">
        <v>312</v>
      </c>
      <c r="U43" s="1" t="s">
        <v>323</v>
      </c>
      <c r="V43" s="1" t="s">
        <v>353</v>
      </c>
    </row>
    <row r="44" s="1" customFormat="1" spans="1:22">
      <c r="A44" s="3">
        <v>999226207973448</v>
      </c>
      <c r="B44" s="1" t="s">
        <v>329</v>
      </c>
      <c r="C44" s="1" t="s">
        <v>565</v>
      </c>
      <c r="D44" s="1" t="s">
        <v>566</v>
      </c>
      <c r="E44" s="1" t="s">
        <v>567</v>
      </c>
      <c r="F44" s="1" t="s">
        <v>329</v>
      </c>
      <c r="G44" s="1" t="s">
        <v>302</v>
      </c>
      <c r="H44" s="1" t="s">
        <v>303</v>
      </c>
      <c r="I44" s="1" t="s">
        <v>568</v>
      </c>
      <c r="J44" s="1" t="s">
        <v>30</v>
      </c>
      <c r="K44" s="1" t="s">
        <v>569</v>
      </c>
      <c r="L44" s="1" t="s">
        <v>569</v>
      </c>
      <c r="M44" s="1" t="s">
        <v>306</v>
      </c>
      <c r="N44" s="1" t="s">
        <v>306</v>
      </c>
      <c r="O44" s="1" t="s">
        <v>307</v>
      </c>
      <c r="P44" s="1" t="s">
        <v>308</v>
      </c>
      <c r="Q44" s="1" t="s">
        <v>309</v>
      </c>
      <c r="R44" s="1" t="s">
        <v>570</v>
      </c>
      <c r="S44" s="1" t="s">
        <v>311</v>
      </c>
      <c r="T44" s="1" t="s">
        <v>312</v>
      </c>
      <c r="U44" s="1" t="s">
        <v>323</v>
      </c>
      <c r="V44" s="1" t="s">
        <v>353</v>
      </c>
    </row>
    <row r="45" s="1" customFormat="1" spans="1:22">
      <c r="A45" s="3">
        <v>999226209308364</v>
      </c>
      <c r="B45" s="1" t="s">
        <v>329</v>
      </c>
      <c r="C45" s="1" t="s">
        <v>571</v>
      </c>
      <c r="D45" s="1" t="s">
        <v>572</v>
      </c>
      <c r="E45" s="1" t="s">
        <v>573</v>
      </c>
      <c r="F45" s="1" t="s">
        <v>329</v>
      </c>
      <c r="G45" s="1" t="s">
        <v>302</v>
      </c>
      <c r="H45" s="1" t="s">
        <v>303</v>
      </c>
      <c r="I45" s="1" t="s">
        <v>574</v>
      </c>
      <c r="J45" s="1" t="s">
        <v>30</v>
      </c>
      <c r="K45" s="1" t="s">
        <v>575</v>
      </c>
      <c r="L45" s="1" t="s">
        <v>575</v>
      </c>
      <c r="M45" s="1" t="s">
        <v>306</v>
      </c>
      <c r="N45" s="1" t="s">
        <v>306</v>
      </c>
      <c r="O45" s="1" t="s">
        <v>307</v>
      </c>
      <c r="P45" s="1" t="s">
        <v>308</v>
      </c>
      <c r="Q45" s="1" t="s">
        <v>309</v>
      </c>
      <c r="R45" s="1" t="s">
        <v>576</v>
      </c>
      <c r="S45" s="1" t="s">
        <v>311</v>
      </c>
      <c r="T45" s="1" t="s">
        <v>312</v>
      </c>
      <c r="U45" s="1" t="s">
        <v>323</v>
      </c>
      <c r="V45" s="1" t="s">
        <v>339</v>
      </c>
    </row>
    <row r="46" s="1" customFormat="1" spans="1:22">
      <c r="A46" s="3">
        <v>999226209575861</v>
      </c>
      <c r="B46" s="1" t="s">
        <v>329</v>
      </c>
      <c r="C46" s="1" t="s">
        <v>577</v>
      </c>
      <c r="D46" s="1" t="s">
        <v>578</v>
      </c>
      <c r="E46" s="1" t="s">
        <v>579</v>
      </c>
      <c r="F46" s="1" t="s">
        <v>329</v>
      </c>
      <c r="G46" s="1" t="s">
        <v>302</v>
      </c>
      <c r="H46" s="1" t="s">
        <v>303</v>
      </c>
      <c r="I46" s="1" t="s">
        <v>580</v>
      </c>
      <c r="J46" s="1" t="s">
        <v>30</v>
      </c>
      <c r="K46" s="1" t="s">
        <v>581</v>
      </c>
      <c r="L46" s="1" t="s">
        <v>581</v>
      </c>
      <c r="M46" s="1" t="s">
        <v>306</v>
      </c>
      <c r="N46" s="1" t="s">
        <v>306</v>
      </c>
      <c r="O46" s="1" t="s">
        <v>307</v>
      </c>
      <c r="P46" s="1" t="s">
        <v>308</v>
      </c>
      <c r="Q46" s="1" t="s">
        <v>309</v>
      </c>
      <c r="R46" s="1" t="s">
        <v>582</v>
      </c>
      <c r="S46" s="1" t="s">
        <v>311</v>
      </c>
      <c r="T46" s="1" t="s">
        <v>312</v>
      </c>
      <c r="U46" s="1" t="s">
        <v>323</v>
      </c>
      <c r="V46" s="1" t="s">
        <v>379</v>
      </c>
    </row>
    <row r="47" s="1" customFormat="1" spans="1:22">
      <c r="A47" s="3">
        <v>999226209853333</v>
      </c>
      <c r="B47" s="1" t="s">
        <v>329</v>
      </c>
      <c r="C47" s="1" t="s">
        <v>583</v>
      </c>
      <c r="D47" s="1" t="s">
        <v>584</v>
      </c>
      <c r="E47" s="1" t="s">
        <v>585</v>
      </c>
      <c r="F47" s="1" t="s">
        <v>329</v>
      </c>
      <c r="G47" s="1" t="s">
        <v>302</v>
      </c>
      <c r="H47" s="1" t="s">
        <v>303</v>
      </c>
      <c r="I47" s="1" t="s">
        <v>586</v>
      </c>
      <c r="J47" s="1" t="s">
        <v>30</v>
      </c>
      <c r="K47" s="1" t="s">
        <v>587</v>
      </c>
      <c r="L47" s="1" t="s">
        <v>587</v>
      </c>
      <c r="M47" s="1" t="s">
        <v>306</v>
      </c>
      <c r="N47" s="1" t="s">
        <v>306</v>
      </c>
      <c r="O47" s="1" t="s">
        <v>307</v>
      </c>
      <c r="P47" s="1" t="s">
        <v>308</v>
      </c>
      <c r="Q47" s="1" t="s">
        <v>309</v>
      </c>
      <c r="R47" s="1" t="s">
        <v>588</v>
      </c>
      <c r="S47" s="1" t="s">
        <v>311</v>
      </c>
      <c r="T47" s="1" t="s">
        <v>312</v>
      </c>
      <c r="U47" s="1" t="s">
        <v>323</v>
      </c>
      <c r="V47" s="1" t="s">
        <v>324</v>
      </c>
    </row>
    <row r="48" s="1" customFormat="1" spans="1:22">
      <c r="A48" s="3">
        <v>999226214705551</v>
      </c>
      <c r="B48" s="1" t="s">
        <v>329</v>
      </c>
      <c r="C48" s="1" t="s">
        <v>589</v>
      </c>
      <c r="D48" s="1" t="s">
        <v>590</v>
      </c>
      <c r="E48" s="1" t="s">
        <v>591</v>
      </c>
      <c r="F48" s="1" t="s">
        <v>329</v>
      </c>
      <c r="G48" s="1" t="s">
        <v>302</v>
      </c>
      <c r="H48" s="1" t="s">
        <v>303</v>
      </c>
      <c r="I48" s="1" t="s">
        <v>592</v>
      </c>
      <c r="J48" s="1" t="s">
        <v>30</v>
      </c>
      <c r="K48" s="1" t="s">
        <v>593</v>
      </c>
      <c r="L48" s="1" t="s">
        <v>593</v>
      </c>
      <c r="M48" s="1" t="s">
        <v>306</v>
      </c>
      <c r="N48" s="1" t="s">
        <v>306</v>
      </c>
      <c r="O48" s="1" t="s">
        <v>307</v>
      </c>
      <c r="P48" s="1" t="s">
        <v>308</v>
      </c>
      <c r="Q48" s="1" t="s">
        <v>309</v>
      </c>
      <c r="R48" s="1" t="s">
        <v>594</v>
      </c>
      <c r="S48" s="1" t="s">
        <v>311</v>
      </c>
      <c r="T48" s="1" t="s">
        <v>312</v>
      </c>
      <c r="U48" s="1" t="s">
        <v>323</v>
      </c>
      <c r="V48" s="1" t="s">
        <v>314</v>
      </c>
    </row>
    <row r="49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2023-08-25T01:52:38Z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