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</definedName>
  </definedNames>
  <calcPr calcId="144525"/>
</workbook>
</file>

<file path=xl/sharedStrings.xml><?xml version="1.0" encoding="utf-8"?>
<sst xmlns="http://schemas.openxmlformats.org/spreadsheetml/2006/main" count="1599" uniqueCount="452">
  <si>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</si>
  <si>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</si>
  <si>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</si>
  <si>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</si>
  <si>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</si>
  <si>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</si>
  <si>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</si>
  <si>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</si>
  <si>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</si>
  <si>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</si>
  <si>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</si>
  <si>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</si>
  <si>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</si>
  <si>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</si>
  <si>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</si>
  <si>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</si>
  <si>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</si>
  <si>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</si>
  <si>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</si>
  <si>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</si>
  <si>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</si>
  <si>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</si>
  <si>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</si>
  <si>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</si>
  <si>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</si>
  <si>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999224564883514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</si>
  <si>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</si>
  <si>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</si>
  <si>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</si>
  <si>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</si>
  <si>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</si>
  <si>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XUAN/SHENG</t>
  </si>
  <si>
    <t>CA363230826CNY</t>
  </si>
  <si>
    <t>未提现</t>
  </si>
  <si>
    <t>携程开票</t>
  </si>
  <si>
    <t xml:space="preserve">3453676	</t>
  </si>
  <si>
    <t xml:space="preserve">	</t>
  </si>
  <si>
    <t xml:space="preserve">999225446061873	</t>
  </si>
  <si>
    <t>豪华房(至少提前5天预订)(至少连住2晚及以上)&lt;双人入住&gt;&lt;内宾&gt;&lt;无早&gt;</t>
  </si>
  <si>
    <t>YAN/BAIREN,LIAO/YOUCHENG,WANG/HAN,LIU/ZHENYI</t>
  </si>
  <si>
    <t xml:space="preserve">3658476	</t>
  </si>
  <si>
    <t xml:space="preserve">999225561132540	</t>
  </si>
  <si>
    <t>[香港]香港九龙海逸君绰酒店(Harbour Grand Kowloon)(17095949)</t>
  </si>
  <si>
    <t>高级客房(至少连住2晚及以上)&lt;特惠&gt;&lt;双人入住&gt;&lt;内宾&gt;&lt;无早&gt;</t>
  </si>
  <si>
    <t>GONG/TIANTIAN,WANG/YUANJIA,YUAN/JIAYI,LI/ZIYIN,YOU/MENGKE,ZHANG/HONGJIN</t>
  </si>
  <si>
    <t xml:space="preserve">3680717	</t>
  </si>
  <si>
    <t xml:space="preserve">25580097279	</t>
  </si>
  <si>
    <t>ZHU/HONGDONG</t>
  </si>
  <si>
    <t xml:space="preserve">3684020	</t>
  </si>
  <si>
    <t xml:space="preserve">999225595194900	</t>
  </si>
  <si>
    <t>LIU/YAN,YAO/SHENGYOU</t>
  </si>
  <si>
    <t xml:space="preserve">3686958	</t>
  </si>
  <si>
    <t xml:space="preserve">999225598275837	</t>
  </si>
  <si>
    <t>SU/XIAOLING</t>
  </si>
  <si>
    <t xml:space="preserve">3687683	</t>
  </si>
  <si>
    <t xml:space="preserve">25637209911	</t>
  </si>
  <si>
    <t>JIN/HUITING,DENG/HELING</t>
  </si>
  <si>
    <t xml:space="preserve">3695201	</t>
  </si>
  <si>
    <t xml:space="preserve">999225638687062	</t>
  </si>
  <si>
    <t>GU/PEIHUA</t>
  </si>
  <si>
    <t xml:space="preserve">3695602	</t>
  </si>
  <si>
    <t xml:space="preserve">999225660147713	</t>
  </si>
  <si>
    <t>Wang/Zhuqi</t>
  </si>
  <si>
    <t xml:space="preserve">3700443	</t>
  </si>
  <si>
    <t xml:space="preserve">25676492127	</t>
  </si>
  <si>
    <t>[香港]香港九龙海湾酒店(Kowloon Harbourfront Hotel)(25665271)</t>
  </si>
  <si>
    <t>双卧室城景套房(至少提前7天预订)(至少连住2晚及以上)&lt;三人入住&gt;&lt;内宾&gt;&lt;无早&gt;</t>
  </si>
  <si>
    <t>CHEN/ZHIFENG</t>
  </si>
  <si>
    <t xml:space="preserve">3704387	</t>
  </si>
  <si>
    <t xml:space="preserve">999225702388957	</t>
  </si>
  <si>
    <t>ZHANG/XIAOYUE,Zhang/Xiaoyue</t>
  </si>
  <si>
    <t xml:space="preserve">3710133	</t>
  </si>
  <si>
    <t xml:space="preserve">999225720238615	</t>
  </si>
  <si>
    <t>WANG/MUJUE,HUANG/JIANQIANG</t>
  </si>
  <si>
    <t xml:space="preserve">3713761	</t>
  </si>
  <si>
    <t xml:space="preserve">999225722630370	</t>
  </si>
  <si>
    <t>DENG/QI</t>
  </si>
  <si>
    <t xml:space="preserve">3714186	</t>
  </si>
  <si>
    <t xml:space="preserve">999225728070601	</t>
  </si>
  <si>
    <t>[香港]香港都会海逸酒店(Harbour Plaza Metropolis)(5347164)</t>
  </si>
  <si>
    <t>高级房(至少提前7天预订)(连住3晚及以上)&lt;双人入住&gt;&lt;内宾&gt;&lt;无早&gt;</t>
  </si>
  <si>
    <t>ZHANG/YING</t>
  </si>
  <si>
    <t xml:space="preserve">3715896	</t>
  </si>
  <si>
    <t xml:space="preserve">999225799849843	</t>
  </si>
  <si>
    <t>WU/RUOQING,WANG/JING</t>
  </si>
  <si>
    <t xml:space="preserve">3730274	</t>
  </si>
  <si>
    <t xml:space="preserve">999225799957282	</t>
  </si>
  <si>
    <t>ZHENG/WUQUN,WANG/ZHICHENG</t>
  </si>
  <si>
    <t xml:space="preserve">3730293	</t>
  </si>
  <si>
    <t xml:space="preserve">25888481498	</t>
  </si>
  <si>
    <t>[梅州]梅州昌盛豪生大酒店(45834822)</t>
  </si>
  <si>
    <t>柚见好——非遗双床房&lt;超值特惠&gt;&lt;双人入住&gt;&lt;双早&gt;</t>
  </si>
  <si>
    <t>黄裕萍</t>
  </si>
  <si>
    <t xml:space="preserve">111	</t>
  </si>
  <si>
    <t xml:space="preserve">999225929722566	</t>
  </si>
  <si>
    <t>[梅州]梅州麓湖山酒店(67856423)</t>
  </si>
  <si>
    <t>标准双床房&lt;双人入住&gt;&lt;升级特惠&gt;&lt;双早&gt;</t>
  </si>
  <si>
    <t>张建姣</t>
  </si>
  <si>
    <t xml:space="preserve">28627771	</t>
  </si>
  <si>
    <t xml:space="preserve">999225954521474	</t>
  </si>
  <si>
    <t>吕绍宇</t>
  </si>
  <si>
    <t>取消</t>
  </si>
  <si>
    <t xml:space="preserve">999225488429749	</t>
  </si>
  <si>
    <t>[梅州]梅州白天鹅迎宾馆(100697959)</t>
  </si>
  <si>
    <t>商务江景双床房&lt;双人入住&gt;&lt;限量抢购&gt;&lt;双早&gt;&lt;日历房套餐高价值&gt;&lt;新酒店礼盒&gt;</t>
  </si>
  <si>
    <t>陈健辉</t>
  </si>
  <si>
    <t>CA363230827CNY</t>
  </si>
  <si>
    <t xml:space="preserve">25525212839	</t>
  </si>
  <si>
    <t>商务江景大床房&lt;双人入住&gt;&lt;限量抢购&gt;&lt;双早&gt;&lt;日历房套餐高价值&gt;&lt;新酒店礼盒&gt;</t>
  </si>
  <si>
    <t>李德颖</t>
  </si>
  <si>
    <t xml:space="preserve">999225652613089	</t>
  </si>
  <si>
    <t>WANG/FANG,WU/CHENGYUN</t>
  </si>
  <si>
    <t xml:space="preserve">3698813	</t>
  </si>
  <si>
    <t xml:space="preserve">999225658228337	</t>
  </si>
  <si>
    <t>LI/JINXI,Wan/Fengtian</t>
  </si>
  <si>
    <t xml:space="preserve">3699964	</t>
  </si>
  <si>
    <t xml:space="preserve">999225679401506	</t>
  </si>
  <si>
    <t>SHI/QIN,Shi/Yongtao,HUANG/MINGJIE,QI/MEIJUAN</t>
  </si>
  <si>
    <t xml:space="preserve">3704873	</t>
  </si>
  <si>
    <t xml:space="preserve">999225700529176	</t>
  </si>
  <si>
    <t>园景客房(至少连住2晚及以上)&lt;双人入住&gt;&lt;内宾&gt;&lt;无早&gt;</t>
  </si>
  <si>
    <t>SUN/HAIFENG</t>
  </si>
  <si>
    <t xml:space="preserve">3709461	</t>
  </si>
  <si>
    <t xml:space="preserve">25704773704	</t>
  </si>
  <si>
    <t>Zeng/Canxi,Li/Xinyue</t>
  </si>
  <si>
    <t xml:space="preserve">3710800	</t>
  </si>
  <si>
    <t xml:space="preserve">999225740678594	</t>
  </si>
  <si>
    <t>HU/YUNXI,WANG/YILIN</t>
  </si>
  <si>
    <t xml:space="preserve">3717812	</t>
  </si>
  <si>
    <t xml:space="preserve">999225746124265	</t>
  </si>
  <si>
    <t>WU/WEIXIONG</t>
  </si>
  <si>
    <t xml:space="preserve">3719354	</t>
  </si>
  <si>
    <t xml:space="preserve">999225888264796	</t>
  </si>
  <si>
    <t>熊琴,刘丽梅</t>
  </si>
  <si>
    <t xml:space="preserve">p597250	</t>
  </si>
  <si>
    <t xml:space="preserve">999225956831694	</t>
  </si>
  <si>
    <t>柚见汝——非遗大床房&lt;双人入住&gt;&lt;限量抢购&gt;&lt;双早&gt;&lt;日历房套餐高价值&gt;&lt;新酒店礼盒&gt;</t>
  </si>
  <si>
    <t>黄宝成</t>
  </si>
  <si>
    <t xml:space="preserve">597830	</t>
  </si>
  <si>
    <t xml:space="preserve">999225974764237	</t>
  </si>
  <si>
    <t>陈欣,唐江南</t>
  </si>
  <si>
    <t xml:space="preserve">999225984813376	</t>
  </si>
  <si>
    <t>柚见好——非遗双床房&lt;双人入住&gt;&lt;限量抢购&gt;&lt;双早&gt;&lt;日历房套餐高价值&gt;&lt;新酒店礼盒&gt;</t>
  </si>
  <si>
    <t>李经志</t>
  </si>
  <si>
    <t xml:space="preserve">25144682244	</t>
  </si>
  <si>
    <t>Meng/Yiran,Xu/Jingyan,Chen/Yuhao,Li/Jiaqi</t>
  </si>
  <si>
    <t>CA363230828CNY</t>
  </si>
  <si>
    <t xml:space="preserve">3597405	</t>
  </si>
  <si>
    <t xml:space="preserve">999225203249541	</t>
  </si>
  <si>
    <t>SHEN/LI,PAN/HONGWEI</t>
  </si>
  <si>
    <t xml:space="preserve">3609969	</t>
  </si>
  <si>
    <t xml:space="preserve">25525227206	</t>
  </si>
  <si>
    <t>商务江景大床房&lt;特惠促销&gt;&lt;双人入住&gt;&lt;双早&gt;&lt;日历房套餐高价值&gt;&lt;新酒店礼盒&gt;</t>
  </si>
  <si>
    <t xml:space="preserve">999225661682482	</t>
  </si>
  <si>
    <t>XU/ZHUOGE,LIN/YANHUA,CHEN/JINJING,LIU/XIAOHUI</t>
  </si>
  <si>
    <t xml:space="preserve">3700872	</t>
  </si>
  <si>
    <t xml:space="preserve">999225676048281	</t>
  </si>
  <si>
    <t>CHEN/YAHUI,YANG/YANG</t>
  </si>
  <si>
    <t xml:space="preserve">3704311	</t>
  </si>
  <si>
    <t xml:space="preserve">999225719700829	</t>
  </si>
  <si>
    <t>[香港]香港广易商务宾馆(家庭旅馆)(WIDE EVER HOSTEL)(2981749)</t>
  </si>
  <si>
    <t>三人房&lt;特惠专享&gt;&lt;三人入住&gt;&lt;无早&gt;</t>
  </si>
  <si>
    <t>LI/BO,JIANG/HAOLANG,YUNG/Ching  Yi</t>
  </si>
  <si>
    <t xml:space="preserve">3713501	</t>
  </si>
  <si>
    <t xml:space="preserve">999225735435661	</t>
  </si>
  <si>
    <t>Tang/Yirui</t>
  </si>
  <si>
    <t xml:space="preserve">3716644	</t>
  </si>
  <si>
    <t xml:space="preserve">999225744712712	</t>
  </si>
  <si>
    <t>YANG/SIXIAN</t>
  </si>
  <si>
    <t xml:space="preserve">3718941	</t>
  </si>
  <si>
    <t xml:space="preserve">13061248	</t>
  </si>
  <si>
    <t xml:space="preserve">999225769543517	</t>
  </si>
  <si>
    <t>LIU/DABO</t>
  </si>
  <si>
    <t xml:space="preserve">3724156	</t>
  </si>
  <si>
    <t xml:space="preserve">999225783461317	</t>
  </si>
  <si>
    <t>JIANG/RUILIN,Xu/Guilan</t>
  </si>
  <si>
    <t xml:space="preserve">3726399	</t>
  </si>
  <si>
    <t xml:space="preserve">999225796460778	</t>
  </si>
  <si>
    <t>[香港]历山酒店(Hotel Alexandra)(105646626)</t>
  </si>
  <si>
    <t>方块客房 (城市景观)(至少提前5天预订)(至少连住2晚及以上)&lt;双人入住&gt;&lt;内宾&gt;&lt;无早&gt;</t>
  </si>
  <si>
    <t>DUAN/MENG</t>
  </si>
  <si>
    <t xml:space="preserve">3729743	</t>
  </si>
  <si>
    <t xml:space="preserve">13062021	</t>
  </si>
  <si>
    <t xml:space="preserve">999225827489471	</t>
  </si>
  <si>
    <t>梅花客房 (城市景观)(至少提前5天预订)(至少连住2晚及以上)&lt;双人入住&gt;&lt;内宾&gt;&lt;无早&gt;</t>
  </si>
  <si>
    <t>Sze/Ho</t>
  </si>
  <si>
    <t xml:space="preserve">3735753	</t>
  </si>
  <si>
    <t xml:space="preserve">13062194	</t>
  </si>
  <si>
    <t xml:space="preserve">999225860889116	</t>
  </si>
  <si>
    <t>YANG/FEIFAN,KANG/YUANXI</t>
  </si>
  <si>
    <t xml:space="preserve">3741945	</t>
  </si>
  <si>
    <t xml:space="preserve">13062484	</t>
  </si>
  <si>
    <t xml:space="preserve">999225930568788	</t>
  </si>
  <si>
    <t>豪华大床房&lt;双人入住&gt;&lt;升级特惠&gt;&lt;双早&gt;</t>
  </si>
  <si>
    <t>吴婉洁,黄镇泉,卓永宁,张楚灏</t>
  </si>
  <si>
    <t xml:space="preserve">2863051	</t>
  </si>
  <si>
    <t xml:space="preserve">999225930610828	</t>
  </si>
  <si>
    <t>零压豪华双床房&lt;超值特惠&gt;&lt;双人入住&gt;&lt;双早&gt;&lt;日历房套餐高价值&gt;&lt;新酒店礼盒&gt;</t>
  </si>
  <si>
    <t>姚锡涛</t>
  </si>
  <si>
    <t xml:space="preserve">999225930774992	</t>
  </si>
  <si>
    <t xml:space="preserve">999225931151766	</t>
  </si>
  <si>
    <t xml:space="preserve">2863271	</t>
  </si>
  <si>
    <t xml:space="preserve">999225933536814	</t>
  </si>
  <si>
    <t>陈尉</t>
  </si>
  <si>
    <t xml:space="preserve">2864056	</t>
  </si>
  <si>
    <t xml:space="preserve">999225939590816	</t>
  </si>
  <si>
    <t>林植琛,林植琛</t>
  </si>
  <si>
    <t xml:space="preserve">999225993334974	</t>
  </si>
  <si>
    <t>零压豪华大床房&lt;超值特惠&gt;&lt;双人入住&gt;&lt;双早&gt;&lt;日历房套餐高价值&gt;&lt;新酒店礼盒&gt;</t>
  </si>
  <si>
    <t>吴立勇</t>
  </si>
  <si>
    <t xml:space="preserve">2877862	</t>
  </si>
  <si>
    <t xml:space="preserve">999225995320100	</t>
  </si>
  <si>
    <t>温婷婷,温园园</t>
  </si>
  <si>
    <t xml:space="preserve">2878314	</t>
  </si>
  <si>
    <t xml:space="preserve">999225996729700	</t>
  </si>
  <si>
    <t xml:space="preserve">999225997844956	</t>
  </si>
  <si>
    <t>刘雅桢</t>
  </si>
  <si>
    <t xml:space="preserve">598082	</t>
  </si>
  <si>
    <t xml:space="preserve">999225998458147	</t>
  </si>
  <si>
    <t>[蕉岭]蕉岭培鸿乡墅(100954969)</t>
  </si>
  <si>
    <t>豪华大床房&lt;超值特惠&gt;&lt;双人入住&gt;&lt;双早&gt;</t>
  </si>
  <si>
    <t>丘国强</t>
  </si>
  <si>
    <t xml:space="preserve">999225998584748	</t>
  </si>
  <si>
    <t>连繁华</t>
  </si>
  <si>
    <t xml:space="preserve">598095	</t>
  </si>
  <si>
    <t xml:space="preserve">999225999694241	</t>
  </si>
  <si>
    <t>李振委</t>
  </si>
  <si>
    <t xml:space="preserve">2879893	</t>
  </si>
  <si>
    <t xml:space="preserve">999226007633440	</t>
  </si>
  <si>
    <t>[梅州]梅州客都大酒店(100660732)</t>
  </si>
  <si>
    <t>商务双床房&lt;特惠专享&gt;&lt;双人入住&gt;&lt;双早&gt;</t>
  </si>
  <si>
    <t>冯伟</t>
  </si>
  <si>
    <t xml:space="preserve">3772595	</t>
  </si>
  <si>
    <t>，</t>
  </si>
  <si>
    <t>202308072146190069</t>
  </si>
  <si>
    <t>202308091159010020</t>
  </si>
  <si>
    <t>202307211857430020</t>
  </si>
  <si>
    <t>202307231153510025</t>
  </si>
  <si>
    <t>202308072139230077</t>
  </si>
  <si>
    <t>202308102056090021</t>
  </si>
  <si>
    <t>202308110824100071</t>
  </si>
  <si>
    <t>202308111943580068</t>
  </si>
  <si>
    <t>202307231155220076</t>
  </si>
  <si>
    <t>202308091245040068</t>
  </si>
  <si>
    <t>202308091327510077</t>
  </si>
  <si>
    <t>202308092334470071</t>
  </si>
  <si>
    <t>202308120829140021</t>
  </si>
  <si>
    <t>202308121044300021</t>
  </si>
  <si>
    <t>202308121154160021</t>
  </si>
  <si>
    <t>202308121302030021</t>
  </si>
  <si>
    <t>202308121355390021</t>
  </si>
  <si>
    <t>202308121404280021</t>
  </si>
  <si>
    <t>202308121557090021</t>
  </si>
  <si>
    <t>A230828095355481</t>
  </si>
  <si>
    <t>房集：i230828103716 10985.94元</t>
  </si>
  <si>
    <t>CNY / HKD 当前参考汇率: 1.077416271</t>
  </si>
  <si>
    <t>总计：139649.74 CNY/
150460.9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</si>
  <si>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</si>
  <si>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</si>
  <si>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</si>
  <si>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</si>
  <si>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</si>
  <si>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</si>
  <si>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</si>
  <si>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</si>
  <si>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</si>
  <si>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</si>
  <si>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</si>
  <si>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</si>
  <si>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</si>
  <si>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</si>
  <si>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</si>
  <si>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</si>
  <si>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</si>
  <si>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</si>
  <si>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</si>
  <si>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2023-08-12</t>
  </si>
  <si>
    <t>3772595</t>
  </si>
  <si>
    <t>梅州客都大酒店</t>
  </si>
  <si>
    <t>2023-08-13</t>
  </si>
  <si>
    <t>退房日周结</t>
  </si>
  <si>
    <t>249.90</t>
  </si>
  <si>
    <t>RMB</t>
  </si>
  <si>
    <t>0</t>
  </si>
  <si>
    <t>0.00</t>
  </si>
  <si>
    <t>携程国内直连(DD)</t>
  </si>
  <si>
    <t>01.011249</t>
  </si>
  <si>
    <t>2023-08-12 21:39:35</t>
  </si>
  <si>
    <t>否</t>
  </si>
  <si>
    <t>汇智国际旅游发展有限公司</t>
  </si>
  <si>
    <t>直采</t>
  </si>
  <si>
    <t>中国</t>
  </si>
  <si>
    <t>2023-08-06</t>
  </si>
  <si>
    <t>3741945</t>
  </si>
  <si>
    <t>历山酒店</t>
  </si>
  <si>
    <t>YANG FEIFAN,KANG YUANXI</t>
  </si>
  <si>
    <t>2023-08-11</t>
  </si>
  <si>
    <t>1956.00</t>
  </si>
  <si>
    <t>2023-08-06 21:22:34</t>
  </si>
  <si>
    <t>2023-08-05</t>
  </si>
  <si>
    <t>3735753</t>
  </si>
  <si>
    <t>Sze Ho</t>
  </si>
  <si>
    <t>2023-08-05 10:43:55</t>
  </si>
  <si>
    <t>2023-08-03</t>
  </si>
  <si>
    <t>3730293</t>
  </si>
  <si>
    <t>香港九龙海逸君绰酒店</t>
  </si>
  <si>
    <t>ZHENG WUQUN,WANG ZHICHENG</t>
  </si>
  <si>
    <t>2023-08-09</t>
  </si>
  <si>
    <t>2142.00</t>
  </si>
  <si>
    <t>2023-08-04 16:06:36</t>
  </si>
  <si>
    <t>3730274</t>
  </si>
  <si>
    <t>WU RUOQING,WANG JING</t>
  </si>
  <si>
    <t>2023-08-04 16:06:30</t>
  </si>
  <si>
    <t>3729743</t>
  </si>
  <si>
    <t>DUAN MENG</t>
  </si>
  <si>
    <t>2023-08-04 14:30:36</t>
  </si>
  <si>
    <t>3726399</t>
  </si>
  <si>
    <t>香港九龙酒店</t>
  </si>
  <si>
    <t>JIANG RUILIN,Xu Guilan</t>
  </si>
  <si>
    <t>2808.00</t>
  </si>
  <si>
    <t>2023-08-04 16:31:40</t>
  </si>
  <si>
    <t>2023-08-02</t>
  </si>
  <si>
    <t>3724156</t>
  </si>
  <si>
    <t>LIU DABO</t>
  </si>
  <si>
    <t>5262.00</t>
  </si>
  <si>
    <t>2023-08-03 10:31:30</t>
  </si>
  <si>
    <t>2023-08-01</t>
  </si>
  <si>
    <t>3719354</t>
  </si>
  <si>
    <t>WU WEIXIONG</t>
  </si>
  <si>
    <t>3994.00</t>
  </si>
  <si>
    <t>2023-08-02 10:03:39</t>
  </si>
  <si>
    <t>3718941</t>
  </si>
  <si>
    <t>YANG SIXIAN</t>
  </si>
  <si>
    <t>2023-08-10</t>
  </si>
  <si>
    <t>3328.00</t>
  </si>
  <si>
    <t>2023-08-01 21:13:21</t>
  </si>
  <si>
    <t>3717812</t>
  </si>
  <si>
    <t>香港都会海逸酒店</t>
  </si>
  <si>
    <t>HU YUNXI,WANG YILIN</t>
  </si>
  <si>
    <t>2023-08-08</t>
  </si>
  <si>
    <t>3911.00</t>
  </si>
  <si>
    <t>2023-08-02 11:17:34</t>
  </si>
  <si>
    <t>3716644</t>
  </si>
  <si>
    <t>Tang Yirui</t>
  </si>
  <si>
    <t>4025.00</t>
  </si>
  <si>
    <t>2023-08-01 16:51:18</t>
  </si>
  <si>
    <t>3715896</t>
  </si>
  <si>
    <t>ZHANG YING</t>
  </si>
  <si>
    <t>2892.00</t>
  </si>
  <si>
    <t>2023-08-01 16:01:20</t>
  </si>
  <si>
    <t>2023-07-31</t>
  </si>
  <si>
    <t>3714186</t>
  </si>
  <si>
    <t>DENG QI</t>
  </si>
  <si>
    <t>3246.00</t>
  </si>
  <si>
    <t>2023-08-01 10:25:33</t>
  </si>
  <si>
    <t>3713761</t>
  </si>
  <si>
    <t>WANG MUJUE,HUANG JIANQIANG</t>
  </si>
  <si>
    <t>2164.00</t>
  </si>
  <si>
    <t>2023-08-01 10:32:07</t>
  </si>
  <si>
    <t>3713501</t>
  </si>
  <si>
    <t>香港广易商务宾馆(家庭旅馆)</t>
  </si>
  <si>
    <t>LI BO,JIANG HAOLANG,YUNG Ching  Yi</t>
  </si>
  <si>
    <t>958.80</t>
  </si>
  <si>
    <t>2023-07-31 19:40:34</t>
  </si>
  <si>
    <t>3710800</t>
  </si>
  <si>
    <t>Zeng Canxi,Li Xinyue</t>
  </si>
  <si>
    <t>2174.00</t>
  </si>
  <si>
    <t>2023-08-01 16:07:52</t>
  </si>
  <si>
    <t>3710133</t>
  </si>
  <si>
    <t>ZHANG XIAOYUE,Zhang Xiaoyue</t>
  </si>
  <si>
    <t>2871.00</t>
  </si>
  <si>
    <t>2023-08-01 09:53:19</t>
  </si>
  <si>
    <t>2023-07-30</t>
  </si>
  <si>
    <t>3709461</t>
  </si>
  <si>
    <t>SUN HAIFENG</t>
  </si>
  <si>
    <t>3807.00</t>
  </si>
  <si>
    <t>2023-07-31 10:26:31</t>
  </si>
  <si>
    <t>2023-07-29</t>
  </si>
  <si>
    <t>3704873</t>
  </si>
  <si>
    <t>SHI QIN,Shi Yongtao,HUANG MINGJIE,QI MEIJUAN</t>
  </si>
  <si>
    <t>4910.00</t>
  </si>
  <si>
    <t>2023-07-31 17:51:49</t>
  </si>
  <si>
    <t>3704387</t>
  </si>
  <si>
    <t>香港九龙海湾酒店</t>
  </si>
  <si>
    <t>CHEN ZHIFENG</t>
  </si>
  <si>
    <t>2184.00</t>
  </si>
  <si>
    <t>2023-07-30 15:41:28</t>
  </si>
  <si>
    <t>3704311</t>
  </si>
  <si>
    <t>CHEN YAHUI,YANG YANG</t>
  </si>
  <si>
    <t>4868.00</t>
  </si>
  <si>
    <t>2023-08-03 10:40:39</t>
  </si>
  <si>
    <t>3700872</t>
  </si>
  <si>
    <t>XU ZHUOGE,LIN YANHUA,CHEN JINJING,LIU XIAOHUI</t>
  </si>
  <si>
    <t>2023-08-02 10:44:59</t>
  </si>
  <si>
    <t>3700443</t>
  </si>
  <si>
    <t>Wang Zhuqi</t>
  </si>
  <si>
    <t>2023-08-07</t>
  </si>
  <si>
    <t>3828.00</t>
  </si>
  <si>
    <t>2023-07-29 09:07:05</t>
  </si>
  <si>
    <t>2023-07-28</t>
  </si>
  <si>
    <t>3699964</t>
  </si>
  <si>
    <t>LI JINXI,Wan Fengtian</t>
  </si>
  <si>
    <t>6990.00</t>
  </si>
  <si>
    <t>2023-07-29 12:10:36</t>
  </si>
  <si>
    <t>3698813</t>
  </si>
  <si>
    <t>WANG FANG,WU CHENGYUN</t>
  </si>
  <si>
    <t>2023-08-01 13:02:27</t>
  </si>
  <si>
    <t>3695602</t>
  </si>
  <si>
    <t>GU PEIHUA</t>
  </si>
  <si>
    <t>2023-07-28 10:29:34</t>
  </si>
  <si>
    <t>3695201</t>
  </si>
  <si>
    <t>JIN HUITING,DENG HELING</t>
  </si>
  <si>
    <t>4244.00</t>
  </si>
  <si>
    <t>2023-07-28 14:36:15</t>
  </si>
  <si>
    <t>2023-07-26</t>
  </si>
  <si>
    <t>3687683</t>
  </si>
  <si>
    <t>SU XIAOLING</t>
  </si>
  <si>
    <t>4785.00</t>
  </si>
  <si>
    <t>2023-07-27 11:40:57</t>
  </si>
  <si>
    <t>3686958</t>
  </si>
  <si>
    <t>LIU YAN,YAO SHENGYOU</t>
  </si>
  <si>
    <t>1914.00</t>
  </si>
  <si>
    <t>2023-07-27 11:42:46</t>
  </si>
  <si>
    <t>2023-07-25</t>
  </si>
  <si>
    <t>3684020</t>
  </si>
  <si>
    <t>ZHU HONGDONG</t>
  </si>
  <si>
    <t>2023-07-27 11:49:17</t>
  </si>
  <si>
    <t>2023-07-24</t>
  </si>
  <si>
    <t>3680717</t>
  </si>
  <si>
    <t>GONG TIANTIAN,WANG YUANJIA,YUAN JIAYI,LI ZIYIN,YOU MENGKE,ZHANG HONGJIN</t>
  </si>
  <si>
    <t>5766.00</t>
  </si>
  <si>
    <t>2023-07-25 17:53:17</t>
  </si>
  <si>
    <t>2023-07-19</t>
  </si>
  <si>
    <t>3658476</t>
  </si>
  <si>
    <t>YAN BAIREN,LIAO YOUCHENG,WANG HAN,LIU ZHENYI</t>
  </si>
  <si>
    <t>9570.00</t>
  </si>
  <si>
    <t>2023-07-26 17:08:22</t>
  </si>
  <si>
    <t>2023-07-08</t>
  </si>
  <si>
    <t>3609969</t>
  </si>
  <si>
    <t>SHEN LI,PAN HONGWEI</t>
  </si>
  <si>
    <t>3287.00</t>
  </si>
  <si>
    <t>2023-07-21 14:42:01</t>
  </si>
  <si>
    <t>2023-07-05</t>
  </si>
  <si>
    <t>3597405</t>
  </si>
  <si>
    <t>Meng Yiran,Xu Jingyan,Chen Yuhao,Li Jiaqi</t>
  </si>
  <si>
    <t>8488.00</t>
  </si>
  <si>
    <t>2023-07-21 14:58:08</t>
  </si>
  <si>
    <t>2023-06-02</t>
  </si>
  <si>
    <t>3453676</t>
  </si>
  <si>
    <t>XUAN SHENG</t>
  </si>
  <si>
    <t>2496.00</t>
  </si>
  <si>
    <t>2023-07-07 17:26:23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</si>
</sst>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14</xdr:col>
      <xdr:colOff>361950</xdr:colOff>
      <xdr:row>107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05822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A33" sqref="A3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45146</v>
      </c>
      <c r="G2" s="6">
        <v>45149</v>
      </c>
      <c r="H2" s="4">
        <v>1</v>
      </c>
      <c r="I2" s="4">
        <v>3</v>
      </c>
      <c r="J2" s="4">
        <v>3</v>
      </c>
      <c r="K2" s="4" t="s">
        <v>30</v>
      </c>
      <c r="L2" s="4">
        <v>2496</v>
      </c>
      <c r="M2" s="4">
        <v>2496</v>
      </c>
      <c r="N2" s="4" t="s">
        <v>31</v>
      </c>
      <c r="O2" s="4" t="s">
        <v>32</v>
      </c>
      <c r="P2" s="4" t="s">
        <v>33</v>
      </c>
      <c r="Q2" s="4">
        <v>0</v>
      </c>
      <c r="R2" s="8">
        <v>45079</v>
      </c>
      <c r="S2" s="6">
        <v>45164</v>
      </c>
      <c r="T2" s="4" t="s">
        <v>34</v>
      </c>
      <c r="U2" s="4">
        <v>2496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45144</v>
      </c>
      <c r="G3" s="6">
        <v>45149</v>
      </c>
      <c r="H3" s="4">
        <v>2</v>
      </c>
      <c r="I3" s="4">
        <v>5</v>
      </c>
      <c r="J3" s="4">
        <v>10</v>
      </c>
      <c r="K3" s="4" t="s">
        <v>30</v>
      </c>
      <c r="L3" s="4">
        <v>9570</v>
      </c>
      <c r="M3" s="4">
        <v>9570</v>
      </c>
      <c r="N3" s="4" t="s">
        <v>39</v>
      </c>
      <c r="O3" s="4" t="s">
        <v>32</v>
      </c>
      <c r="P3" s="4" t="s">
        <v>33</v>
      </c>
      <c r="Q3" s="4">
        <v>0</v>
      </c>
      <c r="R3" s="8">
        <v>45126</v>
      </c>
      <c r="S3" s="6">
        <v>45164</v>
      </c>
      <c r="T3" s="4" t="s">
        <v>34</v>
      </c>
      <c r="U3" s="4">
        <v>9570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45147</v>
      </c>
      <c r="G4" s="6">
        <v>45149</v>
      </c>
      <c r="H4" s="4">
        <v>3</v>
      </c>
      <c r="I4" s="4">
        <v>2</v>
      </c>
      <c r="J4" s="4">
        <v>6</v>
      </c>
      <c r="K4" s="4" t="s">
        <v>30</v>
      </c>
      <c r="L4" s="4">
        <v>5766</v>
      </c>
      <c r="M4" s="4">
        <v>5766</v>
      </c>
      <c r="N4" s="4" t="s">
        <v>44</v>
      </c>
      <c r="O4" s="4" t="s">
        <v>32</v>
      </c>
      <c r="P4" s="4" t="s">
        <v>33</v>
      </c>
      <c r="Q4" s="4">
        <v>0</v>
      </c>
      <c r="R4" s="8">
        <v>45131</v>
      </c>
      <c r="S4" s="6">
        <v>45164</v>
      </c>
      <c r="T4" s="4" t="s">
        <v>34</v>
      </c>
      <c r="U4" s="4">
        <v>5766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45146</v>
      </c>
      <c r="G5" s="6">
        <v>45149</v>
      </c>
      <c r="H5" s="4">
        <v>1</v>
      </c>
      <c r="I5" s="4">
        <v>3</v>
      </c>
      <c r="J5" s="4">
        <v>3</v>
      </c>
      <c r="K5" s="4" t="s">
        <v>30</v>
      </c>
      <c r="L5" s="4">
        <v>2871</v>
      </c>
      <c r="M5" s="4">
        <v>2871</v>
      </c>
      <c r="N5" s="4" t="s">
        <v>47</v>
      </c>
      <c r="O5" s="4" t="s">
        <v>32</v>
      </c>
      <c r="P5" s="4" t="s">
        <v>33</v>
      </c>
      <c r="Q5" s="4">
        <v>0</v>
      </c>
      <c r="R5" s="8">
        <v>45132.0000115741</v>
      </c>
      <c r="S5" s="6">
        <v>45164</v>
      </c>
      <c r="T5" s="4" t="s">
        <v>34</v>
      </c>
      <c r="U5" s="4">
        <v>2871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45147</v>
      </c>
      <c r="G6" s="6">
        <v>45149</v>
      </c>
      <c r="H6" s="4">
        <v>1</v>
      </c>
      <c r="I6" s="4">
        <v>2</v>
      </c>
      <c r="J6" s="4">
        <v>2</v>
      </c>
      <c r="K6" s="4" t="s">
        <v>30</v>
      </c>
      <c r="L6" s="4">
        <v>1914</v>
      </c>
      <c r="M6" s="4">
        <v>1914</v>
      </c>
      <c r="N6" s="4" t="s">
        <v>50</v>
      </c>
      <c r="O6" s="4" t="s">
        <v>32</v>
      </c>
      <c r="P6" s="4" t="s">
        <v>33</v>
      </c>
      <c r="Q6" s="4">
        <v>0</v>
      </c>
      <c r="R6" s="8">
        <v>45133</v>
      </c>
      <c r="S6" s="6">
        <v>45164</v>
      </c>
      <c r="T6" s="4" t="s">
        <v>34</v>
      </c>
      <c r="U6" s="4">
        <v>1914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45144</v>
      </c>
      <c r="G7" s="6">
        <v>45149</v>
      </c>
      <c r="H7" s="4">
        <v>1</v>
      </c>
      <c r="I7" s="4">
        <v>5</v>
      </c>
      <c r="J7" s="4">
        <v>5</v>
      </c>
      <c r="K7" s="4" t="s">
        <v>30</v>
      </c>
      <c r="L7" s="4">
        <v>4785</v>
      </c>
      <c r="M7" s="4">
        <v>4785</v>
      </c>
      <c r="N7" s="4" t="s">
        <v>53</v>
      </c>
      <c r="O7" s="4" t="s">
        <v>32</v>
      </c>
      <c r="P7" s="4" t="s">
        <v>33</v>
      </c>
      <c r="Q7" s="4">
        <v>0</v>
      </c>
      <c r="R7" s="8">
        <v>45133</v>
      </c>
      <c r="S7" s="6">
        <v>45164</v>
      </c>
      <c r="T7" s="4" t="s">
        <v>34</v>
      </c>
      <c r="U7" s="4">
        <v>4785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45145</v>
      </c>
      <c r="G8" s="6">
        <v>45149</v>
      </c>
      <c r="H8" s="4">
        <v>1</v>
      </c>
      <c r="I8" s="4">
        <v>4</v>
      </c>
      <c r="J8" s="4">
        <v>4</v>
      </c>
      <c r="K8" s="4" t="s">
        <v>30</v>
      </c>
      <c r="L8" s="4">
        <v>4244</v>
      </c>
      <c r="M8" s="4">
        <v>4244</v>
      </c>
      <c r="N8" s="4" t="s">
        <v>56</v>
      </c>
      <c r="O8" s="4" t="s">
        <v>32</v>
      </c>
      <c r="P8" s="4" t="s">
        <v>33</v>
      </c>
      <c r="Q8" s="4">
        <v>0</v>
      </c>
      <c r="R8" s="8">
        <v>45135</v>
      </c>
      <c r="S8" s="6">
        <v>45164</v>
      </c>
      <c r="T8" s="4" t="s">
        <v>34</v>
      </c>
      <c r="U8" s="4">
        <v>4244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28</v>
      </c>
      <c r="E9" s="4" t="s">
        <v>38</v>
      </c>
      <c r="F9" s="6">
        <v>45145</v>
      </c>
      <c r="G9" s="6">
        <v>45149</v>
      </c>
      <c r="H9" s="4">
        <v>1</v>
      </c>
      <c r="I9" s="4">
        <v>4</v>
      </c>
      <c r="J9" s="4">
        <v>4</v>
      </c>
      <c r="K9" s="4" t="s">
        <v>30</v>
      </c>
      <c r="L9" s="4">
        <v>3828</v>
      </c>
      <c r="M9" s="4">
        <v>3828</v>
      </c>
      <c r="N9" s="4" t="s">
        <v>59</v>
      </c>
      <c r="O9" s="4" t="s">
        <v>32</v>
      </c>
      <c r="P9" s="4" t="s">
        <v>33</v>
      </c>
      <c r="Q9" s="4">
        <v>0</v>
      </c>
      <c r="R9" s="8">
        <v>45135</v>
      </c>
      <c r="S9" s="6">
        <v>45164</v>
      </c>
      <c r="T9" s="4" t="s">
        <v>34</v>
      </c>
      <c r="U9" s="4">
        <v>3828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38</v>
      </c>
      <c r="F10" s="6">
        <v>45145</v>
      </c>
      <c r="G10" s="6">
        <v>45149</v>
      </c>
      <c r="H10" s="4">
        <v>1</v>
      </c>
      <c r="I10" s="4">
        <v>4</v>
      </c>
      <c r="J10" s="4">
        <v>4</v>
      </c>
      <c r="K10" s="4" t="s">
        <v>30</v>
      </c>
      <c r="L10" s="4">
        <v>3828</v>
      </c>
      <c r="M10" s="4">
        <v>3828</v>
      </c>
      <c r="N10" s="4" t="s">
        <v>62</v>
      </c>
      <c r="O10" s="4" t="s">
        <v>32</v>
      </c>
      <c r="P10" s="4" t="s">
        <v>33</v>
      </c>
      <c r="Q10" s="4">
        <v>0</v>
      </c>
      <c r="R10" s="8">
        <v>45136</v>
      </c>
      <c r="S10" s="6">
        <v>45164</v>
      </c>
      <c r="T10" s="4" t="s">
        <v>34</v>
      </c>
      <c r="U10" s="4">
        <v>3828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45147</v>
      </c>
      <c r="G11" s="6">
        <v>45149</v>
      </c>
      <c r="H11" s="4">
        <v>1</v>
      </c>
      <c r="I11" s="4">
        <v>2</v>
      </c>
      <c r="J11" s="4">
        <v>2</v>
      </c>
      <c r="K11" s="4" t="s">
        <v>30</v>
      </c>
      <c r="L11" s="4">
        <v>2184</v>
      </c>
      <c r="M11" s="4">
        <v>2184</v>
      </c>
      <c r="N11" s="4" t="s">
        <v>67</v>
      </c>
      <c r="O11" s="4" t="s">
        <v>32</v>
      </c>
      <c r="P11" s="4" t="s">
        <v>33</v>
      </c>
      <c r="Q11" s="4">
        <v>0</v>
      </c>
      <c r="R11" s="8">
        <v>45136</v>
      </c>
      <c r="S11" s="6">
        <v>45164</v>
      </c>
      <c r="T11" s="4" t="s">
        <v>34</v>
      </c>
      <c r="U11" s="4">
        <v>2184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28</v>
      </c>
      <c r="E12" s="4" t="s">
        <v>38</v>
      </c>
      <c r="F12" s="6">
        <v>45146</v>
      </c>
      <c r="G12" s="6">
        <v>45149</v>
      </c>
      <c r="H12" s="4">
        <v>1</v>
      </c>
      <c r="I12" s="4">
        <v>3</v>
      </c>
      <c r="J12" s="4">
        <v>3</v>
      </c>
      <c r="K12" s="4" t="s">
        <v>30</v>
      </c>
      <c r="L12" s="4">
        <v>2871</v>
      </c>
      <c r="M12" s="4">
        <v>2871</v>
      </c>
      <c r="N12" s="4" t="s">
        <v>70</v>
      </c>
      <c r="O12" s="4" t="s">
        <v>32</v>
      </c>
      <c r="P12" s="4" t="s">
        <v>33</v>
      </c>
      <c r="Q12" s="4">
        <v>0</v>
      </c>
      <c r="R12" s="8">
        <v>45138.0000115741</v>
      </c>
      <c r="S12" s="6">
        <v>45164</v>
      </c>
      <c r="T12" s="4" t="s">
        <v>34</v>
      </c>
      <c r="U12" s="4">
        <v>2871</v>
      </c>
      <c r="V12" s="4">
        <v>0</v>
      </c>
      <c r="W12" s="4">
        <v>0</v>
      </c>
      <c r="X12" s="4" t="s">
        <v>71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42</v>
      </c>
      <c r="E13" s="4" t="s">
        <v>43</v>
      </c>
      <c r="F13" s="6">
        <v>45147</v>
      </c>
      <c r="G13" s="6">
        <v>45149</v>
      </c>
      <c r="H13" s="4">
        <v>1</v>
      </c>
      <c r="I13" s="4">
        <v>2</v>
      </c>
      <c r="J13" s="4">
        <v>2</v>
      </c>
      <c r="K13" s="4" t="s">
        <v>30</v>
      </c>
      <c r="L13" s="4">
        <v>2164</v>
      </c>
      <c r="M13" s="4">
        <v>2164</v>
      </c>
      <c r="N13" s="4" t="s">
        <v>73</v>
      </c>
      <c r="O13" s="4" t="s">
        <v>32</v>
      </c>
      <c r="P13" s="4" t="s">
        <v>33</v>
      </c>
      <c r="Q13" s="4">
        <v>0</v>
      </c>
      <c r="R13" s="8">
        <v>45138.0000115741</v>
      </c>
      <c r="S13" s="6">
        <v>45164</v>
      </c>
      <c r="T13" s="4" t="s">
        <v>34</v>
      </c>
      <c r="U13" s="4">
        <v>2164</v>
      </c>
      <c r="V13" s="4">
        <v>0</v>
      </c>
      <c r="W13" s="4">
        <v>0</v>
      </c>
      <c r="X13" s="4" t="s">
        <v>74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42</v>
      </c>
      <c r="E14" s="4" t="s">
        <v>43</v>
      </c>
      <c r="F14" s="6">
        <v>45146</v>
      </c>
      <c r="G14" s="6">
        <v>45149</v>
      </c>
      <c r="H14" s="4">
        <v>1</v>
      </c>
      <c r="I14" s="4">
        <v>3</v>
      </c>
      <c r="J14" s="4">
        <v>3</v>
      </c>
      <c r="K14" s="4" t="s">
        <v>30</v>
      </c>
      <c r="L14" s="4">
        <v>3246</v>
      </c>
      <c r="M14" s="4">
        <v>3246</v>
      </c>
      <c r="N14" s="4" t="s">
        <v>76</v>
      </c>
      <c r="O14" s="4" t="s">
        <v>32</v>
      </c>
      <c r="P14" s="4" t="s">
        <v>33</v>
      </c>
      <c r="Q14" s="4">
        <v>0</v>
      </c>
      <c r="R14" s="8">
        <v>45138.0000115741</v>
      </c>
      <c r="S14" s="6">
        <v>45164</v>
      </c>
      <c r="T14" s="4" t="s">
        <v>34</v>
      </c>
      <c r="U14" s="4">
        <v>3246</v>
      </c>
      <c r="V14" s="4">
        <v>0</v>
      </c>
      <c r="W14" s="4">
        <v>0</v>
      </c>
      <c r="X14" s="4" t="s">
        <v>77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45146</v>
      </c>
      <c r="G15" s="6">
        <v>45149</v>
      </c>
      <c r="H15" s="4">
        <v>1</v>
      </c>
      <c r="I15" s="4">
        <v>3</v>
      </c>
      <c r="J15" s="4">
        <v>3</v>
      </c>
      <c r="K15" s="4" t="s">
        <v>30</v>
      </c>
      <c r="L15" s="4">
        <v>2892</v>
      </c>
      <c r="M15" s="4">
        <v>2892</v>
      </c>
      <c r="N15" s="4" t="s">
        <v>81</v>
      </c>
      <c r="O15" s="4" t="s">
        <v>32</v>
      </c>
      <c r="P15" s="4" t="s">
        <v>33</v>
      </c>
      <c r="Q15" s="4">
        <v>0</v>
      </c>
      <c r="R15" s="8">
        <v>45139.0000115741</v>
      </c>
      <c r="S15" s="6">
        <v>45164</v>
      </c>
      <c r="T15" s="4" t="s">
        <v>34</v>
      </c>
      <c r="U15" s="4">
        <v>2892</v>
      </c>
      <c r="V15" s="4">
        <v>0</v>
      </c>
      <c r="W15" s="4">
        <v>0</v>
      </c>
      <c r="X15" s="4" t="s">
        <v>82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42</v>
      </c>
      <c r="E16" s="4" t="s">
        <v>43</v>
      </c>
      <c r="F16" s="6">
        <v>45147</v>
      </c>
      <c r="G16" s="6">
        <v>45149</v>
      </c>
      <c r="H16" s="4">
        <v>1</v>
      </c>
      <c r="I16" s="4">
        <v>2</v>
      </c>
      <c r="J16" s="4">
        <v>2</v>
      </c>
      <c r="K16" s="4" t="s">
        <v>30</v>
      </c>
      <c r="L16" s="4">
        <v>2142</v>
      </c>
      <c r="M16" s="4">
        <v>2142</v>
      </c>
      <c r="N16" s="4" t="s">
        <v>84</v>
      </c>
      <c r="O16" s="4" t="s">
        <v>32</v>
      </c>
      <c r="P16" s="4" t="s">
        <v>33</v>
      </c>
      <c r="Q16" s="4">
        <v>0</v>
      </c>
      <c r="R16" s="8">
        <v>45141</v>
      </c>
      <c r="S16" s="6">
        <v>45164</v>
      </c>
      <c r="T16" s="4" t="s">
        <v>34</v>
      </c>
      <c r="U16" s="4">
        <v>2142</v>
      </c>
      <c r="V16" s="4">
        <v>0</v>
      </c>
      <c r="W16" s="4">
        <v>0</v>
      </c>
      <c r="X16" s="4" t="s">
        <v>85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42</v>
      </c>
      <c r="E17" s="4" t="s">
        <v>43</v>
      </c>
      <c r="F17" s="6">
        <v>45147</v>
      </c>
      <c r="G17" s="6">
        <v>45149</v>
      </c>
      <c r="H17" s="4">
        <v>1</v>
      </c>
      <c r="I17" s="4">
        <v>2</v>
      </c>
      <c r="J17" s="4">
        <v>2</v>
      </c>
      <c r="K17" s="4" t="s">
        <v>30</v>
      </c>
      <c r="L17" s="4">
        <v>2142</v>
      </c>
      <c r="M17" s="4">
        <v>2142</v>
      </c>
      <c r="N17" s="4" t="s">
        <v>87</v>
      </c>
      <c r="O17" s="4" t="s">
        <v>32</v>
      </c>
      <c r="P17" s="4" t="s">
        <v>33</v>
      </c>
      <c r="Q17" s="4">
        <v>0</v>
      </c>
      <c r="R17" s="8">
        <v>45141</v>
      </c>
      <c r="S17" s="6">
        <v>45164</v>
      </c>
      <c r="T17" s="4" t="s">
        <v>34</v>
      </c>
      <c r="U17" s="4">
        <v>2142</v>
      </c>
      <c r="V17" s="4">
        <v>0</v>
      </c>
      <c r="W17" s="4">
        <v>0</v>
      </c>
      <c r="X17" s="4" t="s">
        <v>88</v>
      </c>
      <c r="Y17" s="4" t="s">
        <v>36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45146</v>
      </c>
      <c r="G18" s="6">
        <v>45149</v>
      </c>
      <c r="H18" s="4">
        <v>1</v>
      </c>
      <c r="I18" s="4">
        <v>3</v>
      </c>
      <c r="J18" s="4">
        <v>3</v>
      </c>
      <c r="K18" s="4" t="s">
        <v>30</v>
      </c>
      <c r="L18" s="4">
        <v>1497.3</v>
      </c>
      <c r="M18" s="4">
        <v>1497.3</v>
      </c>
      <c r="N18" s="4" t="s">
        <v>92</v>
      </c>
      <c r="O18" s="4" t="s">
        <v>32</v>
      </c>
      <c r="P18" s="4" t="s">
        <v>33</v>
      </c>
      <c r="Q18" s="4">
        <v>0</v>
      </c>
      <c r="R18" s="8">
        <v>45145.0000115741</v>
      </c>
      <c r="S18" s="6">
        <v>45164</v>
      </c>
      <c r="T18" s="4" t="s">
        <v>34</v>
      </c>
      <c r="U18" s="4">
        <v>1497.3</v>
      </c>
      <c r="V18" s="4">
        <v>0</v>
      </c>
      <c r="W18" s="4">
        <v>0</v>
      </c>
      <c r="X18" s="4" t="s">
        <v>36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95</v>
      </c>
      <c r="E19" s="4" t="s">
        <v>96</v>
      </c>
      <c r="F19" s="6">
        <v>45148</v>
      </c>
      <c r="G19" s="6">
        <v>45149</v>
      </c>
      <c r="H19" s="4">
        <v>1</v>
      </c>
      <c r="I19" s="4">
        <v>1</v>
      </c>
      <c r="J19" s="4">
        <v>1</v>
      </c>
      <c r="K19" s="4" t="s">
        <v>30</v>
      </c>
      <c r="L19" s="4">
        <v>280</v>
      </c>
      <c r="M19" s="4">
        <v>280</v>
      </c>
      <c r="N19" s="4" t="s">
        <v>97</v>
      </c>
      <c r="O19" s="4" t="s">
        <v>32</v>
      </c>
      <c r="P19" s="4" t="s">
        <v>33</v>
      </c>
      <c r="Q19" s="4">
        <v>0</v>
      </c>
      <c r="R19" s="8">
        <v>45147</v>
      </c>
      <c r="S19" s="6">
        <v>45164</v>
      </c>
      <c r="T19" s="4" t="s">
        <v>34</v>
      </c>
      <c r="U19" s="4">
        <v>280</v>
      </c>
      <c r="V19" s="4">
        <v>0</v>
      </c>
      <c r="W19" s="4">
        <v>0</v>
      </c>
      <c r="X19" s="4" t="s">
        <v>36</v>
      </c>
      <c r="Y19" s="4" t="s">
        <v>98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45148</v>
      </c>
      <c r="G20" s="6">
        <v>45149</v>
      </c>
      <c r="H20" s="4">
        <v>1</v>
      </c>
      <c r="I20" s="4">
        <v>1</v>
      </c>
      <c r="J20" s="4">
        <v>1</v>
      </c>
      <c r="K20" s="4" t="s">
        <v>30</v>
      </c>
      <c r="L20" s="4">
        <v>280</v>
      </c>
      <c r="M20" s="4">
        <v>280</v>
      </c>
      <c r="N20" s="4" t="s">
        <v>100</v>
      </c>
      <c r="O20" s="4" t="s">
        <v>32</v>
      </c>
      <c r="P20" s="4" t="s">
        <v>33</v>
      </c>
      <c r="Q20" s="4">
        <v>0</v>
      </c>
      <c r="R20" s="8">
        <v>45148</v>
      </c>
      <c r="S20" s="6">
        <v>45164</v>
      </c>
      <c r="T20" s="4" t="s">
        <v>34</v>
      </c>
      <c r="U20" s="4">
        <v>280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101</v>
      </c>
      <c r="D21" s="4" t="s">
        <v>95</v>
      </c>
      <c r="E21" s="4" t="s">
        <v>96</v>
      </c>
      <c r="F21" s="6">
        <v>45148</v>
      </c>
      <c r="G21" s="6">
        <v>45149</v>
      </c>
      <c r="H21" s="4">
        <v>1</v>
      </c>
      <c r="I21" s="4">
        <v>1</v>
      </c>
      <c r="J21" s="4">
        <v>1</v>
      </c>
      <c r="K21" s="4" t="s">
        <v>30</v>
      </c>
      <c r="L21" s="4">
        <v>-280</v>
      </c>
      <c r="M21" s="4">
        <v>-280</v>
      </c>
      <c r="N21" s="4" t="s">
        <v>100</v>
      </c>
      <c r="O21" s="4" t="s">
        <v>32</v>
      </c>
      <c r="P21" s="4" t="s">
        <v>33</v>
      </c>
      <c r="Q21" s="4">
        <v>0</v>
      </c>
      <c r="R21" s="8">
        <v>45148</v>
      </c>
      <c r="S21" s="6">
        <v>45164</v>
      </c>
      <c r="T21" s="4" t="s">
        <v>34</v>
      </c>
      <c r="U21" s="4">
        <v>-280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45149</v>
      </c>
      <c r="G22" s="6">
        <v>45150</v>
      </c>
      <c r="H22" s="4">
        <v>1</v>
      </c>
      <c r="I22" s="4">
        <v>1</v>
      </c>
      <c r="J22" s="4">
        <v>1</v>
      </c>
      <c r="K22" s="4" t="s">
        <v>30</v>
      </c>
      <c r="L22" s="4">
        <v>301</v>
      </c>
      <c r="M22" s="4">
        <v>301</v>
      </c>
      <c r="N22" s="4" t="s">
        <v>105</v>
      </c>
      <c r="O22" s="4" t="s">
        <v>106</v>
      </c>
      <c r="P22" s="4" t="s">
        <v>33</v>
      </c>
      <c r="Q22" s="4">
        <v>0</v>
      </c>
      <c r="R22" s="8">
        <v>45128</v>
      </c>
      <c r="S22" s="6">
        <v>45165</v>
      </c>
      <c r="T22" s="4" t="s">
        <v>34</v>
      </c>
      <c r="U22" s="4">
        <v>301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103</v>
      </c>
      <c r="E23" s="4" t="s">
        <v>108</v>
      </c>
      <c r="F23" s="6">
        <v>45149</v>
      </c>
      <c r="G23" s="6">
        <v>45150</v>
      </c>
      <c r="H23" s="4">
        <v>1</v>
      </c>
      <c r="I23" s="4">
        <v>1</v>
      </c>
      <c r="J23" s="4">
        <v>1</v>
      </c>
      <c r="K23" s="4" t="s">
        <v>30</v>
      </c>
      <c r="L23" s="4">
        <v>301</v>
      </c>
      <c r="M23" s="4">
        <v>301</v>
      </c>
      <c r="N23" s="4" t="s">
        <v>109</v>
      </c>
      <c r="O23" s="4" t="s">
        <v>106</v>
      </c>
      <c r="P23" s="4" t="s">
        <v>33</v>
      </c>
      <c r="Q23" s="4">
        <v>0</v>
      </c>
      <c r="R23" s="8">
        <v>45130</v>
      </c>
      <c r="S23" s="6">
        <v>45165</v>
      </c>
      <c r="T23" s="4" t="s">
        <v>34</v>
      </c>
      <c r="U23" s="4">
        <v>301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28</v>
      </c>
      <c r="E24" s="4" t="s">
        <v>38</v>
      </c>
      <c r="F24" s="6">
        <v>45148</v>
      </c>
      <c r="G24" s="6">
        <v>45150</v>
      </c>
      <c r="H24" s="4">
        <v>1</v>
      </c>
      <c r="I24" s="4">
        <v>2</v>
      </c>
      <c r="J24" s="4">
        <v>2</v>
      </c>
      <c r="K24" s="4" t="s">
        <v>30</v>
      </c>
      <c r="L24" s="4">
        <v>2174</v>
      </c>
      <c r="M24" s="4">
        <v>2174</v>
      </c>
      <c r="N24" s="4" t="s">
        <v>111</v>
      </c>
      <c r="O24" s="4" t="s">
        <v>106</v>
      </c>
      <c r="P24" s="4" t="s">
        <v>33</v>
      </c>
      <c r="Q24" s="4">
        <v>0</v>
      </c>
      <c r="R24" s="8">
        <v>45135</v>
      </c>
      <c r="S24" s="6">
        <v>45165</v>
      </c>
      <c r="T24" s="4" t="s">
        <v>34</v>
      </c>
      <c r="U24" s="4">
        <v>2174</v>
      </c>
      <c r="V24" s="4">
        <v>0</v>
      </c>
      <c r="W24" s="4">
        <v>0</v>
      </c>
      <c r="X24" s="4" t="s">
        <v>112</v>
      </c>
      <c r="Y24" s="4" t="s">
        <v>36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42</v>
      </c>
      <c r="E25" s="4" t="s">
        <v>43</v>
      </c>
      <c r="F25" s="6">
        <v>45147</v>
      </c>
      <c r="G25" s="6">
        <v>45150</v>
      </c>
      <c r="H25" s="4">
        <v>2</v>
      </c>
      <c r="I25" s="4">
        <v>3</v>
      </c>
      <c r="J25" s="4">
        <v>6</v>
      </c>
      <c r="K25" s="4" t="s">
        <v>30</v>
      </c>
      <c r="L25" s="4">
        <v>6990</v>
      </c>
      <c r="M25" s="4">
        <v>6990</v>
      </c>
      <c r="N25" s="4" t="s">
        <v>114</v>
      </c>
      <c r="O25" s="4" t="s">
        <v>106</v>
      </c>
      <c r="P25" s="4" t="s">
        <v>33</v>
      </c>
      <c r="Q25" s="4">
        <v>0</v>
      </c>
      <c r="R25" s="8">
        <v>45135.0000115741</v>
      </c>
      <c r="S25" s="6">
        <v>45165</v>
      </c>
      <c r="T25" s="4" t="s">
        <v>34</v>
      </c>
      <c r="U25" s="4">
        <v>6990</v>
      </c>
      <c r="V25" s="4">
        <v>0</v>
      </c>
      <c r="W25" s="4">
        <v>0</v>
      </c>
      <c r="X25" s="4" t="s">
        <v>115</v>
      </c>
      <c r="Y25" s="4" t="s">
        <v>36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42</v>
      </c>
      <c r="E26" s="4" t="s">
        <v>43</v>
      </c>
      <c r="F26" s="6">
        <v>45148</v>
      </c>
      <c r="G26" s="6">
        <v>45150</v>
      </c>
      <c r="H26" s="4">
        <v>2</v>
      </c>
      <c r="I26" s="4">
        <v>2</v>
      </c>
      <c r="J26" s="4">
        <v>4</v>
      </c>
      <c r="K26" s="4" t="s">
        <v>30</v>
      </c>
      <c r="L26" s="4">
        <v>4910</v>
      </c>
      <c r="M26" s="4">
        <v>4910</v>
      </c>
      <c r="N26" s="4" t="s">
        <v>117</v>
      </c>
      <c r="O26" s="4" t="s">
        <v>106</v>
      </c>
      <c r="P26" s="4" t="s">
        <v>33</v>
      </c>
      <c r="Q26" s="4">
        <v>0</v>
      </c>
      <c r="R26" s="8">
        <v>45136</v>
      </c>
      <c r="S26" s="6">
        <v>45165</v>
      </c>
      <c r="T26" s="4" t="s">
        <v>34</v>
      </c>
      <c r="U26" s="4">
        <v>4910</v>
      </c>
      <c r="V26" s="4">
        <v>0</v>
      </c>
      <c r="W26" s="4">
        <v>0</v>
      </c>
      <c r="X26" s="4" t="s">
        <v>118</v>
      </c>
      <c r="Y26" s="4" t="s">
        <v>36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42</v>
      </c>
      <c r="E27" s="4" t="s">
        <v>120</v>
      </c>
      <c r="F27" s="6">
        <v>45147</v>
      </c>
      <c r="G27" s="6">
        <v>45150</v>
      </c>
      <c r="H27" s="4">
        <v>1</v>
      </c>
      <c r="I27" s="4">
        <v>3</v>
      </c>
      <c r="J27" s="4">
        <v>3</v>
      </c>
      <c r="K27" s="4" t="s">
        <v>30</v>
      </c>
      <c r="L27" s="4">
        <v>3807</v>
      </c>
      <c r="M27" s="4">
        <v>3807</v>
      </c>
      <c r="N27" s="4" t="s">
        <v>121</v>
      </c>
      <c r="O27" s="4" t="s">
        <v>106</v>
      </c>
      <c r="P27" s="4" t="s">
        <v>33</v>
      </c>
      <c r="Q27" s="4">
        <v>0</v>
      </c>
      <c r="R27" s="8">
        <v>45137</v>
      </c>
      <c r="S27" s="6">
        <v>45165</v>
      </c>
      <c r="T27" s="4" t="s">
        <v>34</v>
      </c>
      <c r="U27" s="4">
        <v>3807</v>
      </c>
      <c r="V27" s="4">
        <v>0</v>
      </c>
      <c r="W27" s="4">
        <v>0</v>
      </c>
      <c r="X27" s="4" t="s">
        <v>122</v>
      </c>
      <c r="Y27" s="4" t="s">
        <v>36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28</v>
      </c>
      <c r="E28" s="4" t="s">
        <v>38</v>
      </c>
      <c r="F28" s="6">
        <v>45148</v>
      </c>
      <c r="G28" s="6">
        <v>45150</v>
      </c>
      <c r="H28" s="4">
        <v>1</v>
      </c>
      <c r="I28" s="4">
        <v>2</v>
      </c>
      <c r="J28" s="4">
        <v>2</v>
      </c>
      <c r="K28" s="4" t="s">
        <v>30</v>
      </c>
      <c r="L28" s="4">
        <v>2174</v>
      </c>
      <c r="M28" s="4">
        <v>2174</v>
      </c>
      <c r="N28" s="4" t="s">
        <v>124</v>
      </c>
      <c r="O28" s="4" t="s">
        <v>106</v>
      </c>
      <c r="P28" s="4" t="s">
        <v>33</v>
      </c>
      <c r="Q28" s="4">
        <v>0</v>
      </c>
      <c r="R28" s="8">
        <v>45138.0000115741</v>
      </c>
      <c r="S28" s="6">
        <v>45165</v>
      </c>
      <c r="T28" s="4" t="s">
        <v>34</v>
      </c>
      <c r="U28" s="4">
        <v>2174</v>
      </c>
      <c r="V28" s="4">
        <v>0</v>
      </c>
      <c r="W28" s="4">
        <v>0</v>
      </c>
      <c r="X28" s="4" t="s">
        <v>125</v>
      </c>
      <c r="Y28" s="4" t="s">
        <v>36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79</v>
      </c>
      <c r="E29" s="4" t="s">
        <v>80</v>
      </c>
      <c r="F29" s="6">
        <v>45146</v>
      </c>
      <c r="G29" s="6">
        <v>45150</v>
      </c>
      <c r="H29" s="4">
        <v>1</v>
      </c>
      <c r="I29" s="4">
        <v>4</v>
      </c>
      <c r="J29" s="4">
        <v>4</v>
      </c>
      <c r="K29" s="4" t="s">
        <v>30</v>
      </c>
      <c r="L29" s="4">
        <v>3911</v>
      </c>
      <c r="M29" s="4">
        <v>3911</v>
      </c>
      <c r="N29" s="4" t="s">
        <v>127</v>
      </c>
      <c r="O29" s="4" t="s">
        <v>106</v>
      </c>
      <c r="P29" s="4" t="s">
        <v>33</v>
      </c>
      <c r="Q29" s="4">
        <v>0</v>
      </c>
      <c r="R29" s="8">
        <v>45139</v>
      </c>
      <c r="S29" s="6">
        <v>45165</v>
      </c>
      <c r="T29" s="4" t="s">
        <v>34</v>
      </c>
      <c r="U29" s="4">
        <v>3911</v>
      </c>
      <c r="V29" s="4">
        <v>0</v>
      </c>
      <c r="W29" s="4">
        <v>0</v>
      </c>
      <c r="X29" s="4" t="s">
        <v>128</v>
      </c>
      <c r="Y29" s="4" t="s">
        <v>36</v>
      </c>
    </row>
    <row r="30" s="4" customFormat="1" spans="1:25">
      <c r="A30" s="4" t="s">
        <v>129</v>
      </c>
      <c r="B30" s="4" t="s">
        <v>26</v>
      </c>
      <c r="C30" s="4" t="s">
        <v>27</v>
      </c>
      <c r="D30" s="4" t="s">
        <v>42</v>
      </c>
      <c r="E30" s="4" t="s">
        <v>120</v>
      </c>
      <c r="F30" s="6">
        <v>45147</v>
      </c>
      <c r="G30" s="6">
        <v>45150</v>
      </c>
      <c r="H30" s="4">
        <v>1</v>
      </c>
      <c r="I30" s="4">
        <v>3</v>
      </c>
      <c r="J30" s="4">
        <v>3</v>
      </c>
      <c r="K30" s="4" t="s">
        <v>30</v>
      </c>
      <c r="L30" s="4">
        <v>3994</v>
      </c>
      <c r="M30" s="4">
        <v>3994</v>
      </c>
      <c r="N30" s="4" t="s">
        <v>130</v>
      </c>
      <c r="O30" s="4" t="s">
        <v>106</v>
      </c>
      <c r="P30" s="4" t="s">
        <v>33</v>
      </c>
      <c r="Q30" s="4">
        <v>0</v>
      </c>
      <c r="R30" s="8">
        <v>45139.0000115741</v>
      </c>
      <c r="S30" s="6">
        <v>45165</v>
      </c>
      <c r="T30" s="4" t="s">
        <v>34</v>
      </c>
      <c r="U30" s="4">
        <v>3994</v>
      </c>
      <c r="V30" s="4">
        <v>0</v>
      </c>
      <c r="W30" s="4">
        <v>0</v>
      </c>
      <c r="X30" s="4" t="s">
        <v>131</v>
      </c>
      <c r="Y30" s="4" t="s">
        <v>36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90</v>
      </c>
      <c r="E31" s="4" t="s">
        <v>91</v>
      </c>
      <c r="F31" s="6">
        <v>45149</v>
      </c>
      <c r="G31" s="6">
        <v>45150</v>
      </c>
      <c r="H31" s="4">
        <v>2</v>
      </c>
      <c r="I31" s="4">
        <v>1</v>
      </c>
      <c r="J31" s="4">
        <v>2</v>
      </c>
      <c r="K31" s="4" t="s">
        <v>30</v>
      </c>
      <c r="L31" s="4">
        <v>998.2</v>
      </c>
      <c r="M31" s="4">
        <v>998.2</v>
      </c>
      <c r="N31" s="4" t="s">
        <v>133</v>
      </c>
      <c r="O31" s="4" t="s">
        <v>106</v>
      </c>
      <c r="P31" s="4" t="s">
        <v>33</v>
      </c>
      <c r="Q31" s="4">
        <v>0</v>
      </c>
      <c r="R31" s="8">
        <v>45145</v>
      </c>
      <c r="S31" s="6">
        <v>45165</v>
      </c>
      <c r="T31" s="4" t="s">
        <v>34</v>
      </c>
      <c r="U31" s="4">
        <v>998.2</v>
      </c>
      <c r="V31" s="4">
        <v>0</v>
      </c>
      <c r="W31" s="4">
        <v>0</v>
      </c>
      <c r="X31" s="4" t="s">
        <v>36</v>
      </c>
      <c r="Y31" s="4" t="s">
        <v>134</v>
      </c>
    </row>
    <row r="32" s="4" customFormat="1" spans="1:25">
      <c r="A32" s="4" t="s">
        <v>135</v>
      </c>
      <c r="B32" s="4" t="s">
        <v>26</v>
      </c>
      <c r="C32" s="4" t="s">
        <v>27</v>
      </c>
      <c r="D32" s="4" t="s">
        <v>90</v>
      </c>
      <c r="E32" s="4" t="s">
        <v>136</v>
      </c>
      <c r="F32" s="6">
        <v>45149</v>
      </c>
      <c r="G32" s="6">
        <v>45150</v>
      </c>
      <c r="H32" s="4">
        <v>1</v>
      </c>
      <c r="I32" s="4">
        <v>1</v>
      </c>
      <c r="J32" s="4">
        <v>1</v>
      </c>
      <c r="K32" s="4" t="s">
        <v>30</v>
      </c>
      <c r="L32" s="4">
        <v>511</v>
      </c>
      <c r="M32" s="4">
        <v>511</v>
      </c>
      <c r="N32" s="4" t="s">
        <v>137</v>
      </c>
      <c r="O32" s="4" t="s">
        <v>106</v>
      </c>
      <c r="P32" s="4" t="s">
        <v>33</v>
      </c>
      <c r="Q32" s="4">
        <v>0</v>
      </c>
      <c r="R32" s="8">
        <v>45148</v>
      </c>
      <c r="S32" s="6">
        <v>45165</v>
      </c>
      <c r="T32" s="4" t="s">
        <v>34</v>
      </c>
      <c r="U32" s="4">
        <v>511</v>
      </c>
      <c r="V32" s="4">
        <v>0</v>
      </c>
      <c r="W32" s="4">
        <v>0</v>
      </c>
      <c r="X32" s="4" t="s">
        <v>36</v>
      </c>
      <c r="Y32" s="4" t="s">
        <v>138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95</v>
      </c>
      <c r="E33" s="4" t="s">
        <v>96</v>
      </c>
      <c r="F33" s="6">
        <v>45149</v>
      </c>
      <c r="G33" s="6">
        <v>45150</v>
      </c>
      <c r="H33" s="4">
        <v>2</v>
      </c>
      <c r="I33" s="4">
        <v>1</v>
      </c>
      <c r="J33" s="4">
        <v>2</v>
      </c>
      <c r="K33" s="4" t="s">
        <v>30</v>
      </c>
      <c r="L33" s="4">
        <v>560</v>
      </c>
      <c r="M33" s="4">
        <v>560</v>
      </c>
      <c r="N33" s="4" t="s">
        <v>140</v>
      </c>
      <c r="O33" s="4" t="s">
        <v>106</v>
      </c>
      <c r="P33" s="4" t="s">
        <v>33</v>
      </c>
      <c r="Q33" s="4">
        <v>0</v>
      </c>
      <c r="R33" s="8">
        <v>45149</v>
      </c>
      <c r="S33" s="6">
        <v>45165</v>
      </c>
      <c r="T33" s="4" t="s">
        <v>34</v>
      </c>
      <c r="U33" s="4">
        <v>560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90</v>
      </c>
      <c r="E34" s="4" t="s">
        <v>142</v>
      </c>
      <c r="F34" s="6">
        <v>45149</v>
      </c>
      <c r="G34" s="6">
        <v>45150</v>
      </c>
      <c r="H34" s="4">
        <v>1</v>
      </c>
      <c r="I34" s="4">
        <v>1</v>
      </c>
      <c r="J34" s="4">
        <v>1</v>
      </c>
      <c r="K34" s="4" t="s">
        <v>30</v>
      </c>
      <c r="L34" s="4">
        <v>511</v>
      </c>
      <c r="M34" s="4">
        <v>511</v>
      </c>
      <c r="N34" s="4" t="s">
        <v>143</v>
      </c>
      <c r="O34" s="4" t="s">
        <v>106</v>
      </c>
      <c r="P34" s="4" t="s">
        <v>33</v>
      </c>
      <c r="Q34" s="4">
        <v>0</v>
      </c>
      <c r="R34" s="8">
        <v>45149.0000115741</v>
      </c>
      <c r="S34" s="6">
        <v>45165</v>
      </c>
      <c r="T34" s="4" t="s">
        <v>34</v>
      </c>
      <c r="U34" s="4">
        <v>511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42</v>
      </c>
      <c r="E35" s="4" t="s">
        <v>43</v>
      </c>
      <c r="F35" s="6">
        <v>45147</v>
      </c>
      <c r="G35" s="6">
        <v>45151</v>
      </c>
      <c r="H35" s="4">
        <v>2</v>
      </c>
      <c r="I35" s="4">
        <v>4</v>
      </c>
      <c r="J35" s="4">
        <v>8</v>
      </c>
      <c r="K35" s="4" t="s">
        <v>30</v>
      </c>
      <c r="L35" s="4">
        <v>8488</v>
      </c>
      <c r="M35" s="4">
        <v>8488</v>
      </c>
      <c r="N35" s="4" t="s">
        <v>145</v>
      </c>
      <c r="O35" s="4" t="s">
        <v>146</v>
      </c>
      <c r="P35" s="4" t="s">
        <v>33</v>
      </c>
      <c r="Q35" s="4">
        <v>0</v>
      </c>
      <c r="R35" s="8">
        <v>45112</v>
      </c>
      <c r="S35" s="6">
        <v>45166</v>
      </c>
      <c r="T35" s="4" t="s">
        <v>34</v>
      </c>
      <c r="U35" s="4">
        <v>8488</v>
      </c>
      <c r="V35" s="4">
        <v>0</v>
      </c>
      <c r="W35" s="4">
        <v>0</v>
      </c>
      <c r="X35" s="4" t="s">
        <v>147</v>
      </c>
      <c r="Y35" s="4" t="s">
        <v>36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42</v>
      </c>
      <c r="E36" s="4" t="s">
        <v>43</v>
      </c>
      <c r="F36" s="6">
        <v>45148</v>
      </c>
      <c r="G36" s="6">
        <v>45151</v>
      </c>
      <c r="H36" s="4">
        <v>1</v>
      </c>
      <c r="I36" s="4">
        <v>3</v>
      </c>
      <c r="J36" s="4">
        <v>3</v>
      </c>
      <c r="K36" s="4" t="s">
        <v>30</v>
      </c>
      <c r="L36" s="4">
        <v>3287</v>
      </c>
      <c r="M36" s="4">
        <v>3287</v>
      </c>
      <c r="N36" s="4" t="s">
        <v>149</v>
      </c>
      <c r="O36" s="4" t="s">
        <v>146</v>
      </c>
      <c r="P36" s="4" t="s">
        <v>33</v>
      </c>
      <c r="Q36" s="4">
        <v>0</v>
      </c>
      <c r="R36" s="8">
        <v>45115.0000115741</v>
      </c>
      <c r="S36" s="6">
        <v>45166</v>
      </c>
      <c r="T36" s="4" t="s">
        <v>34</v>
      </c>
      <c r="U36" s="4">
        <v>3287</v>
      </c>
      <c r="V36" s="4">
        <v>0</v>
      </c>
      <c r="W36" s="4">
        <v>0</v>
      </c>
      <c r="X36" s="4" t="s">
        <v>150</v>
      </c>
      <c r="Y36" s="4" t="s">
        <v>36</v>
      </c>
    </row>
    <row r="37" s="4" customFormat="1" spans="1:25">
      <c r="A37" s="4" t="s">
        <v>151</v>
      </c>
      <c r="B37" s="4" t="s">
        <v>26</v>
      </c>
      <c r="C37" s="4" t="s">
        <v>27</v>
      </c>
      <c r="D37" s="4" t="s">
        <v>103</v>
      </c>
      <c r="E37" s="4" t="s">
        <v>152</v>
      </c>
      <c r="F37" s="6">
        <v>45150</v>
      </c>
      <c r="G37" s="6">
        <v>45151</v>
      </c>
      <c r="H37" s="4">
        <v>1</v>
      </c>
      <c r="I37" s="4">
        <v>1</v>
      </c>
      <c r="J37" s="4">
        <v>1</v>
      </c>
      <c r="K37" s="4" t="s">
        <v>30</v>
      </c>
      <c r="L37" s="4">
        <v>305.2</v>
      </c>
      <c r="M37" s="4">
        <v>305.2</v>
      </c>
      <c r="N37" s="4" t="s">
        <v>109</v>
      </c>
      <c r="O37" s="4" t="s">
        <v>146</v>
      </c>
      <c r="P37" s="4" t="s">
        <v>33</v>
      </c>
      <c r="Q37" s="4">
        <v>0</v>
      </c>
      <c r="R37" s="8">
        <v>45130.0000115741</v>
      </c>
      <c r="S37" s="6">
        <v>45166</v>
      </c>
      <c r="T37" s="4" t="s">
        <v>34</v>
      </c>
      <c r="U37" s="4">
        <v>305.2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153</v>
      </c>
      <c r="B38" s="4" t="s">
        <v>26</v>
      </c>
      <c r="C38" s="4" t="s">
        <v>27</v>
      </c>
      <c r="D38" s="4" t="s">
        <v>28</v>
      </c>
      <c r="E38" s="4" t="s">
        <v>38</v>
      </c>
      <c r="F38" s="6">
        <v>45149</v>
      </c>
      <c r="G38" s="6">
        <v>45151</v>
      </c>
      <c r="H38" s="4">
        <v>2</v>
      </c>
      <c r="I38" s="4">
        <v>2</v>
      </c>
      <c r="J38" s="4">
        <v>4</v>
      </c>
      <c r="K38" s="4" t="s">
        <v>30</v>
      </c>
      <c r="L38" s="4">
        <v>4868</v>
      </c>
      <c r="M38" s="4">
        <v>4868</v>
      </c>
      <c r="N38" s="4" t="s">
        <v>154</v>
      </c>
      <c r="O38" s="4" t="s">
        <v>146</v>
      </c>
      <c r="P38" s="4" t="s">
        <v>33</v>
      </c>
      <c r="Q38" s="4">
        <v>0</v>
      </c>
      <c r="R38" s="8">
        <v>45136</v>
      </c>
      <c r="S38" s="6">
        <v>45166</v>
      </c>
      <c r="T38" s="4" t="s">
        <v>34</v>
      </c>
      <c r="U38" s="4">
        <v>4868</v>
      </c>
      <c r="V38" s="4">
        <v>0</v>
      </c>
      <c r="W38" s="4">
        <v>0</v>
      </c>
      <c r="X38" s="4" t="s">
        <v>155</v>
      </c>
      <c r="Y38" s="4" t="s">
        <v>36</v>
      </c>
    </row>
    <row r="39" s="4" customFormat="1" spans="1:25">
      <c r="A39" s="4" t="s">
        <v>156</v>
      </c>
      <c r="B39" s="4" t="s">
        <v>26</v>
      </c>
      <c r="C39" s="4" t="s">
        <v>27</v>
      </c>
      <c r="D39" s="4" t="s">
        <v>28</v>
      </c>
      <c r="E39" s="4" t="s">
        <v>38</v>
      </c>
      <c r="F39" s="6">
        <v>45149</v>
      </c>
      <c r="G39" s="6">
        <v>45151</v>
      </c>
      <c r="H39" s="4">
        <v>2</v>
      </c>
      <c r="I39" s="4">
        <v>2</v>
      </c>
      <c r="J39" s="4">
        <v>4</v>
      </c>
      <c r="K39" s="4" t="s">
        <v>30</v>
      </c>
      <c r="L39" s="4">
        <v>4868</v>
      </c>
      <c r="M39" s="4">
        <v>4868</v>
      </c>
      <c r="N39" s="4" t="s">
        <v>157</v>
      </c>
      <c r="O39" s="4" t="s">
        <v>146</v>
      </c>
      <c r="P39" s="4" t="s">
        <v>33</v>
      </c>
      <c r="Q39" s="4">
        <v>0</v>
      </c>
      <c r="R39" s="8">
        <v>45136.0000115741</v>
      </c>
      <c r="S39" s="6">
        <v>45166</v>
      </c>
      <c r="T39" s="4" t="s">
        <v>34</v>
      </c>
      <c r="U39" s="4">
        <v>4868</v>
      </c>
      <c r="V39" s="4">
        <v>0</v>
      </c>
      <c r="W39" s="4">
        <v>0</v>
      </c>
      <c r="X39" s="4" t="s">
        <v>158</v>
      </c>
      <c r="Y39" s="4" t="s">
        <v>36</v>
      </c>
    </row>
    <row r="40" s="4" customFormat="1" spans="1:25">
      <c r="A40" s="4" t="s">
        <v>159</v>
      </c>
      <c r="B40" s="4" t="s">
        <v>26</v>
      </c>
      <c r="C40" s="4" t="s">
        <v>27</v>
      </c>
      <c r="D40" s="4" t="s">
        <v>160</v>
      </c>
      <c r="E40" s="4" t="s">
        <v>161</v>
      </c>
      <c r="F40" s="6">
        <v>45149</v>
      </c>
      <c r="G40" s="6">
        <v>45151</v>
      </c>
      <c r="H40" s="4">
        <v>1</v>
      </c>
      <c r="I40" s="4">
        <v>2</v>
      </c>
      <c r="J40" s="4">
        <v>2</v>
      </c>
      <c r="K40" s="4" t="s">
        <v>30</v>
      </c>
      <c r="L40" s="4">
        <v>958.8</v>
      </c>
      <c r="M40" s="4">
        <v>958.8</v>
      </c>
      <c r="N40" s="4" t="s">
        <v>162</v>
      </c>
      <c r="O40" s="4" t="s">
        <v>146</v>
      </c>
      <c r="P40" s="4" t="s">
        <v>33</v>
      </c>
      <c r="Q40" s="4">
        <v>0</v>
      </c>
      <c r="R40" s="8">
        <v>45138</v>
      </c>
      <c r="S40" s="6">
        <v>45166</v>
      </c>
      <c r="T40" s="4" t="s">
        <v>34</v>
      </c>
      <c r="U40" s="4">
        <v>958.8</v>
      </c>
      <c r="V40" s="4">
        <v>0</v>
      </c>
      <c r="W40" s="4">
        <v>0</v>
      </c>
      <c r="X40" s="4" t="s">
        <v>163</v>
      </c>
      <c r="Y40" s="4" t="s">
        <v>36</v>
      </c>
    </row>
    <row r="41" s="4" customFormat="1" spans="1:25">
      <c r="A41" s="4" t="s">
        <v>164</v>
      </c>
      <c r="B41" s="4" t="s">
        <v>26</v>
      </c>
      <c r="C41" s="4" t="s">
        <v>27</v>
      </c>
      <c r="D41" s="4" t="s">
        <v>79</v>
      </c>
      <c r="E41" s="4" t="s">
        <v>80</v>
      </c>
      <c r="F41" s="6">
        <v>45147</v>
      </c>
      <c r="G41" s="6">
        <v>45151</v>
      </c>
      <c r="H41" s="4">
        <v>1</v>
      </c>
      <c r="I41" s="4">
        <v>4</v>
      </c>
      <c r="J41" s="4">
        <v>4</v>
      </c>
      <c r="K41" s="4" t="s">
        <v>30</v>
      </c>
      <c r="L41" s="4">
        <v>4025</v>
      </c>
      <c r="M41" s="4">
        <v>4025</v>
      </c>
      <c r="N41" s="4" t="s">
        <v>165</v>
      </c>
      <c r="O41" s="4" t="s">
        <v>146</v>
      </c>
      <c r="P41" s="4" t="s">
        <v>33</v>
      </c>
      <c r="Q41" s="4">
        <v>0</v>
      </c>
      <c r="R41" s="8">
        <v>45139</v>
      </c>
      <c r="S41" s="6">
        <v>45166</v>
      </c>
      <c r="T41" s="4" t="s">
        <v>34</v>
      </c>
      <c r="U41" s="4">
        <v>4025</v>
      </c>
      <c r="V41" s="4">
        <v>0</v>
      </c>
      <c r="W41" s="4">
        <v>0</v>
      </c>
      <c r="X41" s="4" t="s">
        <v>166</v>
      </c>
      <c r="Y41" s="4" t="s">
        <v>36</v>
      </c>
    </row>
    <row r="42" s="4" customFormat="1" spans="1:25">
      <c r="A42" s="4" t="s">
        <v>167</v>
      </c>
      <c r="B42" s="4" t="s">
        <v>26</v>
      </c>
      <c r="C42" s="4" t="s">
        <v>27</v>
      </c>
      <c r="D42" s="4" t="s">
        <v>28</v>
      </c>
      <c r="E42" s="4" t="s">
        <v>38</v>
      </c>
      <c r="F42" s="6">
        <v>45148</v>
      </c>
      <c r="G42" s="6">
        <v>45151</v>
      </c>
      <c r="H42" s="4">
        <v>1</v>
      </c>
      <c r="I42" s="4">
        <v>3</v>
      </c>
      <c r="J42" s="4">
        <v>3</v>
      </c>
      <c r="K42" s="4" t="s">
        <v>30</v>
      </c>
      <c r="L42" s="4">
        <v>3328</v>
      </c>
      <c r="M42" s="4">
        <v>3328</v>
      </c>
      <c r="N42" s="4" t="s">
        <v>168</v>
      </c>
      <c r="O42" s="4" t="s">
        <v>146</v>
      </c>
      <c r="P42" s="4" t="s">
        <v>33</v>
      </c>
      <c r="Q42" s="4">
        <v>0</v>
      </c>
      <c r="R42" s="8">
        <v>45139.0000115741</v>
      </c>
      <c r="S42" s="6">
        <v>45166</v>
      </c>
      <c r="T42" s="4" t="s">
        <v>34</v>
      </c>
      <c r="U42" s="4">
        <v>3328</v>
      </c>
      <c r="V42" s="4">
        <v>0</v>
      </c>
      <c r="W42" s="4">
        <v>0</v>
      </c>
      <c r="X42" s="4" t="s">
        <v>169</v>
      </c>
      <c r="Y42" s="4" t="s">
        <v>170</v>
      </c>
    </row>
    <row r="43" s="4" customFormat="1" spans="1:25">
      <c r="A43" s="4" t="s">
        <v>171</v>
      </c>
      <c r="B43" s="4" t="s">
        <v>26</v>
      </c>
      <c r="C43" s="4" t="s">
        <v>27</v>
      </c>
      <c r="D43" s="4" t="s">
        <v>42</v>
      </c>
      <c r="E43" s="4" t="s">
        <v>43</v>
      </c>
      <c r="F43" s="6">
        <v>45147</v>
      </c>
      <c r="G43" s="6">
        <v>45151</v>
      </c>
      <c r="H43" s="4">
        <v>1</v>
      </c>
      <c r="I43" s="4">
        <v>4</v>
      </c>
      <c r="J43" s="4">
        <v>4</v>
      </c>
      <c r="K43" s="4" t="s">
        <v>30</v>
      </c>
      <c r="L43" s="4">
        <v>5262</v>
      </c>
      <c r="M43" s="4">
        <v>5262</v>
      </c>
      <c r="N43" s="4" t="s">
        <v>172</v>
      </c>
      <c r="O43" s="4" t="s">
        <v>146</v>
      </c>
      <c r="P43" s="4" t="s">
        <v>33</v>
      </c>
      <c r="Q43" s="4">
        <v>0</v>
      </c>
      <c r="R43" s="8">
        <v>45140</v>
      </c>
      <c r="S43" s="6">
        <v>45166</v>
      </c>
      <c r="T43" s="4" t="s">
        <v>34</v>
      </c>
      <c r="U43" s="4">
        <v>5262</v>
      </c>
      <c r="V43" s="4">
        <v>0</v>
      </c>
      <c r="W43" s="4">
        <v>0</v>
      </c>
      <c r="X43" s="4" t="s">
        <v>173</v>
      </c>
      <c r="Y43" s="4" t="s">
        <v>36</v>
      </c>
    </row>
    <row r="44" s="4" customFormat="1" spans="1:25">
      <c r="A44" s="4" t="s">
        <v>174</v>
      </c>
      <c r="B44" s="4" t="s">
        <v>26</v>
      </c>
      <c r="C44" s="4" t="s">
        <v>27</v>
      </c>
      <c r="D44" s="4" t="s">
        <v>28</v>
      </c>
      <c r="E44" s="4" t="s">
        <v>29</v>
      </c>
      <c r="F44" s="6">
        <v>45149</v>
      </c>
      <c r="G44" s="6">
        <v>45151</v>
      </c>
      <c r="H44" s="4">
        <v>1</v>
      </c>
      <c r="I44" s="4">
        <v>2</v>
      </c>
      <c r="J44" s="4">
        <v>2</v>
      </c>
      <c r="K44" s="4" t="s">
        <v>30</v>
      </c>
      <c r="L44" s="4">
        <v>2808</v>
      </c>
      <c r="M44" s="4">
        <v>2808</v>
      </c>
      <c r="N44" s="4" t="s">
        <v>175</v>
      </c>
      <c r="O44" s="4" t="s">
        <v>146</v>
      </c>
      <c r="P44" s="4" t="s">
        <v>33</v>
      </c>
      <c r="Q44" s="4">
        <v>0</v>
      </c>
      <c r="R44" s="8">
        <v>45141</v>
      </c>
      <c r="S44" s="6">
        <v>45166</v>
      </c>
      <c r="T44" s="4" t="s">
        <v>34</v>
      </c>
      <c r="U44" s="4">
        <v>2808</v>
      </c>
      <c r="V44" s="4">
        <v>0</v>
      </c>
      <c r="W44" s="4">
        <v>0</v>
      </c>
      <c r="X44" s="4" t="s">
        <v>176</v>
      </c>
      <c r="Y44" s="4" t="s">
        <v>36</v>
      </c>
    </row>
    <row r="45" s="4" customFormat="1" spans="1:25">
      <c r="A45" s="4" t="s">
        <v>177</v>
      </c>
      <c r="B45" s="4" t="s">
        <v>26</v>
      </c>
      <c r="C45" s="4" t="s">
        <v>27</v>
      </c>
      <c r="D45" s="4" t="s">
        <v>178</v>
      </c>
      <c r="E45" s="4" t="s">
        <v>179</v>
      </c>
      <c r="F45" s="6">
        <v>45149</v>
      </c>
      <c r="G45" s="6">
        <v>45151</v>
      </c>
      <c r="H45" s="4">
        <v>1</v>
      </c>
      <c r="I45" s="4">
        <v>2</v>
      </c>
      <c r="J45" s="4">
        <v>2</v>
      </c>
      <c r="K45" s="4" t="s">
        <v>30</v>
      </c>
      <c r="L45" s="4">
        <v>1956</v>
      </c>
      <c r="M45" s="4">
        <v>1956</v>
      </c>
      <c r="N45" s="4" t="s">
        <v>180</v>
      </c>
      <c r="O45" s="4" t="s">
        <v>146</v>
      </c>
      <c r="P45" s="4" t="s">
        <v>33</v>
      </c>
      <c r="Q45" s="4">
        <v>0</v>
      </c>
      <c r="R45" s="8">
        <v>45141.0000115741</v>
      </c>
      <c r="S45" s="6">
        <v>45166</v>
      </c>
      <c r="T45" s="4" t="s">
        <v>34</v>
      </c>
      <c r="U45" s="4">
        <v>1956</v>
      </c>
      <c r="V45" s="4">
        <v>0</v>
      </c>
      <c r="W45" s="4">
        <v>0</v>
      </c>
      <c r="X45" s="4" t="s">
        <v>181</v>
      </c>
      <c r="Y45" s="4" t="s">
        <v>182</v>
      </c>
    </row>
    <row r="46" s="4" customFormat="1" spans="1:25">
      <c r="A46" s="4" t="s">
        <v>183</v>
      </c>
      <c r="B46" s="4" t="s">
        <v>26</v>
      </c>
      <c r="C46" s="4" t="s">
        <v>27</v>
      </c>
      <c r="D46" s="4" t="s">
        <v>178</v>
      </c>
      <c r="E46" s="4" t="s">
        <v>184</v>
      </c>
      <c r="F46" s="6">
        <v>45149</v>
      </c>
      <c r="G46" s="6">
        <v>45151</v>
      </c>
      <c r="H46" s="4">
        <v>1</v>
      </c>
      <c r="I46" s="4">
        <v>2</v>
      </c>
      <c r="J46" s="4">
        <v>2</v>
      </c>
      <c r="K46" s="4" t="s">
        <v>30</v>
      </c>
      <c r="L46" s="4">
        <v>1956</v>
      </c>
      <c r="M46" s="4">
        <v>1956</v>
      </c>
      <c r="N46" s="4" t="s">
        <v>185</v>
      </c>
      <c r="O46" s="4" t="s">
        <v>146</v>
      </c>
      <c r="P46" s="4" t="s">
        <v>33</v>
      </c>
      <c r="Q46" s="4">
        <v>0</v>
      </c>
      <c r="R46" s="8">
        <v>45143</v>
      </c>
      <c r="S46" s="6">
        <v>45166</v>
      </c>
      <c r="T46" s="4" t="s">
        <v>34</v>
      </c>
      <c r="U46" s="4">
        <v>1956</v>
      </c>
      <c r="V46" s="4">
        <v>0</v>
      </c>
      <c r="W46" s="4">
        <v>0</v>
      </c>
      <c r="X46" s="4" t="s">
        <v>186</v>
      </c>
      <c r="Y46" s="4" t="s">
        <v>187</v>
      </c>
    </row>
    <row r="47" s="4" customFormat="1" spans="1:25">
      <c r="A47" s="4" t="s">
        <v>188</v>
      </c>
      <c r="B47" s="4" t="s">
        <v>26</v>
      </c>
      <c r="C47" s="4" t="s">
        <v>27</v>
      </c>
      <c r="D47" s="4" t="s">
        <v>178</v>
      </c>
      <c r="E47" s="4" t="s">
        <v>184</v>
      </c>
      <c r="F47" s="6">
        <v>45149</v>
      </c>
      <c r="G47" s="6">
        <v>45151</v>
      </c>
      <c r="H47" s="4">
        <v>1</v>
      </c>
      <c r="I47" s="4">
        <v>2</v>
      </c>
      <c r="J47" s="4">
        <v>2</v>
      </c>
      <c r="K47" s="4" t="s">
        <v>30</v>
      </c>
      <c r="L47" s="4">
        <v>1956</v>
      </c>
      <c r="M47" s="4">
        <v>1956</v>
      </c>
      <c r="N47" s="4" t="s">
        <v>189</v>
      </c>
      <c r="O47" s="4" t="s">
        <v>146</v>
      </c>
      <c r="P47" s="4" t="s">
        <v>33</v>
      </c>
      <c r="Q47" s="4">
        <v>0</v>
      </c>
      <c r="R47" s="8">
        <v>45144.0000115741</v>
      </c>
      <c r="S47" s="6">
        <v>45166</v>
      </c>
      <c r="T47" s="4" t="s">
        <v>34</v>
      </c>
      <c r="U47" s="4">
        <v>1956</v>
      </c>
      <c r="V47" s="4">
        <v>0</v>
      </c>
      <c r="W47" s="4">
        <v>0</v>
      </c>
      <c r="X47" s="4" t="s">
        <v>190</v>
      </c>
      <c r="Y47" s="4" t="s">
        <v>191</v>
      </c>
    </row>
    <row r="48" s="4" customFormat="1" spans="1:25">
      <c r="A48" s="4" t="s">
        <v>192</v>
      </c>
      <c r="B48" s="4" t="s">
        <v>26</v>
      </c>
      <c r="C48" s="4" t="s">
        <v>27</v>
      </c>
      <c r="D48" s="4" t="s">
        <v>95</v>
      </c>
      <c r="E48" s="4" t="s">
        <v>193</v>
      </c>
      <c r="F48" s="6">
        <v>45150</v>
      </c>
      <c r="G48" s="6">
        <v>45151</v>
      </c>
      <c r="H48" s="4">
        <v>4</v>
      </c>
      <c r="I48" s="4">
        <v>1</v>
      </c>
      <c r="J48" s="4">
        <v>4</v>
      </c>
      <c r="K48" s="4" t="s">
        <v>30</v>
      </c>
      <c r="L48" s="4">
        <v>1545</v>
      </c>
      <c r="M48" s="4">
        <v>1545</v>
      </c>
      <c r="N48" s="4" t="s">
        <v>194</v>
      </c>
      <c r="O48" s="4" t="s">
        <v>146</v>
      </c>
      <c r="P48" s="4" t="s">
        <v>33</v>
      </c>
      <c r="Q48" s="4">
        <v>0</v>
      </c>
      <c r="R48" s="8">
        <v>45147.0000115741</v>
      </c>
      <c r="S48" s="6">
        <v>45166</v>
      </c>
      <c r="T48" s="4" t="s">
        <v>34</v>
      </c>
      <c r="U48" s="4">
        <v>1545</v>
      </c>
      <c r="V48" s="4">
        <v>0</v>
      </c>
      <c r="W48" s="4">
        <v>0</v>
      </c>
      <c r="X48" s="4" t="s">
        <v>36</v>
      </c>
      <c r="Y48" s="4" t="s">
        <v>195</v>
      </c>
    </row>
    <row r="49" s="4" customFormat="1" spans="1:25">
      <c r="A49" s="4" t="s">
        <v>196</v>
      </c>
      <c r="B49" s="4" t="s">
        <v>26</v>
      </c>
      <c r="C49" s="4" t="s">
        <v>27</v>
      </c>
      <c r="D49" s="4" t="s">
        <v>95</v>
      </c>
      <c r="E49" s="4" t="s">
        <v>197</v>
      </c>
      <c r="F49" s="6">
        <v>45150</v>
      </c>
      <c r="G49" s="6">
        <v>45151</v>
      </c>
      <c r="H49" s="4">
        <v>1</v>
      </c>
      <c r="I49" s="4">
        <v>1</v>
      </c>
      <c r="J49" s="4">
        <v>1</v>
      </c>
      <c r="K49" s="4" t="s">
        <v>30</v>
      </c>
      <c r="L49" s="4">
        <v>405</v>
      </c>
      <c r="M49" s="4">
        <v>405</v>
      </c>
      <c r="N49" s="4" t="s">
        <v>198</v>
      </c>
      <c r="O49" s="4" t="s">
        <v>146</v>
      </c>
      <c r="P49" s="4" t="s">
        <v>33</v>
      </c>
      <c r="Q49" s="4">
        <v>0</v>
      </c>
      <c r="R49" s="8">
        <v>45147</v>
      </c>
      <c r="S49" s="6">
        <v>45166</v>
      </c>
      <c r="T49" s="4" t="s">
        <v>34</v>
      </c>
      <c r="U49" s="4">
        <v>405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199</v>
      </c>
      <c r="B50" s="4" t="s">
        <v>26</v>
      </c>
      <c r="C50" s="4" t="s">
        <v>27</v>
      </c>
      <c r="D50" s="4" t="s">
        <v>95</v>
      </c>
      <c r="E50" s="4" t="s">
        <v>197</v>
      </c>
      <c r="F50" s="6">
        <v>45150</v>
      </c>
      <c r="G50" s="6">
        <v>45151</v>
      </c>
      <c r="H50" s="4">
        <v>1</v>
      </c>
      <c r="I50" s="4">
        <v>1</v>
      </c>
      <c r="J50" s="4">
        <v>1</v>
      </c>
      <c r="K50" s="4" t="s">
        <v>30</v>
      </c>
      <c r="L50" s="4">
        <v>405</v>
      </c>
      <c r="M50" s="4">
        <v>405</v>
      </c>
      <c r="N50" s="4" t="s">
        <v>198</v>
      </c>
      <c r="O50" s="4" t="s">
        <v>146</v>
      </c>
      <c r="P50" s="4" t="s">
        <v>33</v>
      </c>
      <c r="Q50" s="4">
        <v>0</v>
      </c>
      <c r="R50" s="8">
        <v>45147</v>
      </c>
      <c r="S50" s="6">
        <v>45166</v>
      </c>
      <c r="T50" s="4" t="s">
        <v>34</v>
      </c>
      <c r="U50" s="4">
        <v>405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199</v>
      </c>
      <c r="B51" s="4" t="s">
        <v>26</v>
      </c>
      <c r="C51" s="4" t="s">
        <v>101</v>
      </c>
      <c r="D51" s="4" t="s">
        <v>95</v>
      </c>
      <c r="E51" s="4" t="s">
        <v>197</v>
      </c>
      <c r="F51" s="6">
        <v>45150</v>
      </c>
      <c r="G51" s="6">
        <v>45151</v>
      </c>
      <c r="H51" s="4">
        <v>1</v>
      </c>
      <c r="I51" s="4">
        <v>1</v>
      </c>
      <c r="J51" s="4">
        <v>1</v>
      </c>
      <c r="K51" s="4" t="s">
        <v>30</v>
      </c>
      <c r="L51" s="4">
        <v>-405</v>
      </c>
      <c r="M51" s="4">
        <v>-405</v>
      </c>
      <c r="N51" s="4" t="s">
        <v>198</v>
      </c>
      <c r="O51" s="4" t="s">
        <v>146</v>
      </c>
      <c r="P51" s="4" t="s">
        <v>33</v>
      </c>
      <c r="Q51" s="4">
        <v>0</v>
      </c>
      <c r="R51" s="8">
        <v>45147</v>
      </c>
      <c r="S51" s="6">
        <v>45166</v>
      </c>
      <c r="T51" s="4" t="s">
        <v>34</v>
      </c>
      <c r="U51" s="4">
        <v>-405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196</v>
      </c>
      <c r="B52" s="4" t="s">
        <v>26</v>
      </c>
      <c r="C52" s="4" t="s">
        <v>101</v>
      </c>
      <c r="D52" s="4" t="s">
        <v>95</v>
      </c>
      <c r="E52" s="4" t="s">
        <v>197</v>
      </c>
      <c r="F52" s="6">
        <v>45150</v>
      </c>
      <c r="G52" s="6">
        <v>45151</v>
      </c>
      <c r="H52" s="4">
        <v>1</v>
      </c>
      <c r="I52" s="4">
        <v>1</v>
      </c>
      <c r="J52" s="4">
        <v>1</v>
      </c>
      <c r="K52" s="4" t="s">
        <v>30</v>
      </c>
      <c r="L52" s="4">
        <v>-405</v>
      </c>
      <c r="M52" s="4">
        <v>-405</v>
      </c>
      <c r="N52" s="4" t="s">
        <v>198</v>
      </c>
      <c r="O52" s="4" t="s">
        <v>146</v>
      </c>
      <c r="P52" s="4" t="s">
        <v>33</v>
      </c>
      <c r="Q52" s="4">
        <v>0</v>
      </c>
      <c r="R52" s="8">
        <v>45147</v>
      </c>
      <c r="S52" s="6">
        <v>45166</v>
      </c>
      <c r="T52" s="4" t="s">
        <v>34</v>
      </c>
      <c r="U52" s="4">
        <v>-405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200</v>
      </c>
      <c r="B53" s="4" t="s">
        <v>26</v>
      </c>
      <c r="C53" s="4" t="s">
        <v>27</v>
      </c>
      <c r="D53" s="4" t="s">
        <v>95</v>
      </c>
      <c r="E53" s="4" t="s">
        <v>197</v>
      </c>
      <c r="F53" s="6">
        <v>45150</v>
      </c>
      <c r="G53" s="6">
        <v>45151</v>
      </c>
      <c r="H53" s="4">
        <v>1</v>
      </c>
      <c r="I53" s="4">
        <v>1</v>
      </c>
      <c r="J53" s="4">
        <v>1</v>
      </c>
      <c r="K53" s="4" t="s">
        <v>30</v>
      </c>
      <c r="L53" s="4">
        <v>405</v>
      </c>
      <c r="M53" s="4">
        <v>405</v>
      </c>
      <c r="N53" s="4" t="s">
        <v>198</v>
      </c>
      <c r="O53" s="4" t="s">
        <v>146</v>
      </c>
      <c r="P53" s="4" t="s">
        <v>33</v>
      </c>
      <c r="Q53" s="4">
        <v>0</v>
      </c>
      <c r="R53" s="8">
        <v>45147</v>
      </c>
      <c r="S53" s="6">
        <v>45166</v>
      </c>
      <c r="T53" s="4" t="s">
        <v>34</v>
      </c>
      <c r="U53" s="4">
        <v>405</v>
      </c>
      <c r="V53" s="4">
        <v>0</v>
      </c>
      <c r="W53" s="4">
        <v>0</v>
      </c>
      <c r="X53" s="4" t="s">
        <v>36</v>
      </c>
      <c r="Y53" s="4" t="s">
        <v>201</v>
      </c>
    </row>
    <row r="54" s="4" customFormat="1" spans="1:25">
      <c r="A54" s="4" t="s">
        <v>202</v>
      </c>
      <c r="B54" s="4" t="s">
        <v>26</v>
      </c>
      <c r="C54" s="4" t="s">
        <v>27</v>
      </c>
      <c r="D54" s="4" t="s">
        <v>95</v>
      </c>
      <c r="E54" s="4" t="s">
        <v>193</v>
      </c>
      <c r="F54" s="6">
        <v>45150</v>
      </c>
      <c r="G54" s="6">
        <v>45151</v>
      </c>
      <c r="H54" s="4">
        <v>1</v>
      </c>
      <c r="I54" s="4">
        <v>1</v>
      </c>
      <c r="J54" s="4">
        <v>1</v>
      </c>
      <c r="K54" s="4" t="s">
        <v>30</v>
      </c>
      <c r="L54" s="4">
        <v>386.25</v>
      </c>
      <c r="M54" s="4">
        <v>386.25</v>
      </c>
      <c r="N54" s="4" t="s">
        <v>203</v>
      </c>
      <c r="O54" s="4" t="s">
        <v>146</v>
      </c>
      <c r="P54" s="4" t="s">
        <v>33</v>
      </c>
      <c r="Q54" s="4">
        <v>0</v>
      </c>
      <c r="R54" s="8">
        <v>45147</v>
      </c>
      <c r="S54" s="6">
        <v>45166</v>
      </c>
      <c r="T54" s="4" t="s">
        <v>34</v>
      </c>
      <c r="U54" s="4">
        <v>386.25</v>
      </c>
      <c r="V54" s="4">
        <v>0</v>
      </c>
      <c r="W54" s="4">
        <v>0</v>
      </c>
      <c r="X54" s="4" t="s">
        <v>36</v>
      </c>
      <c r="Y54" s="4" t="s">
        <v>204</v>
      </c>
    </row>
    <row r="55" s="4" customFormat="1" spans="1:25">
      <c r="A55" s="4" t="s">
        <v>205</v>
      </c>
      <c r="B55" s="4" t="s">
        <v>26</v>
      </c>
      <c r="C55" s="4" t="s">
        <v>27</v>
      </c>
      <c r="D55" s="4" t="s">
        <v>95</v>
      </c>
      <c r="E55" s="4" t="s">
        <v>96</v>
      </c>
      <c r="F55" s="6">
        <v>45150</v>
      </c>
      <c r="G55" s="6">
        <v>45151</v>
      </c>
      <c r="H55" s="4">
        <v>2</v>
      </c>
      <c r="I55" s="4">
        <v>1</v>
      </c>
      <c r="J55" s="4">
        <v>2</v>
      </c>
      <c r="K55" s="4" t="s">
        <v>30</v>
      </c>
      <c r="L55" s="4">
        <v>560</v>
      </c>
      <c r="M55" s="4">
        <v>560</v>
      </c>
      <c r="N55" s="4" t="s">
        <v>206</v>
      </c>
      <c r="O55" s="4" t="s">
        <v>146</v>
      </c>
      <c r="P55" s="4" t="s">
        <v>33</v>
      </c>
      <c r="Q55" s="4">
        <v>0</v>
      </c>
      <c r="R55" s="8">
        <v>45147.0000115741</v>
      </c>
      <c r="S55" s="6">
        <v>45166</v>
      </c>
      <c r="T55" s="4" t="s">
        <v>34</v>
      </c>
      <c r="U55" s="4">
        <v>560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202</v>
      </c>
      <c r="B56" s="4" t="s">
        <v>26</v>
      </c>
      <c r="C56" s="4" t="s">
        <v>101</v>
      </c>
      <c r="D56" s="4" t="s">
        <v>95</v>
      </c>
      <c r="E56" s="4" t="s">
        <v>193</v>
      </c>
      <c r="F56" s="6">
        <v>45150</v>
      </c>
      <c r="G56" s="6">
        <v>45151</v>
      </c>
      <c r="H56" s="4">
        <v>1</v>
      </c>
      <c r="I56" s="4">
        <v>1</v>
      </c>
      <c r="J56" s="4">
        <v>1</v>
      </c>
      <c r="K56" s="4" t="s">
        <v>30</v>
      </c>
      <c r="L56" s="4">
        <v>-386.25</v>
      </c>
      <c r="M56" s="4">
        <v>-386.25</v>
      </c>
      <c r="N56" s="4" t="s">
        <v>203</v>
      </c>
      <c r="O56" s="4" t="s">
        <v>146</v>
      </c>
      <c r="P56" s="4" t="s">
        <v>33</v>
      </c>
      <c r="Q56" s="4">
        <v>0</v>
      </c>
      <c r="R56" s="8">
        <v>45147</v>
      </c>
      <c r="S56" s="6">
        <v>45166</v>
      </c>
      <c r="T56" s="4" t="s">
        <v>34</v>
      </c>
      <c r="U56" s="4">
        <v>-386.25</v>
      </c>
      <c r="V56" s="4">
        <v>0</v>
      </c>
      <c r="W56" s="4">
        <v>0</v>
      </c>
      <c r="X56" s="4" t="s">
        <v>36</v>
      </c>
      <c r="Y56" s="4" t="s">
        <v>204</v>
      </c>
    </row>
    <row r="57" s="4" customFormat="1" spans="1:25">
      <c r="A57" s="4" t="s">
        <v>207</v>
      </c>
      <c r="B57" s="4" t="s">
        <v>26</v>
      </c>
      <c r="C57" s="4" t="s">
        <v>27</v>
      </c>
      <c r="D57" s="4" t="s">
        <v>95</v>
      </c>
      <c r="E57" s="4" t="s">
        <v>208</v>
      </c>
      <c r="F57" s="6">
        <v>45150</v>
      </c>
      <c r="G57" s="6">
        <v>45151</v>
      </c>
      <c r="H57" s="4">
        <v>1</v>
      </c>
      <c r="I57" s="4">
        <v>1</v>
      </c>
      <c r="J57" s="4">
        <v>1</v>
      </c>
      <c r="K57" s="4" t="s">
        <v>30</v>
      </c>
      <c r="L57" s="4">
        <v>378</v>
      </c>
      <c r="M57" s="4">
        <v>378</v>
      </c>
      <c r="N57" s="4" t="s">
        <v>209</v>
      </c>
      <c r="O57" s="4" t="s">
        <v>146</v>
      </c>
      <c r="P57" s="4" t="s">
        <v>33</v>
      </c>
      <c r="Q57" s="4">
        <v>0</v>
      </c>
      <c r="R57" s="8">
        <v>45150.0000115741</v>
      </c>
      <c r="S57" s="6">
        <v>45166</v>
      </c>
      <c r="T57" s="4" t="s">
        <v>34</v>
      </c>
      <c r="U57" s="4">
        <v>378</v>
      </c>
      <c r="V57" s="4">
        <v>0</v>
      </c>
      <c r="W57" s="4">
        <v>0</v>
      </c>
      <c r="X57" s="4" t="s">
        <v>36</v>
      </c>
      <c r="Y57" s="4" t="s">
        <v>210</v>
      </c>
    </row>
    <row r="58" s="4" customFormat="1" spans="1:25">
      <c r="A58" s="4" t="s">
        <v>211</v>
      </c>
      <c r="B58" s="4" t="s">
        <v>26</v>
      </c>
      <c r="C58" s="4" t="s">
        <v>27</v>
      </c>
      <c r="D58" s="4" t="s">
        <v>95</v>
      </c>
      <c r="E58" s="4" t="s">
        <v>96</v>
      </c>
      <c r="F58" s="6">
        <v>45150</v>
      </c>
      <c r="G58" s="6">
        <v>45151</v>
      </c>
      <c r="H58" s="4">
        <v>2</v>
      </c>
      <c r="I58" s="4">
        <v>1</v>
      </c>
      <c r="J58" s="4">
        <v>2</v>
      </c>
      <c r="K58" s="4" t="s">
        <v>30</v>
      </c>
      <c r="L58" s="4">
        <v>560</v>
      </c>
      <c r="M58" s="4">
        <v>560</v>
      </c>
      <c r="N58" s="4" t="s">
        <v>212</v>
      </c>
      <c r="O58" s="4" t="s">
        <v>146</v>
      </c>
      <c r="P58" s="4" t="s">
        <v>33</v>
      </c>
      <c r="Q58" s="4">
        <v>0</v>
      </c>
      <c r="R58" s="8">
        <v>45150.0000115741</v>
      </c>
      <c r="S58" s="6">
        <v>45166</v>
      </c>
      <c r="T58" s="4" t="s">
        <v>34</v>
      </c>
      <c r="U58" s="4">
        <v>560</v>
      </c>
      <c r="V58" s="4">
        <v>0</v>
      </c>
      <c r="W58" s="4">
        <v>0</v>
      </c>
      <c r="X58" s="4" t="s">
        <v>36</v>
      </c>
      <c r="Y58" s="4" t="s">
        <v>213</v>
      </c>
    </row>
    <row r="59" s="4" customFormat="1" spans="1:25">
      <c r="A59" s="4" t="s">
        <v>214</v>
      </c>
      <c r="B59" s="4" t="s">
        <v>26</v>
      </c>
      <c r="C59" s="4" t="s">
        <v>27</v>
      </c>
      <c r="D59" s="4" t="s">
        <v>90</v>
      </c>
      <c r="E59" s="4" t="s">
        <v>136</v>
      </c>
      <c r="F59" s="6">
        <v>45150</v>
      </c>
      <c r="G59" s="6">
        <v>45151</v>
      </c>
      <c r="H59" s="4">
        <v>1</v>
      </c>
      <c r="I59" s="4">
        <v>1</v>
      </c>
      <c r="J59" s="4">
        <v>1</v>
      </c>
      <c r="K59" s="4" t="s">
        <v>30</v>
      </c>
      <c r="L59" s="4">
        <v>511</v>
      </c>
      <c r="M59" s="4">
        <v>511</v>
      </c>
      <c r="N59" s="4" t="s">
        <v>137</v>
      </c>
      <c r="O59" s="4" t="s">
        <v>146</v>
      </c>
      <c r="P59" s="4" t="s">
        <v>33</v>
      </c>
      <c r="Q59" s="4">
        <v>0</v>
      </c>
      <c r="R59" s="8">
        <v>45150</v>
      </c>
      <c r="S59" s="6">
        <v>45166</v>
      </c>
      <c r="T59" s="4" t="s">
        <v>34</v>
      </c>
      <c r="U59" s="4">
        <v>511</v>
      </c>
      <c r="V59" s="4">
        <v>0</v>
      </c>
      <c r="W59" s="4">
        <v>0</v>
      </c>
      <c r="X59" s="4" t="s">
        <v>36</v>
      </c>
      <c r="Y59" s="4" t="s">
        <v>138</v>
      </c>
    </row>
    <row r="60" s="4" customFormat="1" spans="1:25">
      <c r="A60" s="4" t="s">
        <v>215</v>
      </c>
      <c r="B60" s="4" t="s">
        <v>26</v>
      </c>
      <c r="C60" s="4" t="s">
        <v>27</v>
      </c>
      <c r="D60" s="4" t="s">
        <v>90</v>
      </c>
      <c r="E60" s="4" t="s">
        <v>142</v>
      </c>
      <c r="F60" s="6">
        <v>45150</v>
      </c>
      <c r="G60" s="6">
        <v>45151</v>
      </c>
      <c r="H60" s="4">
        <v>1</v>
      </c>
      <c r="I60" s="4">
        <v>1</v>
      </c>
      <c r="J60" s="4">
        <v>1</v>
      </c>
      <c r="K60" s="4" t="s">
        <v>30</v>
      </c>
      <c r="L60" s="4">
        <v>511</v>
      </c>
      <c r="M60" s="4">
        <v>511</v>
      </c>
      <c r="N60" s="4" t="s">
        <v>216</v>
      </c>
      <c r="O60" s="4" t="s">
        <v>146</v>
      </c>
      <c r="P60" s="4" t="s">
        <v>33</v>
      </c>
      <c r="Q60" s="4">
        <v>0</v>
      </c>
      <c r="R60" s="8">
        <v>45150</v>
      </c>
      <c r="S60" s="6">
        <v>45166</v>
      </c>
      <c r="T60" s="4" t="s">
        <v>34</v>
      </c>
      <c r="U60" s="4">
        <v>511</v>
      </c>
      <c r="V60" s="4">
        <v>0</v>
      </c>
      <c r="W60" s="4">
        <v>0</v>
      </c>
      <c r="X60" s="4" t="s">
        <v>36</v>
      </c>
      <c r="Y60" s="4" t="s">
        <v>217</v>
      </c>
    </row>
    <row r="61" s="4" customFormat="1" spans="1:25">
      <c r="A61" s="4" t="s">
        <v>218</v>
      </c>
      <c r="B61" s="4" t="s">
        <v>26</v>
      </c>
      <c r="C61" s="4" t="s">
        <v>27</v>
      </c>
      <c r="D61" s="4" t="s">
        <v>219</v>
      </c>
      <c r="E61" s="4" t="s">
        <v>220</v>
      </c>
      <c r="F61" s="6">
        <v>45150</v>
      </c>
      <c r="G61" s="6">
        <v>45151</v>
      </c>
      <c r="H61" s="4">
        <v>1</v>
      </c>
      <c r="I61" s="4">
        <v>1</v>
      </c>
      <c r="J61" s="4">
        <v>1</v>
      </c>
      <c r="K61" s="4" t="s">
        <v>30</v>
      </c>
      <c r="L61" s="4">
        <v>460.24</v>
      </c>
      <c r="M61" s="4">
        <v>460.24</v>
      </c>
      <c r="N61" s="4" t="s">
        <v>221</v>
      </c>
      <c r="O61" s="4" t="s">
        <v>146</v>
      </c>
      <c r="P61" s="4" t="s">
        <v>33</v>
      </c>
      <c r="Q61" s="4">
        <v>0</v>
      </c>
      <c r="R61" s="8">
        <v>45150.0000115741</v>
      </c>
      <c r="S61" s="6">
        <v>45166</v>
      </c>
      <c r="T61" s="4" t="s">
        <v>34</v>
      </c>
      <c r="U61" s="4">
        <v>460.24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222</v>
      </c>
      <c r="B62" s="4" t="s">
        <v>26</v>
      </c>
      <c r="C62" s="4" t="s">
        <v>27</v>
      </c>
      <c r="D62" s="4" t="s">
        <v>90</v>
      </c>
      <c r="E62" s="4" t="s">
        <v>142</v>
      </c>
      <c r="F62" s="6">
        <v>45150</v>
      </c>
      <c r="G62" s="6">
        <v>45151</v>
      </c>
      <c r="H62" s="4">
        <v>1</v>
      </c>
      <c r="I62" s="4">
        <v>1</v>
      </c>
      <c r="J62" s="4">
        <v>1</v>
      </c>
      <c r="K62" s="4" t="s">
        <v>30</v>
      </c>
      <c r="L62" s="4">
        <v>511</v>
      </c>
      <c r="M62" s="4">
        <v>511</v>
      </c>
      <c r="N62" s="4" t="s">
        <v>223</v>
      </c>
      <c r="O62" s="4" t="s">
        <v>146</v>
      </c>
      <c r="P62" s="4" t="s">
        <v>33</v>
      </c>
      <c r="Q62" s="4">
        <v>0</v>
      </c>
      <c r="R62" s="8">
        <v>45150</v>
      </c>
      <c r="S62" s="6">
        <v>45166</v>
      </c>
      <c r="T62" s="4" t="s">
        <v>34</v>
      </c>
      <c r="U62" s="4">
        <v>511</v>
      </c>
      <c r="V62" s="4">
        <v>0</v>
      </c>
      <c r="W62" s="4">
        <v>0</v>
      </c>
      <c r="X62" s="4" t="s">
        <v>36</v>
      </c>
      <c r="Y62" s="4" t="s">
        <v>224</v>
      </c>
    </row>
    <row r="63" s="4" customFormat="1" spans="1:25">
      <c r="A63" s="4" t="s">
        <v>225</v>
      </c>
      <c r="B63" s="4" t="s">
        <v>26</v>
      </c>
      <c r="C63" s="4" t="s">
        <v>27</v>
      </c>
      <c r="D63" s="4" t="s">
        <v>95</v>
      </c>
      <c r="E63" s="4" t="s">
        <v>96</v>
      </c>
      <c r="F63" s="6">
        <v>45150</v>
      </c>
      <c r="G63" s="6">
        <v>45151</v>
      </c>
      <c r="H63" s="4">
        <v>1</v>
      </c>
      <c r="I63" s="4">
        <v>1</v>
      </c>
      <c r="J63" s="4">
        <v>1</v>
      </c>
      <c r="K63" s="4" t="s">
        <v>30</v>
      </c>
      <c r="L63" s="4">
        <v>280</v>
      </c>
      <c r="M63" s="4">
        <v>280</v>
      </c>
      <c r="N63" s="4" t="s">
        <v>226</v>
      </c>
      <c r="O63" s="4" t="s">
        <v>146</v>
      </c>
      <c r="P63" s="4" t="s">
        <v>33</v>
      </c>
      <c r="Q63" s="4">
        <v>0</v>
      </c>
      <c r="R63" s="8">
        <v>45150</v>
      </c>
      <c r="S63" s="6">
        <v>45166</v>
      </c>
      <c r="T63" s="4" t="s">
        <v>34</v>
      </c>
      <c r="U63" s="4">
        <v>280</v>
      </c>
      <c r="V63" s="4">
        <v>0</v>
      </c>
      <c r="W63" s="4">
        <v>0</v>
      </c>
      <c r="X63" s="4" t="s">
        <v>36</v>
      </c>
      <c r="Y63" s="4" t="s">
        <v>227</v>
      </c>
    </row>
    <row r="64" s="4" customFormat="1" spans="1:25">
      <c r="A64" s="4" t="s">
        <v>228</v>
      </c>
      <c r="B64" s="4" t="s">
        <v>26</v>
      </c>
      <c r="C64" s="4" t="s">
        <v>27</v>
      </c>
      <c r="D64" s="4" t="s">
        <v>229</v>
      </c>
      <c r="E64" s="4" t="s">
        <v>230</v>
      </c>
      <c r="F64" s="6">
        <v>45150</v>
      </c>
      <c r="G64" s="6">
        <v>45151</v>
      </c>
      <c r="H64" s="4">
        <v>1</v>
      </c>
      <c r="I64" s="4">
        <v>1</v>
      </c>
      <c r="J64" s="4">
        <v>1</v>
      </c>
      <c r="K64" s="4" t="s">
        <v>30</v>
      </c>
      <c r="L64" s="4">
        <v>249.9</v>
      </c>
      <c r="M64" s="4">
        <v>249.9</v>
      </c>
      <c r="N64" s="4" t="s">
        <v>231</v>
      </c>
      <c r="O64" s="4" t="s">
        <v>146</v>
      </c>
      <c r="P64" s="4" t="s">
        <v>33</v>
      </c>
      <c r="Q64" s="4">
        <v>0</v>
      </c>
      <c r="R64" s="8">
        <v>45150.0000115741</v>
      </c>
      <c r="S64" s="6">
        <v>45166</v>
      </c>
      <c r="T64" s="4" t="s">
        <v>34</v>
      </c>
      <c r="U64" s="4">
        <v>249.9</v>
      </c>
      <c r="V64" s="4">
        <v>0</v>
      </c>
      <c r="W64" s="4">
        <v>0</v>
      </c>
      <c r="X64" s="4" t="s">
        <v>232</v>
      </c>
      <c r="Y64" s="4" t="s">
        <v>36</v>
      </c>
    </row>
    <row r="65" s="4" customFormat="1" spans="1:25">
      <c r="A65" s="4" t="s">
        <v>228</v>
      </c>
      <c r="B65" s="4" t="s">
        <v>26</v>
      </c>
      <c r="C65" s="4" t="s">
        <v>101</v>
      </c>
      <c r="D65" s="4" t="s">
        <v>229</v>
      </c>
      <c r="E65" s="4" t="s">
        <v>230</v>
      </c>
      <c r="F65" s="6">
        <v>45150</v>
      </c>
      <c r="G65" s="6">
        <v>45151</v>
      </c>
      <c r="H65" s="4">
        <v>1</v>
      </c>
      <c r="I65" s="4">
        <v>1</v>
      </c>
      <c r="J65" s="4">
        <v>1</v>
      </c>
      <c r="K65" s="4" t="s">
        <v>30</v>
      </c>
      <c r="L65" s="4">
        <v>-249.9</v>
      </c>
      <c r="M65" s="4">
        <v>-249.9</v>
      </c>
      <c r="N65" s="4" t="s">
        <v>231</v>
      </c>
      <c r="O65" s="4" t="s">
        <v>146</v>
      </c>
      <c r="P65" s="4" t="s">
        <v>33</v>
      </c>
      <c r="Q65" s="4">
        <v>0</v>
      </c>
      <c r="R65" s="8">
        <v>45150.0000115741</v>
      </c>
      <c r="S65" s="6">
        <v>45166</v>
      </c>
      <c r="T65" s="4" t="s">
        <v>34</v>
      </c>
      <c r="U65" s="4">
        <v>-249.9</v>
      </c>
      <c r="V65" s="4">
        <v>0</v>
      </c>
      <c r="W65" s="4">
        <v>0</v>
      </c>
      <c r="X65" s="4" t="s">
        <v>232</v>
      </c>
      <c r="Y6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workbookViewId="0">
      <selection activeCell="A69" sqref="A69:D72"/>
    </sheetView>
  </sheetViews>
  <sheetFormatPr defaultColWidth="9" defaultRowHeight="13.5"/>
  <cols>
    <col min="1" max="1" width="12.625" style="4"/>
    <col min="2" max="4" width="10.375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233</v>
      </c>
    </row>
    <row r="2" s="4" customFormat="1" hidden="1" spans="1:9">
      <c r="A2" s="5">
        <v>999224564883514</v>
      </c>
      <c r="B2" s="6">
        <v>45146</v>
      </c>
      <c r="C2" s="6">
        <v>45149</v>
      </c>
      <c r="D2" s="4">
        <v>2496</v>
      </c>
      <c r="E2" s="4" t="str">
        <f>VLOOKUP(A2,HOP!A:L,12,0)</f>
        <v>2496.00</v>
      </c>
      <c r="F2" s="4" t="str">
        <f>VLOOKUP(A2,HOP!A:C,3,0)</f>
        <v>3453676</v>
      </c>
      <c r="G2" s="4">
        <f>D2-E2</f>
        <v>0</v>
      </c>
      <c r="H2" s="4" t="str">
        <f>$H$1&amp;F2</f>
        <v>，3453676</v>
      </c>
      <c r="I2" s="4" t="str">
        <f>VLOOKUP(A2,HOP!A:U,21,0)</f>
        <v>直采</v>
      </c>
    </row>
    <row r="3" s="4" customFormat="1" hidden="1" spans="1:9">
      <c r="A3" s="5">
        <v>999225446061873</v>
      </c>
      <c r="B3" s="6">
        <v>45144</v>
      </c>
      <c r="C3" s="6">
        <v>45149</v>
      </c>
      <c r="D3" s="4">
        <v>9570</v>
      </c>
      <c r="E3" s="4" t="str">
        <f>VLOOKUP(A3,HOP!A:L,12,0)</f>
        <v>9570.00</v>
      </c>
      <c r="F3" s="4" t="str">
        <f>VLOOKUP(A3,HOP!A:C,3,0)</f>
        <v>3658476</v>
      </c>
      <c r="G3" s="4">
        <f t="shared" ref="G3:G34" si="0">D3-E3</f>
        <v>0</v>
      </c>
      <c r="H3" s="4" t="str">
        <f t="shared" ref="H3:H34" si="1">$H$1&amp;F3</f>
        <v>，3658476</v>
      </c>
      <c r="I3" s="4" t="str">
        <f>VLOOKUP(A3,HOP!A:U,21,0)</f>
        <v>直采</v>
      </c>
    </row>
    <row r="4" s="4" customFormat="1" hidden="1" spans="1:9">
      <c r="A4" s="5">
        <v>999225561132540</v>
      </c>
      <c r="B4" s="6">
        <v>45147</v>
      </c>
      <c r="C4" s="6">
        <v>45149</v>
      </c>
      <c r="D4" s="4">
        <v>5766</v>
      </c>
      <c r="E4" s="4" t="str">
        <f>VLOOKUP(A4,HOP!A:L,12,0)</f>
        <v>5766.00</v>
      </c>
      <c r="F4" s="4" t="str">
        <f>VLOOKUP(A4,HOP!A:C,3,0)</f>
        <v>3680717</v>
      </c>
      <c r="G4" s="4">
        <f t="shared" si="0"/>
        <v>0</v>
      </c>
      <c r="H4" s="4" t="str">
        <f t="shared" si="1"/>
        <v>，3680717</v>
      </c>
      <c r="I4" s="4" t="str">
        <f>VLOOKUP(A4,HOP!A:U,21,0)</f>
        <v>直采</v>
      </c>
    </row>
    <row r="5" s="4" customFormat="1" hidden="1" spans="1:9">
      <c r="A5" s="5">
        <v>25580097279</v>
      </c>
      <c r="B5" s="6">
        <v>45146</v>
      </c>
      <c r="C5" s="6">
        <v>45149</v>
      </c>
      <c r="D5" s="4">
        <v>2871</v>
      </c>
      <c r="E5" s="4" t="str">
        <f>VLOOKUP(A5,HOP!A:L,12,0)</f>
        <v>2871.00</v>
      </c>
      <c r="F5" s="4" t="str">
        <f>VLOOKUP(A5,HOP!A:C,3,0)</f>
        <v>3684020</v>
      </c>
      <c r="G5" s="4">
        <f t="shared" si="0"/>
        <v>0</v>
      </c>
      <c r="H5" s="4" t="str">
        <f t="shared" si="1"/>
        <v>，3684020</v>
      </c>
      <c r="I5" s="4" t="str">
        <f>VLOOKUP(A5,HOP!A:U,21,0)</f>
        <v>直采</v>
      </c>
    </row>
    <row r="6" s="4" customFormat="1" hidden="1" spans="1:9">
      <c r="A6" s="5">
        <v>999225595194900</v>
      </c>
      <c r="B6" s="6">
        <v>45147</v>
      </c>
      <c r="C6" s="6">
        <v>45149</v>
      </c>
      <c r="D6" s="4">
        <v>1914</v>
      </c>
      <c r="E6" s="4" t="str">
        <f>VLOOKUP(A6,HOP!A:L,12,0)</f>
        <v>1914.00</v>
      </c>
      <c r="F6" s="4" t="str">
        <f>VLOOKUP(A6,HOP!A:C,3,0)</f>
        <v>3686958</v>
      </c>
      <c r="G6" s="4">
        <f t="shared" si="0"/>
        <v>0</v>
      </c>
      <c r="H6" s="4" t="str">
        <f t="shared" si="1"/>
        <v>，3686958</v>
      </c>
      <c r="I6" s="4" t="str">
        <f>VLOOKUP(A6,HOP!A:U,21,0)</f>
        <v>直采</v>
      </c>
    </row>
    <row r="7" s="4" customFormat="1" hidden="1" spans="1:9">
      <c r="A7" s="5">
        <v>999225598275837</v>
      </c>
      <c r="B7" s="6">
        <v>45144</v>
      </c>
      <c r="C7" s="6">
        <v>45149</v>
      </c>
      <c r="D7" s="4">
        <v>4785</v>
      </c>
      <c r="E7" s="4" t="str">
        <f>VLOOKUP(A7,HOP!A:L,12,0)</f>
        <v>4785.00</v>
      </c>
      <c r="F7" s="4" t="str">
        <f>VLOOKUP(A7,HOP!A:C,3,0)</f>
        <v>3687683</v>
      </c>
      <c r="G7" s="4">
        <f t="shared" si="0"/>
        <v>0</v>
      </c>
      <c r="H7" s="4" t="str">
        <f t="shared" si="1"/>
        <v>，3687683</v>
      </c>
      <c r="I7" s="4" t="str">
        <f>VLOOKUP(A7,HOP!A:U,21,0)</f>
        <v>直采</v>
      </c>
    </row>
    <row r="8" s="4" customFormat="1" hidden="1" spans="1:9">
      <c r="A8" s="5">
        <v>25637209911</v>
      </c>
      <c r="B8" s="6">
        <v>45145</v>
      </c>
      <c r="C8" s="6">
        <v>45149</v>
      </c>
      <c r="D8" s="4">
        <v>4244</v>
      </c>
      <c r="E8" s="4" t="str">
        <f>VLOOKUP(A8,HOP!A:L,12,0)</f>
        <v>4244.00</v>
      </c>
      <c r="F8" s="4" t="str">
        <f>VLOOKUP(A8,HOP!A:C,3,0)</f>
        <v>3695201</v>
      </c>
      <c r="G8" s="4">
        <f t="shared" si="0"/>
        <v>0</v>
      </c>
      <c r="H8" s="4" t="str">
        <f t="shared" si="1"/>
        <v>，3695201</v>
      </c>
      <c r="I8" s="4" t="str">
        <f>VLOOKUP(A8,HOP!A:U,21,0)</f>
        <v>直采</v>
      </c>
    </row>
    <row r="9" s="4" customFormat="1" hidden="1" spans="1:9">
      <c r="A9" s="5">
        <v>999225638687062</v>
      </c>
      <c r="B9" s="6">
        <v>45145</v>
      </c>
      <c r="C9" s="6">
        <v>45149</v>
      </c>
      <c r="D9" s="4">
        <v>3828</v>
      </c>
      <c r="E9" s="4" t="str">
        <f>VLOOKUP(A9,HOP!A:L,12,0)</f>
        <v>3828.00</v>
      </c>
      <c r="F9" s="4" t="str">
        <f>VLOOKUP(A9,HOP!A:C,3,0)</f>
        <v>3695602</v>
      </c>
      <c r="G9" s="4">
        <f t="shared" si="0"/>
        <v>0</v>
      </c>
      <c r="H9" s="4" t="str">
        <f t="shared" si="1"/>
        <v>，3695602</v>
      </c>
      <c r="I9" s="4" t="str">
        <f>VLOOKUP(A9,HOP!A:U,21,0)</f>
        <v>直采</v>
      </c>
    </row>
    <row r="10" s="4" customFormat="1" hidden="1" spans="1:9">
      <c r="A10" s="5">
        <v>999225660147713</v>
      </c>
      <c r="B10" s="6">
        <v>45145</v>
      </c>
      <c r="C10" s="6">
        <v>45149</v>
      </c>
      <c r="D10" s="4">
        <v>3828</v>
      </c>
      <c r="E10" s="4" t="str">
        <f>VLOOKUP(A10,HOP!A:L,12,0)</f>
        <v>3828.00</v>
      </c>
      <c r="F10" s="4" t="str">
        <f>VLOOKUP(A10,HOP!A:C,3,0)</f>
        <v>3700443</v>
      </c>
      <c r="G10" s="4">
        <f t="shared" si="0"/>
        <v>0</v>
      </c>
      <c r="H10" s="4" t="str">
        <f t="shared" si="1"/>
        <v>，3700443</v>
      </c>
      <c r="I10" s="4" t="str">
        <f>VLOOKUP(A10,HOP!A:U,21,0)</f>
        <v>直采</v>
      </c>
    </row>
    <row r="11" s="4" customFormat="1" hidden="1" spans="1:9">
      <c r="A11" s="5">
        <v>25676492127</v>
      </c>
      <c r="B11" s="6">
        <v>45147</v>
      </c>
      <c r="C11" s="6">
        <v>45149</v>
      </c>
      <c r="D11" s="4">
        <v>2184</v>
      </c>
      <c r="E11" s="4" t="str">
        <f>VLOOKUP(A11,HOP!A:L,12,0)</f>
        <v>2184.00</v>
      </c>
      <c r="F11" s="4" t="str">
        <f>VLOOKUP(A11,HOP!A:C,3,0)</f>
        <v>3704387</v>
      </c>
      <c r="G11" s="4">
        <f t="shared" si="0"/>
        <v>0</v>
      </c>
      <c r="H11" s="4" t="str">
        <f t="shared" si="1"/>
        <v>，3704387</v>
      </c>
      <c r="I11" s="4" t="str">
        <f>VLOOKUP(A11,HOP!A:U,21,0)</f>
        <v>直采</v>
      </c>
    </row>
    <row r="12" s="4" customFormat="1" hidden="1" spans="1:9">
      <c r="A12" s="5">
        <v>999225702388957</v>
      </c>
      <c r="B12" s="6">
        <v>45146</v>
      </c>
      <c r="C12" s="6">
        <v>45149</v>
      </c>
      <c r="D12" s="4">
        <v>2871</v>
      </c>
      <c r="E12" s="4" t="str">
        <f>VLOOKUP(A12,HOP!A:L,12,0)</f>
        <v>2871.00</v>
      </c>
      <c r="F12" s="4" t="str">
        <f>VLOOKUP(A12,HOP!A:C,3,0)</f>
        <v>3710133</v>
      </c>
      <c r="G12" s="4">
        <f t="shared" si="0"/>
        <v>0</v>
      </c>
      <c r="H12" s="4" t="str">
        <f t="shared" si="1"/>
        <v>，3710133</v>
      </c>
      <c r="I12" s="4" t="str">
        <f>VLOOKUP(A12,HOP!A:U,21,0)</f>
        <v>直采</v>
      </c>
    </row>
    <row r="13" s="4" customFormat="1" hidden="1" spans="1:9">
      <c r="A13" s="5">
        <v>999225720238615</v>
      </c>
      <c r="B13" s="6">
        <v>45147</v>
      </c>
      <c r="C13" s="6">
        <v>45149</v>
      </c>
      <c r="D13" s="4">
        <v>2164</v>
      </c>
      <c r="E13" s="4" t="str">
        <f>VLOOKUP(A13,HOP!A:L,12,0)</f>
        <v>2164.00</v>
      </c>
      <c r="F13" s="4" t="str">
        <f>VLOOKUP(A13,HOP!A:C,3,0)</f>
        <v>3713761</v>
      </c>
      <c r="G13" s="4">
        <f t="shared" si="0"/>
        <v>0</v>
      </c>
      <c r="H13" s="4" t="str">
        <f t="shared" si="1"/>
        <v>，3713761</v>
      </c>
      <c r="I13" s="4" t="str">
        <f>VLOOKUP(A13,HOP!A:U,21,0)</f>
        <v>直采</v>
      </c>
    </row>
    <row r="14" s="4" customFormat="1" hidden="1" spans="1:9">
      <c r="A14" s="5">
        <v>999225722630370</v>
      </c>
      <c r="B14" s="6">
        <v>45146</v>
      </c>
      <c r="C14" s="6">
        <v>45149</v>
      </c>
      <c r="D14" s="4">
        <v>3246</v>
      </c>
      <c r="E14" s="4" t="str">
        <f>VLOOKUP(A14,HOP!A:L,12,0)</f>
        <v>3246.00</v>
      </c>
      <c r="F14" s="4" t="str">
        <f>VLOOKUP(A14,HOP!A:C,3,0)</f>
        <v>3714186</v>
      </c>
      <c r="G14" s="4">
        <f t="shared" si="0"/>
        <v>0</v>
      </c>
      <c r="H14" s="4" t="str">
        <f t="shared" si="1"/>
        <v>，3714186</v>
      </c>
      <c r="I14" s="4" t="str">
        <f>VLOOKUP(A14,HOP!A:U,21,0)</f>
        <v>直采</v>
      </c>
    </row>
    <row r="15" s="4" customFormat="1" hidden="1" spans="1:9">
      <c r="A15" s="5">
        <v>999225728070601</v>
      </c>
      <c r="B15" s="6">
        <v>45146</v>
      </c>
      <c r="C15" s="6">
        <v>45149</v>
      </c>
      <c r="D15" s="4">
        <v>2892</v>
      </c>
      <c r="E15" s="4" t="str">
        <f>VLOOKUP(A15,HOP!A:L,12,0)</f>
        <v>2892.00</v>
      </c>
      <c r="F15" s="4" t="str">
        <f>VLOOKUP(A15,HOP!A:C,3,0)</f>
        <v>3715896</v>
      </c>
      <c r="G15" s="4">
        <f t="shared" si="0"/>
        <v>0</v>
      </c>
      <c r="H15" s="4" t="str">
        <f t="shared" si="1"/>
        <v>，3715896</v>
      </c>
      <c r="I15" s="4" t="str">
        <f>VLOOKUP(A15,HOP!A:U,21,0)</f>
        <v>直采</v>
      </c>
    </row>
    <row r="16" s="4" customFormat="1" hidden="1" spans="1:9">
      <c r="A16" s="5">
        <v>999225799849843</v>
      </c>
      <c r="B16" s="6">
        <v>45147</v>
      </c>
      <c r="C16" s="6">
        <v>45149</v>
      </c>
      <c r="D16" s="4">
        <v>2142</v>
      </c>
      <c r="E16" s="4" t="str">
        <f>VLOOKUP(A16,HOP!A:L,12,0)</f>
        <v>2142.00</v>
      </c>
      <c r="F16" s="4" t="str">
        <f>VLOOKUP(A16,HOP!A:C,3,0)</f>
        <v>3730274</v>
      </c>
      <c r="G16" s="4">
        <f t="shared" si="0"/>
        <v>0</v>
      </c>
      <c r="H16" s="4" t="str">
        <f t="shared" si="1"/>
        <v>，3730274</v>
      </c>
      <c r="I16" s="4" t="str">
        <f>VLOOKUP(A16,HOP!A:U,21,0)</f>
        <v>直采</v>
      </c>
    </row>
    <row r="17" s="4" customFormat="1" hidden="1" spans="1:9">
      <c r="A17" s="5">
        <v>999225799957282</v>
      </c>
      <c r="B17" s="6">
        <v>45147</v>
      </c>
      <c r="C17" s="6">
        <v>45149</v>
      </c>
      <c r="D17" s="4">
        <v>2142</v>
      </c>
      <c r="E17" s="4" t="str">
        <f>VLOOKUP(A17,HOP!A:L,12,0)</f>
        <v>2142.00</v>
      </c>
      <c r="F17" s="4" t="str">
        <f>VLOOKUP(A17,HOP!A:C,3,0)</f>
        <v>3730293</v>
      </c>
      <c r="G17" s="4">
        <f t="shared" si="0"/>
        <v>0</v>
      </c>
      <c r="H17" s="4" t="str">
        <f t="shared" si="1"/>
        <v>，3730293</v>
      </c>
      <c r="I17" s="4" t="str">
        <f>VLOOKUP(A17,HOP!A:U,21,0)</f>
        <v>直采</v>
      </c>
    </row>
    <row r="18" s="4" customFormat="1" spans="1:10">
      <c r="A18" s="5">
        <v>25888481498</v>
      </c>
      <c r="B18" s="6">
        <v>45146</v>
      </c>
      <c r="C18" s="6">
        <v>45149</v>
      </c>
      <c r="D18" s="4">
        <v>1497.3</v>
      </c>
      <c r="E18" s="4">
        <v>1497.3</v>
      </c>
      <c r="F18" s="9" t="s">
        <v>234</v>
      </c>
      <c r="G18" s="4">
        <f t="shared" si="0"/>
        <v>0</v>
      </c>
      <c r="H18" s="4" t="str">
        <f t="shared" si="1"/>
        <v>，202308072146190069</v>
      </c>
      <c r="I18" s="4" t="e">
        <f>VLOOKUP(A18,HOP!A:U,21,0)</f>
        <v>#N/A</v>
      </c>
      <c r="J18" s="4">
        <v>8.7</v>
      </c>
    </row>
    <row r="19" s="4" customFormat="1" spans="1:10">
      <c r="A19" s="5">
        <v>999225929722566</v>
      </c>
      <c r="B19" s="6">
        <v>45148</v>
      </c>
      <c r="C19" s="6">
        <v>45149</v>
      </c>
      <c r="D19" s="4">
        <v>280</v>
      </c>
      <c r="E19" s="4">
        <v>280</v>
      </c>
      <c r="F19" s="9" t="s">
        <v>235</v>
      </c>
      <c r="G19" s="4">
        <f t="shared" si="0"/>
        <v>0</v>
      </c>
      <c r="H19" s="4" t="str">
        <f t="shared" si="1"/>
        <v>，202308091159010020</v>
      </c>
      <c r="I19" s="4" t="e">
        <f>VLOOKUP(A19,HOP!A:U,21,0)</f>
        <v>#N/A</v>
      </c>
      <c r="J19" s="4">
        <v>8.9</v>
      </c>
    </row>
    <row r="20" s="4" customFormat="1" hidden="1" spans="1:9">
      <c r="A20" s="5">
        <v>999225954521474</v>
      </c>
      <c r="B20" s="6">
        <v>45148</v>
      </c>
      <c r="C20" s="6">
        <v>45149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10">
      <c r="A21" s="5">
        <v>999225488429749</v>
      </c>
      <c r="B21" s="6">
        <v>45149</v>
      </c>
      <c r="C21" s="6">
        <v>45150</v>
      </c>
      <c r="D21" s="4">
        <v>301</v>
      </c>
      <c r="E21" s="4">
        <v>301</v>
      </c>
      <c r="F21" s="9" t="s">
        <v>236</v>
      </c>
      <c r="G21" s="4">
        <f t="shared" si="0"/>
        <v>0</v>
      </c>
      <c r="H21" s="4" t="str">
        <f t="shared" si="1"/>
        <v>，202307211857430020</v>
      </c>
      <c r="I21" s="4" t="e">
        <f>VLOOKUP(A21,HOP!A:U,21,0)</f>
        <v>#N/A</v>
      </c>
      <c r="J21" s="4">
        <v>7.21</v>
      </c>
    </row>
    <row r="22" s="4" customFormat="1" spans="1:10">
      <c r="A22" s="5">
        <v>25525212839</v>
      </c>
      <c r="B22" s="6">
        <v>45149</v>
      </c>
      <c r="C22" s="6">
        <v>45150</v>
      </c>
      <c r="D22" s="4">
        <v>301</v>
      </c>
      <c r="E22" s="4">
        <v>301</v>
      </c>
      <c r="F22" s="9" t="s">
        <v>237</v>
      </c>
      <c r="G22" s="4">
        <f t="shared" si="0"/>
        <v>0</v>
      </c>
      <c r="H22" s="4" t="str">
        <f t="shared" si="1"/>
        <v>，202307231153510025</v>
      </c>
      <c r="I22" s="4" t="e">
        <f>VLOOKUP(A22,HOP!A:U,21,0)</f>
        <v>#N/A</v>
      </c>
      <c r="J22" s="4">
        <v>7.23</v>
      </c>
    </row>
    <row r="23" s="4" customFormat="1" hidden="1" spans="1:9">
      <c r="A23" s="5">
        <v>999225652613089</v>
      </c>
      <c r="B23" s="6">
        <v>45148</v>
      </c>
      <c r="C23" s="6">
        <v>45150</v>
      </c>
      <c r="D23" s="4">
        <v>2174</v>
      </c>
      <c r="E23" s="4" t="str">
        <f>VLOOKUP(A23,HOP!A:L,12,0)</f>
        <v>2174.00</v>
      </c>
      <c r="F23" s="4" t="str">
        <f>VLOOKUP(A23,HOP!A:C,3,0)</f>
        <v>3698813</v>
      </c>
      <c r="G23" s="4">
        <f t="shared" si="0"/>
        <v>0</v>
      </c>
      <c r="H23" s="4" t="str">
        <f t="shared" si="1"/>
        <v>，3698813</v>
      </c>
      <c r="I23" s="4" t="str">
        <f>VLOOKUP(A23,HOP!A:U,21,0)</f>
        <v>直采</v>
      </c>
    </row>
    <row r="24" s="4" customFormat="1" hidden="1" spans="1:9">
      <c r="A24" s="5">
        <v>999225658228337</v>
      </c>
      <c r="B24" s="6">
        <v>45147</v>
      </c>
      <c r="C24" s="6">
        <v>45150</v>
      </c>
      <c r="D24" s="4">
        <v>6990</v>
      </c>
      <c r="E24" s="4" t="str">
        <f>VLOOKUP(A24,HOP!A:L,12,0)</f>
        <v>6990.00</v>
      </c>
      <c r="F24" s="4" t="str">
        <f>VLOOKUP(A24,HOP!A:C,3,0)</f>
        <v>3699964</v>
      </c>
      <c r="G24" s="4">
        <f t="shared" si="0"/>
        <v>0</v>
      </c>
      <c r="H24" s="4" t="str">
        <f t="shared" si="1"/>
        <v>，3699964</v>
      </c>
      <c r="I24" s="4" t="str">
        <f>VLOOKUP(A24,HOP!A:U,21,0)</f>
        <v>直采</v>
      </c>
    </row>
    <row r="25" s="4" customFormat="1" hidden="1" spans="1:9">
      <c r="A25" s="5">
        <v>999225679401506</v>
      </c>
      <c r="B25" s="6">
        <v>45148</v>
      </c>
      <c r="C25" s="6">
        <v>45150</v>
      </c>
      <c r="D25" s="4">
        <v>4910</v>
      </c>
      <c r="E25" s="4" t="str">
        <f>VLOOKUP(A25,HOP!A:L,12,0)</f>
        <v>4910.00</v>
      </c>
      <c r="F25" s="4" t="str">
        <f>VLOOKUP(A25,HOP!A:C,3,0)</f>
        <v>3704873</v>
      </c>
      <c r="G25" s="4">
        <f t="shared" si="0"/>
        <v>0</v>
      </c>
      <c r="H25" s="4" t="str">
        <f t="shared" si="1"/>
        <v>，3704873</v>
      </c>
      <c r="I25" s="4" t="str">
        <f>VLOOKUP(A25,HOP!A:U,21,0)</f>
        <v>直采</v>
      </c>
    </row>
    <row r="26" s="4" customFormat="1" hidden="1" spans="1:9">
      <c r="A26" s="5">
        <v>999225700529176</v>
      </c>
      <c r="B26" s="6">
        <v>45147</v>
      </c>
      <c r="C26" s="6">
        <v>45150</v>
      </c>
      <c r="D26" s="4">
        <v>3807</v>
      </c>
      <c r="E26" s="4" t="str">
        <f>VLOOKUP(A26,HOP!A:L,12,0)</f>
        <v>3807.00</v>
      </c>
      <c r="F26" s="4" t="str">
        <f>VLOOKUP(A26,HOP!A:C,3,0)</f>
        <v>3709461</v>
      </c>
      <c r="G26" s="4">
        <f t="shared" si="0"/>
        <v>0</v>
      </c>
      <c r="H26" s="4" t="str">
        <f t="shared" si="1"/>
        <v>，3709461</v>
      </c>
      <c r="I26" s="4" t="str">
        <f>VLOOKUP(A26,HOP!A:U,21,0)</f>
        <v>直采</v>
      </c>
    </row>
    <row r="27" s="4" customFormat="1" hidden="1" spans="1:9">
      <c r="A27" s="5">
        <v>25704773704</v>
      </c>
      <c r="B27" s="6">
        <v>45148</v>
      </c>
      <c r="C27" s="6">
        <v>45150</v>
      </c>
      <c r="D27" s="4">
        <v>2174</v>
      </c>
      <c r="E27" s="4" t="str">
        <f>VLOOKUP(A27,HOP!A:L,12,0)</f>
        <v>2174.00</v>
      </c>
      <c r="F27" s="4" t="str">
        <f>VLOOKUP(A27,HOP!A:C,3,0)</f>
        <v>3710800</v>
      </c>
      <c r="G27" s="4">
        <f t="shared" si="0"/>
        <v>0</v>
      </c>
      <c r="H27" s="4" t="str">
        <f t="shared" si="1"/>
        <v>，3710800</v>
      </c>
      <c r="I27" s="4" t="str">
        <f>VLOOKUP(A27,HOP!A:U,21,0)</f>
        <v>直采</v>
      </c>
    </row>
    <row r="28" s="4" customFormat="1" hidden="1" spans="1:9">
      <c r="A28" s="5">
        <v>999225740678594</v>
      </c>
      <c r="B28" s="6">
        <v>45146</v>
      </c>
      <c r="C28" s="6">
        <v>45150</v>
      </c>
      <c r="D28" s="4">
        <v>3911</v>
      </c>
      <c r="E28" s="4" t="str">
        <f>VLOOKUP(A28,HOP!A:L,12,0)</f>
        <v>3911.00</v>
      </c>
      <c r="F28" s="4" t="str">
        <f>VLOOKUP(A28,HOP!A:C,3,0)</f>
        <v>3717812</v>
      </c>
      <c r="G28" s="4">
        <f t="shared" si="0"/>
        <v>0</v>
      </c>
      <c r="H28" s="4" t="str">
        <f t="shared" si="1"/>
        <v>，3717812</v>
      </c>
      <c r="I28" s="4" t="str">
        <f>VLOOKUP(A28,HOP!A:U,21,0)</f>
        <v>直采</v>
      </c>
    </row>
    <row r="29" s="4" customFormat="1" hidden="1" spans="1:9">
      <c r="A29" s="5">
        <v>999225746124265</v>
      </c>
      <c r="B29" s="6">
        <v>45147</v>
      </c>
      <c r="C29" s="6">
        <v>45150</v>
      </c>
      <c r="D29" s="4">
        <v>3994</v>
      </c>
      <c r="E29" s="4" t="str">
        <f>VLOOKUP(A29,HOP!A:L,12,0)</f>
        <v>3994.00</v>
      </c>
      <c r="F29" s="4" t="str">
        <f>VLOOKUP(A29,HOP!A:C,3,0)</f>
        <v>3719354</v>
      </c>
      <c r="G29" s="4">
        <f t="shared" si="0"/>
        <v>0</v>
      </c>
      <c r="H29" s="4" t="str">
        <f t="shared" si="1"/>
        <v>，3719354</v>
      </c>
      <c r="I29" s="4" t="str">
        <f>VLOOKUP(A29,HOP!A:U,21,0)</f>
        <v>直采</v>
      </c>
    </row>
    <row r="30" s="4" customFormat="1" spans="1:10">
      <c r="A30" s="5">
        <v>999225888264796</v>
      </c>
      <c r="B30" s="6">
        <v>45149</v>
      </c>
      <c r="C30" s="6">
        <v>45150</v>
      </c>
      <c r="D30" s="4">
        <v>998.2</v>
      </c>
      <c r="E30" s="4">
        <v>998.2</v>
      </c>
      <c r="F30" s="9" t="s">
        <v>238</v>
      </c>
      <c r="G30" s="4">
        <f t="shared" si="0"/>
        <v>0</v>
      </c>
      <c r="H30" s="4" t="str">
        <f t="shared" si="1"/>
        <v>，202308072139230077</v>
      </c>
      <c r="I30" s="4" t="e">
        <f>VLOOKUP(A30,HOP!A:U,21,0)</f>
        <v>#N/A</v>
      </c>
      <c r="J30" s="4">
        <v>8.7</v>
      </c>
    </row>
    <row r="31" s="4" customFormat="1" spans="1:10">
      <c r="A31" s="5">
        <v>999225956831694</v>
      </c>
      <c r="B31" s="6">
        <v>45149</v>
      </c>
      <c r="C31" s="6">
        <v>45150</v>
      </c>
      <c r="D31" s="4">
        <v>511</v>
      </c>
      <c r="E31" s="4">
        <v>511</v>
      </c>
      <c r="F31" s="9" t="s">
        <v>239</v>
      </c>
      <c r="G31" s="4">
        <f t="shared" si="0"/>
        <v>0</v>
      </c>
      <c r="H31" s="4" t="str">
        <f t="shared" si="1"/>
        <v>，202308102056090021</v>
      </c>
      <c r="I31" s="4" t="e">
        <f>VLOOKUP(A31,HOP!A:U,21,0)</f>
        <v>#N/A</v>
      </c>
      <c r="J31" s="7">
        <v>8.1</v>
      </c>
    </row>
    <row r="32" s="4" customFormat="1" spans="1:10">
      <c r="A32" s="5">
        <v>999225974764237</v>
      </c>
      <c r="B32" s="6">
        <v>45149</v>
      </c>
      <c r="C32" s="6">
        <v>45150</v>
      </c>
      <c r="D32" s="4">
        <v>560</v>
      </c>
      <c r="E32" s="4">
        <v>560</v>
      </c>
      <c r="F32" s="9" t="s">
        <v>240</v>
      </c>
      <c r="G32" s="4">
        <f t="shared" si="0"/>
        <v>0</v>
      </c>
      <c r="H32" s="4" t="str">
        <f t="shared" si="1"/>
        <v>，202308110824100071</v>
      </c>
      <c r="I32" s="4" t="e">
        <f>VLOOKUP(A32,HOP!A:U,21,0)</f>
        <v>#N/A</v>
      </c>
      <c r="J32" s="4">
        <v>8.11</v>
      </c>
    </row>
    <row r="33" s="4" customFormat="1" spans="1:10">
      <c r="A33" s="5">
        <v>999225984813376</v>
      </c>
      <c r="B33" s="6">
        <v>45149</v>
      </c>
      <c r="C33" s="6">
        <v>45150</v>
      </c>
      <c r="D33" s="4">
        <v>511</v>
      </c>
      <c r="E33" s="4">
        <v>511</v>
      </c>
      <c r="F33" s="9" t="s">
        <v>241</v>
      </c>
      <c r="G33" s="4">
        <f t="shared" si="0"/>
        <v>0</v>
      </c>
      <c r="H33" s="4" t="str">
        <f t="shared" si="1"/>
        <v>，202308111943580068</v>
      </c>
      <c r="I33" s="4" t="e">
        <f>VLOOKUP(A33,HOP!A:U,21,0)</f>
        <v>#N/A</v>
      </c>
      <c r="J33" s="4">
        <v>8.11</v>
      </c>
    </row>
    <row r="34" s="4" customFormat="1" hidden="1" spans="1:9">
      <c r="A34" s="5">
        <v>25144682244</v>
      </c>
      <c r="B34" s="6">
        <v>45147</v>
      </c>
      <c r="C34" s="6">
        <v>45151</v>
      </c>
      <c r="D34" s="4">
        <v>8488</v>
      </c>
      <c r="E34" s="4" t="str">
        <f>VLOOKUP(A34,HOP!A:L,12,0)</f>
        <v>8488.00</v>
      </c>
      <c r="F34" s="4" t="str">
        <f>VLOOKUP(A34,HOP!A:C,3,0)</f>
        <v>3597405</v>
      </c>
      <c r="G34" s="4">
        <f t="shared" si="0"/>
        <v>0</v>
      </c>
      <c r="H34" s="4" t="str">
        <f t="shared" si="1"/>
        <v>，3597405</v>
      </c>
      <c r="I34" s="4" t="str">
        <f>VLOOKUP(A34,HOP!A:U,21,0)</f>
        <v>直采</v>
      </c>
    </row>
    <row r="35" s="4" customFormat="1" hidden="1" spans="1:9">
      <c r="A35" s="5">
        <v>999225203249541</v>
      </c>
      <c r="B35" s="6">
        <v>45148</v>
      </c>
      <c r="C35" s="6">
        <v>45151</v>
      </c>
      <c r="D35" s="4">
        <v>3287</v>
      </c>
      <c r="E35" s="4" t="str">
        <f>VLOOKUP(A35,HOP!A:L,12,0)</f>
        <v>3287.00</v>
      </c>
      <c r="F35" s="4" t="str">
        <f>VLOOKUP(A35,HOP!A:C,3,0)</f>
        <v>3609969</v>
      </c>
      <c r="G35" s="4">
        <f t="shared" ref="G35:G60" si="2">D35-E35</f>
        <v>0</v>
      </c>
      <c r="H35" s="4" t="str">
        <f t="shared" ref="H35:H60" si="3">$H$1&amp;F35</f>
        <v>，3609969</v>
      </c>
      <c r="I35" s="4" t="str">
        <f>VLOOKUP(A35,HOP!A:U,21,0)</f>
        <v>直采</v>
      </c>
    </row>
    <row r="36" s="4" customFormat="1" spans="1:10">
      <c r="A36" s="5">
        <v>25525227206</v>
      </c>
      <c r="B36" s="6">
        <v>45150</v>
      </c>
      <c r="C36" s="6">
        <v>45151</v>
      </c>
      <c r="D36" s="4">
        <v>305.2</v>
      </c>
      <c r="E36" s="4">
        <v>305.2</v>
      </c>
      <c r="F36" s="9" t="s">
        <v>242</v>
      </c>
      <c r="G36" s="4">
        <f t="shared" si="2"/>
        <v>0</v>
      </c>
      <c r="H36" s="4" t="str">
        <f t="shared" si="3"/>
        <v>，202307231155220076</v>
      </c>
      <c r="I36" s="4" t="e">
        <f>VLOOKUP(A36,HOP!A:U,21,0)</f>
        <v>#N/A</v>
      </c>
      <c r="J36" s="4">
        <v>7.23</v>
      </c>
    </row>
    <row r="37" s="4" customFormat="1" hidden="1" spans="1:9">
      <c r="A37" s="5">
        <v>999225661682482</v>
      </c>
      <c r="B37" s="6">
        <v>45149</v>
      </c>
      <c r="C37" s="6">
        <v>45151</v>
      </c>
      <c r="D37" s="4">
        <v>4868</v>
      </c>
      <c r="E37" s="4" t="str">
        <f>VLOOKUP(A37,HOP!A:L,12,0)</f>
        <v>4868.00</v>
      </c>
      <c r="F37" s="4" t="str">
        <f>VLOOKUP(A37,HOP!A:C,3,0)</f>
        <v>3700872</v>
      </c>
      <c r="G37" s="4">
        <f t="shared" si="2"/>
        <v>0</v>
      </c>
      <c r="H37" s="4" t="str">
        <f t="shared" si="3"/>
        <v>，3700872</v>
      </c>
      <c r="I37" s="4" t="str">
        <f>VLOOKUP(A37,HOP!A:U,21,0)</f>
        <v>直采</v>
      </c>
    </row>
    <row r="38" s="4" customFormat="1" hidden="1" spans="1:9">
      <c r="A38" s="5">
        <v>999225676048281</v>
      </c>
      <c r="B38" s="6">
        <v>45149</v>
      </c>
      <c r="C38" s="6">
        <v>45151</v>
      </c>
      <c r="D38" s="4">
        <v>4868</v>
      </c>
      <c r="E38" s="4" t="str">
        <f>VLOOKUP(A38,HOP!A:L,12,0)</f>
        <v>4868.00</v>
      </c>
      <c r="F38" s="4" t="str">
        <f>VLOOKUP(A38,HOP!A:C,3,0)</f>
        <v>3704311</v>
      </c>
      <c r="G38" s="4">
        <f t="shared" si="2"/>
        <v>0</v>
      </c>
      <c r="H38" s="4" t="str">
        <f t="shared" si="3"/>
        <v>，3704311</v>
      </c>
      <c r="I38" s="4" t="str">
        <f>VLOOKUP(A38,HOP!A:U,21,0)</f>
        <v>直采</v>
      </c>
    </row>
    <row r="39" s="4" customFormat="1" hidden="1" spans="1:9">
      <c r="A39" s="5">
        <v>999225719700829</v>
      </c>
      <c r="B39" s="6">
        <v>45149</v>
      </c>
      <c r="C39" s="6">
        <v>45151</v>
      </c>
      <c r="D39" s="4">
        <v>958.8</v>
      </c>
      <c r="E39" s="4" t="str">
        <f>VLOOKUP(A39,HOP!A:L,12,0)</f>
        <v>958.80</v>
      </c>
      <c r="F39" s="4" t="str">
        <f>VLOOKUP(A39,HOP!A:C,3,0)</f>
        <v>3713501</v>
      </c>
      <c r="G39" s="4">
        <f t="shared" si="2"/>
        <v>0</v>
      </c>
      <c r="H39" s="4" t="str">
        <f t="shared" si="3"/>
        <v>，3713501</v>
      </c>
      <c r="I39" s="4" t="str">
        <f>VLOOKUP(A39,HOP!A:U,21,0)</f>
        <v>直采</v>
      </c>
    </row>
    <row r="40" s="4" customFormat="1" hidden="1" spans="1:9">
      <c r="A40" s="5">
        <v>999225735435661</v>
      </c>
      <c r="B40" s="6">
        <v>45147</v>
      </c>
      <c r="C40" s="6">
        <v>45151</v>
      </c>
      <c r="D40" s="4">
        <v>4025</v>
      </c>
      <c r="E40" s="4" t="str">
        <f>VLOOKUP(A40,HOP!A:L,12,0)</f>
        <v>4025.00</v>
      </c>
      <c r="F40" s="4" t="str">
        <f>VLOOKUP(A40,HOP!A:C,3,0)</f>
        <v>3716644</v>
      </c>
      <c r="G40" s="4">
        <f t="shared" si="2"/>
        <v>0</v>
      </c>
      <c r="H40" s="4" t="str">
        <f t="shared" si="3"/>
        <v>，3716644</v>
      </c>
      <c r="I40" s="4" t="str">
        <f>VLOOKUP(A40,HOP!A:U,21,0)</f>
        <v>直采</v>
      </c>
    </row>
    <row r="41" s="4" customFormat="1" hidden="1" spans="1:9">
      <c r="A41" s="5">
        <v>999225744712712</v>
      </c>
      <c r="B41" s="6">
        <v>45148</v>
      </c>
      <c r="C41" s="6">
        <v>45151</v>
      </c>
      <c r="D41" s="4">
        <v>3328</v>
      </c>
      <c r="E41" s="4" t="str">
        <f>VLOOKUP(A41,HOP!A:L,12,0)</f>
        <v>3328.00</v>
      </c>
      <c r="F41" s="4" t="str">
        <f>VLOOKUP(A41,HOP!A:C,3,0)</f>
        <v>3718941</v>
      </c>
      <c r="G41" s="4">
        <f t="shared" si="2"/>
        <v>0</v>
      </c>
      <c r="H41" s="4" t="str">
        <f t="shared" si="3"/>
        <v>，3718941</v>
      </c>
      <c r="I41" s="4" t="str">
        <f>VLOOKUP(A41,HOP!A:U,21,0)</f>
        <v>直采</v>
      </c>
    </row>
    <row r="42" s="4" customFormat="1" hidden="1" spans="1:9">
      <c r="A42" s="5">
        <v>999225769543517</v>
      </c>
      <c r="B42" s="6">
        <v>45147</v>
      </c>
      <c r="C42" s="6">
        <v>45151</v>
      </c>
      <c r="D42" s="4">
        <v>5262</v>
      </c>
      <c r="E42" s="4" t="str">
        <f>VLOOKUP(A42,HOP!A:L,12,0)</f>
        <v>5262.00</v>
      </c>
      <c r="F42" s="4" t="str">
        <f>VLOOKUP(A42,HOP!A:C,3,0)</f>
        <v>3724156</v>
      </c>
      <c r="G42" s="4">
        <f t="shared" si="2"/>
        <v>0</v>
      </c>
      <c r="H42" s="4" t="str">
        <f t="shared" si="3"/>
        <v>，3724156</v>
      </c>
      <c r="I42" s="4" t="str">
        <f>VLOOKUP(A42,HOP!A:U,21,0)</f>
        <v>直采</v>
      </c>
    </row>
    <row r="43" s="4" customFormat="1" hidden="1" spans="1:9">
      <c r="A43" s="5">
        <v>999225783461317</v>
      </c>
      <c r="B43" s="6">
        <v>45149</v>
      </c>
      <c r="C43" s="6">
        <v>45151</v>
      </c>
      <c r="D43" s="4">
        <v>2808</v>
      </c>
      <c r="E43" s="4" t="str">
        <f>VLOOKUP(A43,HOP!A:L,12,0)</f>
        <v>2808.00</v>
      </c>
      <c r="F43" s="4" t="str">
        <f>VLOOKUP(A43,HOP!A:C,3,0)</f>
        <v>3726399</v>
      </c>
      <c r="G43" s="4">
        <f t="shared" si="2"/>
        <v>0</v>
      </c>
      <c r="H43" s="4" t="str">
        <f t="shared" si="3"/>
        <v>，3726399</v>
      </c>
      <c r="I43" s="4" t="str">
        <f>VLOOKUP(A43,HOP!A:U,21,0)</f>
        <v>直采</v>
      </c>
    </row>
    <row r="44" s="4" customFormat="1" hidden="1" spans="1:9">
      <c r="A44" s="5">
        <v>999225796460778</v>
      </c>
      <c r="B44" s="6">
        <v>45149</v>
      </c>
      <c r="C44" s="6">
        <v>45151</v>
      </c>
      <c r="D44" s="4">
        <v>1956</v>
      </c>
      <c r="E44" s="4" t="str">
        <f>VLOOKUP(A44,HOP!A:L,12,0)</f>
        <v>1956.00</v>
      </c>
      <c r="F44" s="4" t="str">
        <f>VLOOKUP(A44,HOP!A:C,3,0)</f>
        <v>3729743</v>
      </c>
      <c r="G44" s="4">
        <f t="shared" si="2"/>
        <v>0</v>
      </c>
      <c r="H44" s="4" t="str">
        <f t="shared" si="3"/>
        <v>，3729743</v>
      </c>
      <c r="I44" s="4" t="str">
        <f>VLOOKUP(A44,HOP!A:U,21,0)</f>
        <v>直采</v>
      </c>
    </row>
    <row r="45" s="4" customFormat="1" hidden="1" spans="1:9">
      <c r="A45" s="5">
        <v>999225827489471</v>
      </c>
      <c r="B45" s="6">
        <v>45149</v>
      </c>
      <c r="C45" s="6">
        <v>45151</v>
      </c>
      <c r="D45" s="4">
        <v>1956</v>
      </c>
      <c r="E45" s="4" t="str">
        <f>VLOOKUP(A45,HOP!A:L,12,0)</f>
        <v>1956.00</v>
      </c>
      <c r="F45" s="4" t="str">
        <f>VLOOKUP(A45,HOP!A:C,3,0)</f>
        <v>3735753</v>
      </c>
      <c r="G45" s="4">
        <f t="shared" si="2"/>
        <v>0</v>
      </c>
      <c r="H45" s="4" t="str">
        <f t="shared" si="3"/>
        <v>，3735753</v>
      </c>
      <c r="I45" s="4" t="str">
        <f>VLOOKUP(A45,HOP!A:U,21,0)</f>
        <v>直采</v>
      </c>
    </row>
    <row r="46" s="4" customFormat="1" hidden="1" spans="1:9">
      <c r="A46" s="5">
        <v>999225860889116</v>
      </c>
      <c r="B46" s="6">
        <v>45149</v>
      </c>
      <c r="C46" s="6">
        <v>45151</v>
      </c>
      <c r="D46" s="4">
        <v>1956</v>
      </c>
      <c r="E46" s="4" t="str">
        <f>VLOOKUP(A46,HOP!A:L,12,0)</f>
        <v>1956.00</v>
      </c>
      <c r="F46" s="4" t="str">
        <f>VLOOKUP(A46,HOP!A:C,3,0)</f>
        <v>3741945</v>
      </c>
      <c r="G46" s="4">
        <f t="shared" si="2"/>
        <v>0</v>
      </c>
      <c r="H46" s="4" t="str">
        <f t="shared" si="3"/>
        <v>，3741945</v>
      </c>
      <c r="I46" s="4" t="str">
        <f>VLOOKUP(A46,HOP!A:U,21,0)</f>
        <v>直采</v>
      </c>
    </row>
    <row r="47" s="4" customFormat="1" spans="1:10">
      <c r="A47" s="5">
        <v>999225930568788</v>
      </c>
      <c r="B47" s="6">
        <v>45150</v>
      </c>
      <c r="C47" s="6">
        <v>45151</v>
      </c>
      <c r="D47" s="4">
        <v>1545</v>
      </c>
      <c r="E47" s="4">
        <v>1545</v>
      </c>
      <c r="F47" s="9" t="s">
        <v>243</v>
      </c>
      <c r="G47" s="4">
        <f t="shared" si="2"/>
        <v>0</v>
      </c>
      <c r="H47" s="4" t="str">
        <f t="shared" si="3"/>
        <v>，202308091245040068</v>
      </c>
      <c r="I47" s="4" t="e">
        <f>VLOOKUP(A47,HOP!A:U,21,0)</f>
        <v>#N/A</v>
      </c>
      <c r="J47" s="4">
        <v>8.9</v>
      </c>
    </row>
    <row r="48" s="4" customFormat="1" hidden="1" spans="1:9">
      <c r="A48" s="5">
        <v>999225930610828</v>
      </c>
      <c r="B48" s="6">
        <v>45150</v>
      </c>
      <c r="C48" s="6">
        <v>45151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999225930774992</v>
      </c>
      <c r="B49" s="6">
        <v>45150</v>
      </c>
      <c r="C49" s="6">
        <v>45151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10">
      <c r="A50" s="5">
        <v>999225931151766</v>
      </c>
      <c r="B50" s="6">
        <v>45150</v>
      </c>
      <c r="C50" s="6">
        <v>45151</v>
      </c>
      <c r="D50" s="4">
        <v>405</v>
      </c>
      <c r="E50" s="4">
        <v>405</v>
      </c>
      <c r="F50" s="9" t="s">
        <v>244</v>
      </c>
      <c r="G50" s="4">
        <f t="shared" si="2"/>
        <v>0</v>
      </c>
      <c r="H50" s="4" t="str">
        <f t="shared" si="3"/>
        <v>，202308091327510077</v>
      </c>
      <c r="I50" s="4" t="e">
        <f>VLOOKUP(A50,HOP!A:U,21,0)</f>
        <v>#N/A</v>
      </c>
      <c r="J50" s="4">
        <v>8.9</v>
      </c>
    </row>
    <row r="51" s="4" customFormat="1" hidden="1" spans="1:9">
      <c r="A51" s="5">
        <v>999225933536814</v>
      </c>
      <c r="B51" s="6">
        <v>45150</v>
      </c>
      <c r="C51" s="6">
        <v>45151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10">
      <c r="A52" s="5">
        <v>999225939590816</v>
      </c>
      <c r="B52" s="6">
        <v>45150</v>
      </c>
      <c r="C52" s="6">
        <v>45151</v>
      </c>
      <c r="D52" s="4">
        <v>560</v>
      </c>
      <c r="E52" s="4">
        <v>560</v>
      </c>
      <c r="F52" s="9" t="s">
        <v>245</v>
      </c>
      <c r="G52" s="4">
        <f t="shared" si="2"/>
        <v>0</v>
      </c>
      <c r="H52" s="4" t="str">
        <f t="shared" si="3"/>
        <v>，202308092334470071</v>
      </c>
      <c r="I52" s="4" t="e">
        <f>VLOOKUP(A52,HOP!A:U,21,0)</f>
        <v>#N/A</v>
      </c>
      <c r="J52" s="4">
        <v>8.9</v>
      </c>
    </row>
    <row r="53" s="4" customFormat="1" spans="1:10">
      <c r="A53" s="5">
        <v>999225993334974</v>
      </c>
      <c r="B53" s="6">
        <v>45150</v>
      </c>
      <c r="C53" s="6">
        <v>45151</v>
      </c>
      <c r="D53" s="4">
        <v>378</v>
      </c>
      <c r="E53" s="4">
        <v>378</v>
      </c>
      <c r="F53" s="9" t="s">
        <v>246</v>
      </c>
      <c r="G53" s="4">
        <f t="shared" si="2"/>
        <v>0</v>
      </c>
      <c r="H53" s="4" t="str">
        <f t="shared" si="3"/>
        <v>，202308120829140021</v>
      </c>
      <c r="I53" s="4" t="e">
        <f>VLOOKUP(A53,HOP!A:U,21,0)</f>
        <v>#N/A</v>
      </c>
      <c r="J53" s="4">
        <v>8.12</v>
      </c>
    </row>
    <row r="54" s="4" customFormat="1" spans="1:10">
      <c r="A54" s="5">
        <v>999225995320100</v>
      </c>
      <c r="B54" s="6">
        <v>45150</v>
      </c>
      <c r="C54" s="6">
        <v>45151</v>
      </c>
      <c r="D54" s="4">
        <v>560</v>
      </c>
      <c r="E54" s="4">
        <v>560</v>
      </c>
      <c r="F54" s="9" t="s">
        <v>247</v>
      </c>
      <c r="G54" s="4">
        <f t="shared" si="2"/>
        <v>0</v>
      </c>
      <c r="H54" s="4" t="str">
        <f t="shared" si="3"/>
        <v>，202308121044300021</v>
      </c>
      <c r="I54" s="4" t="e">
        <f>VLOOKUP(A54,HOP!A:U,21,0)</f>
        <v>#N/A</v>
      </c>
      <c r="J54" s="4">
        <v>8.12</v>
      </c>
    </row>
    <row r="55" s="4" customFormat="1" spans="1:10">
      <c r="A55" s="5">
        <v>999225996729700</v>
      </c>
      <c r="B55" s="6">
        <v>45150</v>
      </c>
      <c r="C55" s="6">
        <v>45151</v>
      </c>
      <c r="D55" s="4">
        <v>511</v>
      </c>
      <c r="E55" s="4">
        <v>511</v>
      </c>
      <c r="F55" s="9" t="s">
        <v>248</v>
      </c>
      <c r="G55" s="4">
        <f t="shared" si="2"/>
        <v>0</v>
      </c>
      <c r="H55" s="4" t="str">
        <f t="shared" si="3"/>
        <v>，202308121154160021</v>
      </c>
      <c r="I55" s="4" t="e">
        <f>VLOOKUP(A55,HOP!A:U,21,0)</f>
        <v>#N/A</v>
      </c>
      <c r="J55" s="4">
        <v>8.12</v>
      </c>
    </row>
    <row r="56" s="4" customFormat="1" spans="1:10">
      <c r="A56" s="5">
        <v>999225997844956</v>
      </c>
      <c r="B56" s="6">
        <v>45150</v>
      </c>
      <c r="C56" s="6">
        <v>45151</v>
      </c>
      <c r="D56" s="4">
        <v>511</v>
      </c>
      <c r="E56" s="4">
        <v>511</v>
      </c>
      <c r="F56" s="9" t="s">
        <v>249</v>
      </c>
      <c r="G56" s="4">
        <f t="shared" si="2"/>
        <v>0</v>
      </c>
      <c r="H56" s="4" t="str">
        <f t="shared" si="3"/>
        <v>，202308121302030021</v>
      </c>
      <c r="I56" s="4" t="e">
        <f>VLOOKUP(A56,HOP!A:U,21,0)</f>
        <v>#N/A</v>
      </c>
      <c r="J56" s="4">
        <v>8.12</v>
      </c>
    </row>
    <row r="57" s="4" customFormat="1" spans="1:10">
      <c r="A57" s="5">
        <v>999225998458147</v>
      </c>
      <c r="B57" s="6">
        <v>45150</v>
      </c>
      <c r="C57" s="6">
        <v>45151</v>
      </c>
      <c r="D57" s="4">
        <v>460.24</v>
      </c>
      <c r="E57" s="4">
        <v>460.24</v>
      </c>
      <c r="F57" s="9" t="s">
        <v>250</v>
      </c>
      <c r="G57" s="4">
        <f t="shared" si="2"/>
        <v>0</v>
      </c>
      <c r="H57" s="4" t="str">
        <f t="shared" si="3"/>
        <v>，202308121355390021</v>
      </c>
      <c r="I57" s="4" t="e">
        <f>VLOOKUP(A57,HOP!A:U,21,0)</f>
        <v>#N/A</v>
      </c>
      <c r="J57" s="4">
        <v>8.12</v>
      </c>
    </row>
    <row r="58" s="4" customFormat="1" spans="1:10">
      <c r="A58" s="5">
        <v>999225998584748</v>
      </c>
      <c r="B58" s="6">
        <v>45150</v>
      </c>
      <c r="C58" s="6">
        <v>45151</v>
      </c>
      <c r="D58" s="4">
        <v>511</v>
      </c>
      <c r="E58" s="4">
        <v>511</v>
      </c>
      <c r="F58" s="9" t="s">
        <v>251</v>
      </c>
      <c r="G58" s="4">
        <f t="shared" si="2"/>
        <v>0</v>
      </c>
      <c r="H58" s="4" t="str">
        <f t="shared" si="3"/>
        <v>，202308121404280021</v>
      </c>
      <c r="I58" s="4" t="e">
        <f>VLOOKUP(A58,HOP!A:U,21,0)</f>
        <v>#N/A</v>
      </c>
      <c r="J58" s="4">
        <v>8.12</v>
      </c>
    </row>
    <row r="59" s="4" customFormat="1" spans="1:10">
      <c r="A59" s="5">
        <v>999225999694241</v>
      </c>
      <c r="B59" s="6">
        <v>45150</v>
      </c>
      <c r="C59" s="6">
        <v>45151</v>
      </c>
      <c r="D59" s="4">
        <v>280</v>
      </c>
      <c r="E59" s="4">
        <v>280</v>
      </c>
      <c r="F59" s="9" t="s">
        <v>252</v>
      </c>
      <c r="G59" s="4">
        <f t="shared" si="2"/>
        <v>0</v>
      </c>
      <c r="H59" s="4" t="str">
        <f t="shared" si="3"/>
        <v>，202308121557090021</v>
      </c>
      <c r="I59" s="4" t="e">
        <f>VLOOKUP(A59,HOP!A:U,21,0)</f>
        <v>#N/A</v>
      </c>
      <c r="J59" s="4">
        <v>8.12</v>
      </c>
    </row>
    <row r="60" s="4" customFormat="1" hidden="1" spans="1:9">
      <c r="A60" s="5">
        <v>999226007633440</v>
      </c>
      <c r="B60" s="6">
        <v>45150</v>
      </c>
      <c r="C60" s="6">
        <v>45151</v>
      </c>
      <c r="D60" s="4">
        <v>0</v>
      </c>
      <c r="E60" s="4" t="str">
        <f>VLOOKUP(A60,HOP!A:L,12,0)</f>
        <v>249.90</v>
      </c>
      <c r="F60" s="4" t="str">
        <f>VLOOKUP(A60,HOP!A:C,3,0)</f>
        <v>3772595</v>
      </c>
      <c r="G60" s="4">
        <f t="shared" si="2"/>
        <v>-249.9</v>
      </c>
      <c r="H60" s="4" t="str">
        <f t="shared" si="3"/>
        <v>，3772595</v>
      </c>
      <c r="I60" s="4" t="str">
        <f>VLOOKUP(A60,HOP!A:U,21,0)</f>
        <v>直采</v>
      </c>
    </row>
    <row r="61" hidden="1"/>
    <row r="62" hidden="1" spans="4:4">
      <c r="D62" s="4">
        <f>SUM(D2:D61)</f>
        <v>139649.74</v>
      </c>
    </row>
    <row r="69" spans="1:4">
      <c r="A69" s="4" t="s">
        <v>253</v>
      </c>
      <c r="C69" s="4">
        <v>128663.8</v>
      </c>
      <c r="D69" s="4">
        <v>138624.47</v>
      </c>
    </row>
    <row r="70" spans="1:4">
      <c r="A70" s="4" t="s">
        <v>254</v>
      </c>
      <c r="C70" s="4">
        <v>10985.94</v>
      </c>
      <c r="D70" s="4">
        <v>11836.43</v>
      </c>
    </row>
    <row r="71" spans="1:4">
      <c r="A71" s="4" t="s">
        <v>255</v>
      </c>
      <c r="C71" s="4">
        <f>SUBTOTAL(9,C69:C70)</f>
        <v>139649.74</v>
      </c>
      <c r="D71" s="4">
        <f>SUBTOTAL(9,D69:D70)</f>
        <v>150460.9</v>
      </c>
    </row>
    <row r="72" spans="1:1">
      <c r="A72" s="4" t="s">
        <v>256</v>
      </c>
    </row>
  </sheetData>
  <autoFilter ref="A1:XFD62">
    <filterColumn colId="3">
      <filters blank="1">
        <filter val="4910"/>
        <filter val="6990"/>
        <filter val="511"/>
        <filter val="3911"/>
        <filter val="2892"/>
        <filter val="1914"/>
        <filter val="3994"/>
        <filter val="139649.74"/>
        <filter val="1956"/>
        <filter val="2496"/>
        <filter val="560"/>
        <filter val="5262"/>
        <filter val="305.2"/>
        <filter val="998.2"/>
        <filter val="1497.3"/>
        <filter val="2164"/>
        <filter val="460.24"/>
        <filter val="4025"/>
        <filter val="5766"/>
        <filter val="3328"/>
        <filter val="3828"/>
        <filter val="4868"/>
        <filter val="958.8"/>
        <filter val="9570"/>
        <filter val="2871"/>
        <filter val="2174"/>
        <filter val="378"/>
        <filter val="280"/>
        <filter val="301"/>
        <filter val="2142"/>
        <filter val="2184"/>
        <filter val="4244"/>
        <filter val="405"/>
        <filter val="1545"/>
        <filter val="4785"/>
        <filter val="3246"/>
        <filter val="3287"/>
        <filter val="3807"/>
        <filter val="2808"/>
        <filter val="8488"/>
      </filters>
    </filterColumn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workbookViewId="0">
      <selection activeCell="B21" sqref="B2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257</v>
      </c>
      <c r="B1" s="2" t="s">
        <v>258</v>
      </c>
      <c r="C1" s="2" t="s">
        <v>259</v>
      </c>
      <c r="D1" s="2" t="s">
        <v>260</v>
      </c>
      <c r="E1" s="2" t="s">
        <v>13</v>
      </c>
      <c r="F1" s="2" t="s">
        <v>5</v>
      </c>
      <c r="G1" s="2" t="s">
        <v>6</v>
      </c>
      <c r="H1" s="2" t="s">
        <v>261</v>
      </c>
      <c r="I1" s="2" t="s">
        <v>262</v>
      </c>
      <c r="J1" s="2" t="s">
        <v>263</v>
      </c>
      <c r="K1" s="2" t="s">
        <v>264</v>
      </c>
      <c r="L1" s="2" t="s">
        <v>265</v>
      </c>
      <c r="M1" s="2" t="s">
        <v>266</v>
      </c>
      <c r="N1" s="2" t="s">
        <v>267</v>
      </c>
      <c r="O1" s="2" t="s">
        <v>268</v>
      </c>
      <c r="P1" s="2" t="s">
        <v>269</v>
      </c>
      <c r="Q1" s="2" t="s">
        <v>270</v>
      </c>
      <c r="R1" s="2" t="s">
        <v>271</v>
      </c>
      <c r="S1" s="2" t="s">
        <v>272</v>
      </c>
      <c r="T1" s="2" t="s">
        <v>273</v>
      </c>
      <c r="U1" s="2" t="s">
        <v>274</v>
      </c>
      <c r="V1" s="2" t="s">
        <v>275</v>
      </c>
    </row>
    <row r="2" s="1" customFormat="1" spans="1:22">
      <c r="A2" s="3">
        <v>999226007633440</v>
      </c>
      <c r="B2" s="1" t="s">
        <v>276</v>
      </c>
      <c r="C2" s="1" t="s">
        <v>277</v>
      </c>
      <c r="D2" s="1" t="s">
        <v>278</v>
      </c>
      <c r="E2" s="1" t="s">
        <v>231</v>
      </c>
      <c r="F2" s="1" t="s">
        <v>276</v>
      </c>
      <c r="G2" s="1" t="s">
        <v>279</v>
      </c>
      <c r="H2" s="1" t="s">
        <v>280</v>
      </c>
      <c r="I2" s="1" t="s">
        <v>281</v>
      </c>
      <c r="J2" s="1" t="s">
        <v>282</v>
      </c>
      <c r="K2" s="1" t="s">
        <v>281</v>
      </c>
      <c r="L2" s="1" t="s">
        <v>281</v>
      </c>
      <c r="M2" s="1" t="s">
        <v>283</v>
      </c>
      <c r="N2" s="1" t="s">
        <v>283</v>
      </c>
      <c r="O2" s="1" t="s">
        <v>284</v>
      </c>
      <c r="P2" s="1" t="s">
        <v>285</v>
      </c>
      <c r="Q2" s="1" t="s">
        <v>286</v>
      </c>
      <c r="R2" s="1" t="s">
        <v>287</v>
      </c>
      <c r="S2" s="1" t="s">
        <v>288</v>
      </c>
      <c r="T2" s="1" t="s">
        <v>289</v>
      </c>
      <c r="U2" s="1" t="s">
        <v>290</v>
      </c>
      <c r="V2" s="1" t="s">
        <v>291</v>
      </c>
    </row>
    <row r="3" s="1" customFormat="1" spans="1:22">
      <c r="A3" s="3">
        <v>999225860889116</v>
      </c>
      <c r="B3" s="1" t="s">
        <v>292</v>
      </c>
      <c r="C3" s="1" t="s">
        <v>293</v>
      </c>
      <c r="D3" s="1" t="s">
        <v>294</v>
      </c>
      <c r="E3" s="1" t="s">
        <v>295</v>
      </c>
      <c r="F3" s="1" t="s">
        <v>296</v>
      </c>
      <c r="G3" s="1" t="s">
        <v>279</v>
      </c>
      <c r="H3" s="1" t="s">
        <v>280</v>
      </c>
      <c r="I3" s="1" t="s">
        <v>297</v>
      </c>
      <c r="J3" s="1" t="s">
        <v>282</v>
      </c>
      <c r="K3" s="1" t="s">
        <v>297</v>
      </c>
      <c r="L3" s="1" t="s">
        <v>297</v>
      </c>
      <c r="M3" s="1" t="s">
        <v>283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298</v>
      </c>
      <c r="S3" s="1" t="s">
        <v>288</v>
      </c>
      <c r="T3" s="1" t="s">
        <v>289</v>
      </c>
      <c r="U3" s="1" t="s">
        <v>290</v>
      </c>
      <c r="V3" s="1" t="s">
        <v>291</v>
      </c>
    </row>
    <row r="4" s="1" customFormat="1" spans="1:22">
      <c r="A4" s="3">
        <v>999225827489471</v>
      </c>
      <c r="B4" s="1" t="s">
        <v>299</v>
      </c>
      <c r="C4" s="1" t="s">
        <v>300</v>
      </c>
      <c r="D4" s="1" t="s">
        <v>294</v>
      </c>
      <c r="E4" s="1" t="s">
        <v>301</v>
      </c>
      <c r="F4" s="1" t="s">
        <v>296</v>
      </c>
      <c r="G4" s="1" t="s">
        <v>279</v>
      </c>
      <c r="H4" s="1" t="s">
        <v>280</v>
      </c>
      <c r="I4" s="1" t="s">
        <v>297</v>
      </c>
      <c r="J4" s="1" t="s">
        <v>282</v>
      </c>
      <c r="K4" s="1" t="s">
        <v>297</v>
      </c>
      <c r="L4" s="1" t="s">
        <v>297</v>
      </c>
      <c r="M4" s="1" t="s">
        <v>283</v>
      </c>
      <c r="N4" s="1" t="s">
        <v>283</v>
      </c>
      <c r="O4" s="1" t="s">
        <v>284</v>
      </c>
      <c r="P4" s="1" t="s">
        <v>285</v>
      </c>
      <c r="Q4" s="1" t="s">
        <v>286</v>
      </c>
      <c r="R4" s="1" t="s">
        <v>302</v>
      </c>
      <c r="S4" s="1" t="s">
        <v>288</v>
      </c>
      <c r="T4" s="1" t="s">
        <v>289</v>
      </c>
      <c r="U4" s="1" t="s">
        <v>290</v>
      </c>
      <c r="V4" s="1" t="s">
        <v>291</v>
      </c>
    </row>
    <row r="5" s="1" customFormat="1" spans="1:22">
      <c r="A5" s="3">
        <v>999225799957282</v>
      </c>
      <c r="B5" s="1" t="s">
        <v>303</v>
      </c>
      <c r="C5" s="1" t="s">
        <v>304</v>
      </c>
      <c r="D5" s="1" t="s">
        <v>305</v>
      </c>
      <c r="E5" s="1" t="s">
        <v>306</v>
      </c>
      <c r="F5" s="1" t="s">
        <v>307</v>
      </c>
      <c r="G5" s="1" t="s">
        <v>296</v>
      </c>
      <c r="H5" s="1" t="s">
        <v>280</v>
      </c>
      <c r="I5" s="1" t="s">
        <v>308</v>
      </c>
      <c r="J5" s="1" t="s">
        <v>282</v>
      </c>
      <c r="K5" s="1" t="s">
        <v>308</v>
      </c>
      <c r="L5" s="1" t="s">
        <v>308</v>
      </c>
      <c r="M5" s="1" t="s">
        <v>283</v>
      </c>
      <c r="N5" s="1" t="s">
        <v>283</v>
      </c>
      <c r="O5" s="1" t="s">
        <v>284</v>
      </c>
      <c r="P5" s="1" t="s">
        <v>285</v>
      </c>
      <c r="Q5" s="1" t="s">
        <v>286</v>
      </c>
      <c r="R5" s="1" t="s">
        <v>309</v>
      </c>
      <c r="S5" s="1" t="s">
        <v>288</v>
      </c>
      <c r="T5" s="1" t="s">
        <v>289</v>
      </c>
      <c r="U5" s="1" t="s">
        <v>290</v>
      </c>
      <c r="V5" s="1" t="s">
        <v>291</v>
      </c>
    </row>
    <row r="6" s="1" customFormat="1" spans="1:22">
      <c r="A6" s="3">
        <v>999225799849843</v>
      </c>
      <c r="B6" s="1" t="s">
        <v>303</v>
      </c>
      <c r="C6" s="1" t="s">
        <v>310</v>
      </c>
      <c r="D6" s="1" t="s">
        <v>305</v>
      </c>
      <c r="E6" s="1" t="s">
        <v>311</v>
      </c>
      <c r="F6" s="1" t="s">
        <v>307</v>
      </c>
      <c r="G6" s="1" t="s">
        <v>296</v>
      </c>
      <c r="H6" s="1" t="s">
        <v>280</v>
      </c>
      <c r="I6" s="1" t="s">
        <v>308</v>
      </c>
      <c r="J6" s="1" t="s">
        <v>282</v>
      </c>
      <c r="K6" s="1" t="s">
        <v>308</v>
      </c>
      <c r="L6" s="1" t="s">
        <v>308</v>
      </c>
      <c r="M6" s="1" t="s">
        <v>283</v>
      </c>
      <c r="N6" s="1" t="s">
        <v>283</v>
      </c>
      <c r="O6" s="1" t="s">
        <v>284</v>
      </c>
      <c r="P6" s="1" t="s">
        <v>285</v>
      </c>
      <c r="Q6" s="1" t="s">
        <v>286</v>
      </c>
      <c r="R6" s="1" t="s">
        <v>312</v>
      </c>
      <c r="S6" s="1" t="s">
        <v>288</v>
      </c>
      <c r="T6" s="1" t="s">
        <v>289</v>
      </c>
      <c r="U6" s="1" t="s">
        <v>290</v>
      </c>
      <c r="V6" s="1" t="s">
        <v>291</v>
      </c>
    </row>
    <row r="7" s="1" customFormat="1" spans="1:22">
      <c r="A7" s="3">
        <v>999225796460778</v>
      </c>
      <c r="B7" s="1" t="s">
        <v>303</v>
      </c>
      <c r="C7" s="1" t="s">
        <v>313</v>
      </c>
      <c r="D7" s="1" t="s">
        <v>294</v>
      </c>
      <c r="E7" s="1" t="s">
        <v>314</v>
      </c>
      <c r="F7" s="1" t="s">
        <v>296</v>
      </c>
      <c r="G7" s="1" t="s">
        <v>279</v>
      </c>
      <c r="H7" s="1" t="s">
        <v>280</v>
      </c>
      <c r="I7" s="1" t="s">
        <v>297</v>
      </c>
      <c r="J7" s="1" t="s">
        <v>282</v>
      </c>
      <c r="K7" s="1" t="s">
        <v>297</v>
      </c>
      <c r="L7" s="1" t="s">
        <v>297</v>
      </c>
      <c r="M7" s="1" t="s">
        <v>283</v>
      </c>
      <c r="N7" s="1" t="s">
        <v>283</v>
      </c>
      <c r="O7" s="1" t="s">
        <v>284</v>
      </c>
      <c r="P7" s="1" t="s">
        <v>285</v>
      </c>
      <c r="Q7" s="1" t="s">
        <v>286</v>
      </c>
      <c r="R7" s="1" t="s">
        <v>315</v>
      </c>
      <c r="S7" s="1" t="s">
        <v>288</v>
      </c>
      <c r="T7" s="1" t="s">
        <v>289</v>
      </c>
      <c r="U7" s="1" t="s">
        <v>290</v>
      </c>
      <c r="V7" s="1" t="s">
        <v>291</v>
      </c>
    </row>
    <row r="8" s="1" customFormat="1" spans="1:22">
      <c r="A8" s="3">
        <v>999225783461317</v>
      </c>
      <c r="B8" s="1" t="s">
        <v>303</v>
      </c>
      <c r="C8" s="1" t="s">
        <v>316</v>
      </c>
      <c r="D8" s="1" t="s">
        <v>317</v>
      </c>
      <c r="E8" s="1" t="s">
        <v>318</v>
      </c>
      <c r="F8" s="1" t="s">
        <v>296</v>
      </c>
      <c r="G8" s="1" t="s">
        <v>279</v>
      </c>
      <c r="H8" s="1" t="s">
        <v>280</v>
      </c>
      <c r="I8" s="1" t="s">
        <v>319</v>
      </c>
      <c r="J8" s="1" t="s">
        <v>282</v>
      </c>
      <c r="K8" s="1" t="s">
        <v>319</v>
      </c>
      <c r="L8" s="1" t="s">
        <v>319</v>
      </c>
      <c r="M8" s="1" t="s">
        <v>283</v>
      </c>
      <c r="N8" s="1" t="s">
        <v>283</v>
      </c>
      <c r="O8" s="1" t="s">
        <v>284</v>
      </c>
      <c r="P8" s="1" t="s">
        <v>285</v>
      </c>
      <c r="Q8" s="1" t="s">
        <v>286</v>
      </c>
      <c r="R8" s="1" t="s">
        <v>320</v>
      </c>
      <c r="S8" s="1" t="s">
        <v>288</v>
      </c>
      <c r="T8" s="1" t="s">
        <v>289</v>
      </c>
      <c r="U8" s="1" t="s">
        <v>290</v>
      </c>
      <c r="V8" s="1" t="s">
        <v>291</v>
      </c>
    </row>
    <row r="9" s="1" customFormat="1" spans="1:22">
      <c r="A9" s="3">
        <v>999225769543517</v>
      </c>
      <c r="B9" s="1" t="s">
        <v>321</v>
      </c>
      <c r="C9" s="1" t="s">
        <v>322</v>
      </c>
      <c r="D9" s="1" t="s">
        <v>305</v>
      </c>
      <c r="E9" s="1" t="s">
        <v>323</v>
      </c>
      <c r="F9" s="1" t="s">
        <v>307</v>
      </c>
      <c r="G9" s="1" t="s">
        <v>279</v>
      </c>
      <c r="H9" s="1" t="s">
        <v>280</v>
      </c>
      <c r="I9" s="1" t="s">
        <v>324</v>
      </c>
      <c r="J9" s="1" t="s">
        <v>282</v>
      </c>
      <c r="K9" s="1" t="s">
        <v>324</v>
      </c>
      <c r="L9" s="1" t="s">
        <v>324</v>
      </c>
      <c r="M9" s="1" t="s">
        <v>283</v>
      </c>
      <c r="N9" s="1" t="s">
        <v>283</v>
      </c>
      <c r="O9" s="1" t="s">
        <v>284</v>
      </c>
      <c r="P9" s="1" t="s">
        <v>285</v>
      </c>
      <c r="Q9" s="1" t="s">
        <v>286</v>
      </c>
      <c r="R9" s="1" t="s">
        <v>325</v>
      </c>
      <c r="S9" s="1" t="s">
        <v>288</v>
      </c>
      <c r="T9" s="1" t="s">
        <v>289</v>
      </c>
      <c r="U9" s="1" t="s">
        <v>290</v>
      </c>
      <c r="V9" s="1" t="s">
        <v>291</v>
      </c>
    </row>
    <row r="10" s="1" customFormat="1" spans="1:22">
      <c r="A10" s="3">
        <v>999225746124265</v>
      </c>
      <c r="B10" s="1" t="s">
        <v>326</v>
      </c>
      <c r="C10" s="1" t="s">
        <v>327</v>
      </c>
      <c r="D10" s="1" t="s">
        <v>305</v>
      </c>
      <c r="E10" s="1" t="s">
        <v>328</v>
      </c>
      <c r="F10" s="1" t="s">
        <v>307</v>
      </c>
      <c r="G10" s="1" t="s">
        <v>276</v>
      </c>
      <c r="H10" s="1" t="s">
        <v>280</v>
      </c>
      <c r="I10" s="1" t="s">
        <v>329</v>
      </c>
      <c r="J10" s="1" t="s">
        <v>282</v>
      </c>
      <c r="K10" s="1" t="s">
        <v>329</v>
      </c>
      <c r="L10" s="1" t="s">
        <v>329</v>
      </c>
      <c r="M10" s="1" t="s">
        <v>283</v>
      </c>
      <c r="N10" s="1" t="s">
        <v>283</v>
      </c>
      <c r="O10" s="1" t="s">
        <v>284</v>
      </c>
      <c r="P10" s="1" t="s">
        <v>285</v>
      </c>
      <c r="Q10" s="1" t="s">
        <v>286</v>
      </c>
      <c r="R10" s="1" t="s">
        <v>330</v>
      </c>
      <c r="S10" s="1" t="s">
        <v>288</v>
      </c>
      <c r="T10" s="1" t="s">
        <v>289</v>
      </c>
      <c r="U10" s="1" t="s">
        <v>290</v>
      </c>
      <c r="V10" s="1" t="s">
        <v>291</v>
      </c>
    </row>
    <row r="11" s="1" customFormat="1" spans="1:22">
      <c r="A11" s="3">
        <v>999225744712712</v>
      </c>
      <c r="B11" s="1" t="s">
        <v>326</v>
      </c>
      <c r="C11" s="1" t="s">
        <v>331</v>
      </c>
      <c r="D11" s="1" t="s">
        <v>317</v>
      </c>
      <c r="E11" s="1" t="s">
        <v>332</v>
      </c>
      <c r="F11" s="1" t="s">
        <v>333</v>
      </c>
      <c r="G11" s="1" t="s">
        <v>279</v>
      </c>
      <c r="H11" s="1" t="s">
        <v>280</v>
      </c>
      <c r="I11" s="1" t="s">
        <v>334</v>
      </c>
      <c r="J11" s="1" t="s">
        <v>282</v>
      </c>
      <c r="K11" s="1" t="s">
        <v>334</v>
      </c>
      <c r="L11" s="1" t="s">
        <v>334</v>
      </c>
      <c r="M11" s="1" t="s">
        <v>283</v>
      </c>
      <c r="N11" s="1" t="s">
        <v>283</v>
      </c>
      <c r="O11" s="1" t="s">
        <v>284</v>
      </c>
      <c r="P11" s="1" t="s">
        <v>285</v>
      </c>
      <c r="Q11" s="1" t="s">
        <v>286</v>
      </c>
      <c r="R11" s="1" t="s">
        <v>335</v>
      </c>
      <c r="S11" s="1" t="s">
        <v>288</v>
      </c>
      <c r="T11" s="1" t="s">
        <v>289</v>
      </c>
      <c r="U11" s="1" t="s">
        <v>290</v>
      </c>
      <c r="V11" s="1" t="s">
        <v>291</v>
      </c>
    </row>
    <row r="12" s="1" customFormat="1" spans="1:22">
      <c r="A12" s="3">
        <v>999225740678594</v>
      </c>
      <c r="B12" s="1" t="s">
        <v>326</v>
      </c>
      <c r="C12" s="1" t="s">
        <v>336</v>
      </c>
      <c r="D12" s="1" t="s">
        <v>337</v>
      </c>
      <c r="E12" s="1" t="s">
        <v>338</v>
      </c>
      <c r="F12" s="1" t="s">
        <v>339</v>
      </c>
      <c r="G12" s="1" t="s">
        <v>276</v>
      </c>
      <c r="H12" s="1" t="s">
        <v>280</v>
      </c>
      <c r="I12" s="1" t="s">
        <v>340</v>
      </c>
      <c r="J12" s="1" t="s">
        <v>282</v>
      </c>
      <c r="K12" s="1" t="s">
        <v>340</v>
      </c>
      <c r="L12" s="1" t="s">
        <v>340</v>
      </c>
      <c r="M12" s="1" t="s">
        <v>283</v>
      </c>
      <c r="N12" s="1" t="s">
        <v>283</v>
      </c>
      <c r="O12" s="1" t="s">
        <v>284</v>
      </c>
      <c r="P12" s="1" t="s">
        <v>285</v>
      </c>
      <c r="Q12" s="1" t="s">
        <v>286</v>
      </c>
      <c r="R12" s="1" t="s">
        <v>341</v>
      </c>
      <c r="S12" s="1" t="s">
        <v>288</v>
      </c>
      <c r="T12" s="1" t="s">
        <v>289</v>
      </c>
      <c r="U12" s="1" t="s">
        <v>290</v>
      </c>
      <c r="V12" s="1" t="s">
        <v>291</v>
      </c>
    </row>
    <row r="13" s="1" customFormat="1" spans="1:22">
      <c r="A13" s="3">
        <v>999225735435661</v>
      </c>
      <c r="B13" s="1" t="s">
        <v>326</v>
      </c>
      <c r="C13" s="1" t="s">
        <v>342</v>
      </c>
      <c r="D13" s="1" t="s">
        <v>337</v>
      </c>
      <c r="E13" s="1" t="s">
        <v>343</v>
      </c>
      <c r="F13" s="1" t="s">
        <v>307</v>
      </c>
      <c r="G13" s="1" t="s">
        <v>279</v>
      </c>
      <c r="H13" s="1" t="s">
        <v>280</v>
      </c>
      <c r="I13" s="1" t="s">
        <v>344</v>
      </c>
      <c r="J13" s="1" t="s">
        <v>282</v>
      </c>
      <c r="K13" s="1" t="s">
        <v>344</v>
      </c>
      <c r="L13" s="1" t="s">
        <v>344</v>
      </c>
      <c r="M13" s="1" t="s">
        <v>283</v>
      </c>
      <c r="N13" s="1" t="s">
        <v>283</v>
      </c>
      <c r="O13" s="1" t="s">
        <v>284</v>
      </c>
      <c r="P13" s="1" t="s">
        <v>285</v>
      </c>
      <c r="Q13" s="1" t="s">
        <v>286</v>
      </c>
      <c r="R13" s="1" t="s">
        <v>345</v>
      </c>
      <c r="S13" s="1" t="s">
        <v>288</v>
      </c>
      <c r="T13" s="1" t="s">
        <v>289</v>
      </c>
      <c r="U13" s="1" t="s">
        <v>290</v>
      </c>
      <c r="V13" s="1" t="s">
        <v>291</v>
      </c>
    </row>
    <row r="14" s="1" customFormat="1" spans="1:22">
      <c r="A14" s="3">
        <v>999225728070601</v>
      </c>
      <c r="B14" s="1" t="s">
        <v>326</v>
      </c>
      <c r="C14" s="1" t="s">
        <v>346</v>
      </c>
      <c r="D14" s="1" t="s">
        <v>337</v>
      </c>
      <c r="E14" s="1" t="s">
        <v>347</v>
      </c>
      <c r="F14" s="1" t="s">
        <v>339</v>
      </c>
      <c r="G14" s="1" t="s">
        <v>296</v>
      </c>
      <c r="H14" s="1" t="s">
        <v>280</v>
      </c>
      <c r="I14" s="1" t="s">
        <v>348</v>
      </c>
      <c r="J14" s="1" t="s">
        <v>282</v>
      </c>
      <c r="K14" s="1" t="s">
        <v>348</v>
      </c>
      <c r="L14" s="1" t="s">
        <v>348</v>
      </c>
      <c r="M14" s="1" t="s">
        <v>283</v>
      </c>
      <c r="N14" s="1" t="s">
        <v>283</v>
      </c>
      <c r="O14" s="1" t="s">
        <v>284</v>
      </c>
      <c r="P14" s="1" t="s">
        <v>285</v>
      </c>
      <c r="Q14" s="1" t="s">
        <v>286</v>
      </c>
      <c r="R14" s="1" t="s">
        <v>349</v>
      </c>
      <c r="S14" s="1" t="s">
        <v>288</v>
      </c>
      <c r="T14" s="1" t="s">
        <v>289</v>
      </c>
      <c r="U14" s="1" t="s">
        <v>290</v>
      </c>
      <c r="V14" s="1" t="s">
        <v>291</v>
      </c>
    </row>
    <row r="15" s="1" customFormat="1" spans="1:22">
      <c r="A15" s="3">
        <v>999225722630370</v>
      </c>
      <c r="B15" s="1" t="s">
        <v>350</v>
      </c>
      <c r="C15" s="1" t="s">
        <v>351</v>
      </c>
      <c r="D15" s="1" t="s">
        <v>305</v>
      </c>
      <c r="E15" s="1" t="s">
        <v>352</v>
      </c>
      <c r="F15" s="1" t="s">
        <v>339</v>
      </c>
      <c r="G15" s="1" t="s">
        <v>296</v>
      </c>
      <c r="H15" s="1" t="s">
        <v>280</v>
      </c>
      <c r="I15" s="1" t="s">
        <v>353</v>
      </c>
      <c r="J15" s="1" t="s">
        <v>282</v>
      </c>
      <c r="K15" s="1" t="s">
        <v>353</v>
      </c>
      <c r="L15" s="1" t="s">
        <v>353</v>
      </c>
      <c r="M15" s="1" t="s">
        <v>283</v>
      </c>
      <c r="N15" s="1" t="s">
        <v>283</v>
      </c>
      <c r="O15" s="1" t="s">
        <v>284</v>
      </c>
      <c r="P15" s="1" t="s">
        <v>285</v>
      </c>
      <c r="Q15" s="1" t="s">
        <v>286</v>
      </c>
      <c r="R15" s="1" t="s">
        <v>354</v>
      </c>
      <c r="S15" s="1" t="s">
        <v>288</v>
      </c>
      <c r="T15" s="1" t="s">
        <v>289</v>
      </c>
      <c r="U15" s="1" t="s">
        <v>290</v>
      </c>
      <c r="V15" s="1" t="s">
        <v>291</v>
      </c>
    </row>
    <row r="16" s="1" customFormat="1" spans="1:22">
      <c r="A16" s="3">
        <v>999225720238615</v>
      </c>
      <c r="B16" s="1" t="s">
        <v>350</v>
      </c>
      <c r="C16" s="1" t="s">
        <v>355</v>
      </c>
      <c r="D16" s="1" t="s">
        <v>305</v>
      </c>
      <c r="E16" s="1" t="s">
        <v>356</v>
      </c>
      <c r="F16" s="1" t="s">
        <v>307</v>
      </c>
      <c r="G16" s="1" t="s">
        <v>296</v>
      </c>
      <c r="H16" s="1" t="s">
        <v>280</v>
      </c>
      <c r="I16" s="1" t="s">
        <v>357</v>
      </c>
      <c r="J16" s="1" t="s">
        <v>282</v>
      </c>
      <c r="K16" s="1" t="s">
        <v>357</v>
      </c>
      <c r="L16" s="1" t="s">
        <v>357</v>
      </c>
      <c r="M16" s="1" t="s">
        <v>283</v>
      </c>
      <c r="N16" s="1" t="s">
        <v>283</v>
      </c>
      <c r="O16" s="1" t="s">
        <v>284</v>
      </c>
      <c r="P16" s="1" t="s">
        <v>285</v>
      </c>
      <c r="Q16" s="1" t="s">
        <v>286</v>
      </c>
      <c r="R16" s="1" t="s">
        <v>358</v>
      </c>
      <c r="S16" s="1" t="s">
        <v>288</v>
      </c>
      <c r="T16" s="1" t="s">
        <v>289</v>
      </c>
      <c r="U16" s="1" t="s">
        <v>290</v>
      </c>
      <c r="V16" s="1" t="s">
        <v>291</v>
      </c>
    </row>
    <row r="17" s="1" customFormat="1" spans="1:22">
      <c r="A17" s="3">
        <v>999225719700829</v>
      </c>
      <c r="B17" s="1" t="s">
        <v>350</v>
      </c>
      <c r="C17" s="1" t="s">
        <v>359</v>
      </c>
      <c r="D17" s="1" t="s">
        <v>360</v>
      </c>
      <c r="E17" s="1" t="s">
        <v>361</v>
      </c>
      <c r="F17" s="1" t="s">
        <v>296</v>
      </c>
      <c r="G17" s="1" t="s">
        <v>279</v>
      </c>
      <c r="H17" s="1" t="s">
        <v>280</v>
      </c>
      <c r="I17" s="1" t="s">
        <v>362</v>
      </c>
      <c r="J17" s="1" t="s">
        <v>282</v>
      </c>
      <c r="K17" s="1" t="s">
        <v>362</v>
      </c>
      <c r="L17" s="1" t="s">
        <v>362</v>
      </c>
      <c r="M17" s="1" t="s">
        <v>283</v>
      </c>
      <c r="N17" s="1" t="s">
        <v>283</v>
      </c>
      <c r="O17" s="1" t="s">
        <v>284</v>
      </c>
      <c r="P17" s="1" t="s">
        <v>285</v>
      </c>
      <c r="Q17" s="1" t="s">
        <v>286</v>
      </c>
      <c r="R17" s="1" t="s">
        <v>363</v>
      </c>
      <c r="S17" s="1" t="s">
        <v>288</v>
      </c>
      <c r="T17" s="1" t="s">
        <v>289</v>
      </c>
      <c r="U17" s="1" t="s">
        <v>290</v>
      </c>
      <c r="V17" s="1" t="s">
        <v>291</v>
      </c>
    </row>
    <row r="18" s="1" customFormat="1" spans="1:22">
      <c r="A18" s="3">
        <v>25704773704</v>
      </c>
      <c r="B18" s="1" t="s">
        <v>350</v>
      </c>
      <c r="C18" s="1" t="s">
        <v>364</v>
      </c>
      <c r="D18" s="1" t="s">
        <v>317</v>
      </c>
      <c r="E18" s="1" t="s">
        <v>365</v>
      </c>
      <c r="F18" s="1" t="s">
        <v>333</v>
      </c>
      <c r="G18" s="1" t="s">
        <v>276</v>
      </c>
      <c r="H18" s="1" t="s">
        <v>280</v>
      </c>
      <c r="I18" s="1" t="s">
        <v>366</v>
      </c>
      <c r="J18" s="1" t="s">
        <v>282</v>
      </c>
      <c r="K18" s="1" t="s">
        <v>366</v>
      </c>
      <c r="L18" s="1" t="s">
        <v>366</v>
      </c>
      <c r="M18" s="1" t="s">
        <v>283</v>
      </c>
      <c r="N18" s="1" t="s">
        <v>283</v>
      </c>
      <c r="O18" s="1" t="s">
        <v>284</v>
      </c>
      <c r="P18" s="1" t="s">
        <v>285</v>
      </c>
      <c r="Q18" s="1" t="s">
        <v>286</v>
      </c>
      <c r="R18" s="1" t="s">
        <v>367</v>
      </c>
      <c r="S18" s="1" t="s">
        <v>288</v>
      </c>
      <c r="T18" s="1" t="s">
        <v>289</v>
      </c>
      <c r="U18" s="1" t="s">
        <v>290</v>
      </c>
      <c r="V18" s="1" t="s">
        <v>291</v>
      </c>
    </row>
    <row r="19" s="1" customFormat="1" spans="1:22">
      <c r="A19" s="3">
        <v>999225702388957</v>
      </c>
      <c r="B19" s="1" t="s">
        <v>350</v>
      </c>
      <c r="C19" s="1" t="s">
        <v>368</v>
      </c>
      <c r="D19" s="1" t="s">
        <v>317</v>
      </c>
      <c r="E19" s="1" t="s">
        <v>369</v>
      </c>
      <c r="F19" s="1" t="s">
        <v>339</v>
      </c>
      <c r="G19" s="1" t="s">
        <v>296</v>
      </c>
      <c r="H19" s="1" t="s">
        <v>280</v>
      </c>
      <c r="I19" s="1" t="s">
        <v>370</v>
      </c>
      <c r="J19" s="1" t="s">
        <v>282</v>
      </c>
      <c r="K19" s="1" t="s">
        <v>370</v>
      </c>
      <c r="L19" s="1" t="s">
        <v>370</v>
      </c>
      <c r="M19" s="1" t="s">
        <v>283</v>
      </c>
      <c r="N19" s="1" t="s">
        <v>283</v>
      </c>
      <c r="O19" s="1" t="s">
        <v>284</v>
      </c>
      <c r="P19" s="1" t="s">
        <v>285</v>
      </c>
      <c r="Q19" s="1" t="s">
        <v>286</v>
      </c>
      <c r="R19" s="1" t="s">
        <v>371</v>
      </c>
      <c r="S19" s="1" t="s">
        <v>288</v>
      </c>
      <c r="T19" s="1" t="s">
        <v>289</v>
      </c>
      <c r="U19" s="1" t="s">
        <v>290</v>
      </c>
      <c r="V19" s="1" t="s">
        <v>291</v>
      </c>
    </row>
    <row r="20" s="1" customFormat="1" spans="1:22">
      <c r="A20" s="3">
        <v>999225700529176</v>
      </c>
      <c r="B20" s="1" t="s">
        <v>372</v>
      </c>
      <c r="C20" s="1" t="s">
        <v>373</v>
      </c>
      <c r="D20" s="1" t="s">
        <v>305</v>
      </c>
      <c r="E20" s="1" t="s">
        <v>374</v>
      </c>
      <c r="F20" s="1" t="s">
        <v>307</v>
      </c>
      <c r="G20" s="1" t="s">
        <v>276</v>
      </c>
      <c r="H20" s="1" t="s">
        <v>280</v>
      </c>
      <c r="I20" s="1" t="s">
        <v>375</v>
      </c>
      <c r="J20" s="1" t="s">
        <v>282</v>
      </c>
      <c r="K20" s="1" t="s">
        <v>375</v>
      </c>
      <c r="L20" s="1" t="s">
        <v>375</v>
      </c>
      <c r="M20" s="1" t="s">
        <v>283</v>
      </c>
      <c r="N20" s="1" t="s">
        <v>283</v>
      </c>
      <c r="O20" s="1" t="s">
        <v>284</v>
      </c>
      <c r="P20" s="1" t="s">
        <v>285</v>
      </c>
      <c r="Q20" s="1" t="s">
        <v>286</v>
      </c>
      <c r="R20" s="1" t="s">
        <v>376</v>
      </c>
      <c r="S20" s="1" t="s">
        <v>288</v>
      </c>
      <c r="T20" s="1" t="s">
        <v>289</v>
      </c>
      <c r="U20" s="1" t="s">
        <v>290</v>
      </c>
      <c r="V20" s="1" t="s">
        <v>291</v>
      </c>
    </row>
    <row r="21" s="1" customFormat="1" spans="1:22">
      <c r="A21" s="3">
        <v>999225679401506</v>
      </c>
      <c r="B21" s="1" t="s">
        <v>377</v>
      </c>
      <c r="C21" s="1" t="s">
        <v>378</v>
      </c>
      <c r="D21" s="1" t="s">
        <v>305</v>
      </c>
      <c r="E21" s="1" t="s">
        <v>379</v>
      </c>
      <c r="F21" s="1" t="s">
        <v>333</v>
      </c>
      <c r="G21" s="1" t="s">
        <v>276</v>
      </c>
      <c r="H21" s="1" t="s">
        <v>280</v>
      </c>
      <c r="I21" s="1" t="s">
        <v>380</v>
      </c>
      <c r="J21" s="1" t="s">
        <v>282</v>
      </c>
      <c r="K21" s="1" t="s">
        <v>380</v>
      </c>
      <c r="L21" s="1" t="s">
        <v>380</v>
      </c>
      <c r="M21" s="1" t="s">
        <v>283</v>
      </c>
      <c r="N21" s="1" t="s">
        <v>283</v>
      </c>
      <c r="O21" s="1" t="s">
        <v>284</v>
      </c>
      <c r="P21" s="1" t="s">
        <v>285</v>
      </c>
      <c r="Q21" s="1" t="s">
        <v>286</v>
      </c>
      <c r="R21" s="1" t="s">
        <v>381</v>
      </c>
      <c r="S21" s="1" t="s">
        <v>288</v>
      </c>
      <c r="T21" s="1" t="s">
        <v>289</v>
      </c>
      <c r="U21" s="1" t="s">
        <v>290</v>
      </c>
      <c r="V21" s="1" t="s">
        <v>291</v>
      </c>
    </row>
    <row r="22" s="1" customFormat="1" spans="1:22">
      <c r="A22" s="3">
        <v>25676492127</v>
      </c>
      <c r="B22" s="1" t="s">
        <v>377</v>
      </c>
      <c r="C22" s="1" t="s">
        <v>382</v>
      </c>
      <c r="D22" s="1" t="s">
        <v>383</v>
      </c>
      <c r="E22" s="1" t="s">
        <v>384</v>
      </c>
      <c r="F22" s="1" t="s">
        <v>307</v>
      </c>
      <c r="G22" s="1" t="s">
        <v>296</v>
      </c>
      <c r="H22" s="1" t="s">
        <v>280</v>
      </c>
      <c r="I22" s="1" t="s">
        <v>385</v>
      </c>
      <c r="J22" s="1" t="s">
        <v>282</v>
      </c>
      <c r="K22" s="1" t="s">
        <v>385</v>
      </c>
      <c r="L22" s="1" t="s">
        <v>385</v>
      </c>
      <c r="M22" s="1" t="s">
        <v>283</v>
      </c>
      <c r="N22" s="1" t="s">
        <v>283</v>
      </c>
      <c r="O22" s="1" t="s">
        <v>284</v>
      </c>
      <c r="P22" s="1" t="s">
        <v>285</v>
      </c>
      <c r="Q22" s="1" t="s">
        <v>286</v>
      </c>
      <c r="R22" s="1" t="s">
        <v>386</v>
      </c>
      <c r="S22" s="1" t="s">
        <v>288</v>
      </c>
      <c r="T22" s="1" t="s">
        <v>289</v>
      </c>
      <c r="U22" s="1" t="s">
        <v>290</v>
      </c>
      <c r="V22" s="1" t="s">
        <v>291</v>
      </c>
    </row>
    <row r="23" s="1" customFormat="1" spans="1:22">
      <c r="A23" s="3">
        <v>999225676048281</v>
      </c>
      <c r="B23" s="1" t="s">
        <v>377</v>
      </c>
      <c r="C23" s="1" t="s">
        <v>387</v>
      </c>
      <c r="D23" s="1" t="s">
        <v>317</v>
      </c>
      <c r="E23" s="1" t="s">
        <v>388</v>
      </c>
      <c r="F23" s="1" t="s">
        <v>296</v>
      </c>
      <c r="G23" s="1" t="s">
        <v>279</v>
      </c>
      <c r="H23" s="1" t="s">
        <v>280</v>
      </c>
      <c r="I23" s="1" t="s">
        <v>389</v>
      </c>
      <c r="J23" s="1" t="s">
        <v>282</v>
      </c>
      <c r="K23" s="1" t="s">
        <v>389</v>
      </c>
      <c r="L23" s="1" t="s">
        <v>389</v>
      </c>
      <c r="M23" s="1" t="s">
        <v>283</v>
      </c>
      <c r="N23" s="1" t="s">
        <v>283</v>
      </c>
      <c r="O23" s="1" t="s">
        <v>284</v>
      </c>
      <c r="P23" s="1" t="s">
        <v>285</v>
      </c>
      <c r="Q23" s="1" t="s">
        <v>286</v>
      </c>
      <c r="R23" s="1" t="s">
        <v>390</v>
      </c>
      <c r="S23" s="1" t="s">
        <v>288</v>
      </c>
      <c r="T23" s="1" t="s">
        <v>289</v>
      </c>
      <c r="U23" s="1" t="s">
        <v>290</v>
      </c>
      <c r="V23" s="1" t="s">
        <v>291</v>
      </c>
    </row>
    <row r="24" s="1" customFormat="1" spans="1:22">
      <c r="A24" s="3">
        <v>999225661682482</v>
      </c>
      <c r="B24" s="1" t="s">
        <v>377</v>
      </c>
      <c r="C24" s="1" t="s">
        <v>391</v>
      </c>
      <c r="D24" s="1" t="s">
        <v>317</v>
      </c>
      <c r="E24" s="1" t="s">
        <v>392</v>
      </c>
      <c r="F24" s="1" t="s">
        <v>296</v>
      </c>
      <c r="G24" s="1" t="s">
        <v>279</v>
      </c>
      <c r="H24" s="1" t="s">
        <v>280</v>
      </c>
      <c r="I24" s="1" t="s">
        <v>389</v>
      </c>
      <c r="J24" s="1" t="s">
        <v>282</v>
      </c>
      <c r="K24" s="1" t="s">
        <v>389</v>
      </c>
      <c r="L24" s="1" t="s">
        <v>389</v>
      </c>
      <c r="M24" s="1" t="s">
        <v>283</v>
      </c>
      <c r="N24" s="1" t="s">
        <v>283</v>
      </c>
      <c r="O24" s="1" t="s">
        <v>284</v>
      </c>
      <c r="P24" s="1" t="s">
        <v>285</v>
      </c>
      <c r="Q24" s="1" t="s">
        <v>286</v>
      </c>
      <c r="R24" s="1" t="s">
        <v>393</v>
      </c>
      <c r="S24" s="1" t="s">
        <v>288</v>
      </c>
      <c r="T24" s="1" t="s">
        <v>289</v>
      </c>
      <c r="U24" s="1" t="s">
        <v>290</v>
      </c>
      <c r="V24" s="1" t="s">
        <v>291</v>
      </c>
    </row>
    <row r="25" s="1" customFormat="1" spans="1:22">
      <c r="A25" s="3">
        <v>999225660147713</v>
      </c>
      <c r="B25" s="1" t="s">
        <v>377</v>
      </c>
      <c r="C25" s="1" t="s">
        <v>394</v>
      </c>
      <c r="D25" s="1" t="s">
        <v>317</v>
      </c>
      <c r="E25" s="1" t="s">
        <v>395</v>
      </c>
      <c r="F25" s="1" t="s">
        <v>396</v>
      </c>
      <c r="G25" s="1" t="s">
        <v>296</v>
      </c>
      <c r="H25" s="1" t="s">
        <v>280</v>
      </c>
      <c r="I25" s="1" t="s">
        <v>397</v>
      </c>
      <c r="J25" s="1" t="s">
        <v>282</v>
      </c>
      <c r="K25" s="1" t="s">
        <v>397</v>
      </c>
      <c r="L25" s="1" t="s">
        <v>397</v>
      </c>
      <c r="M25" s="1" t="s">
        <v>283</v>
      </c>
      <c r="N25" s="1" t="s">
        <v>283</v>
      </c>
      <c r="O25" s="1" t="s">
        <v>284</v>
      </c>
      <c r="P25" s="1" t="s">
        <v>285</v>
      </c>
      <c r="Q25" s="1" t="s">
        <v>286</v>
      </c>
      <c r="R25" s="1" t="s">
        <v>398</v>
      </c>
      <c r="S25" s="1" t="s">
        <v>288</v>
      </c>
      <c r="T25" s="1" t="s">
        <v>289</v>
      </c>
      <c r="U25" s="1" t="s">
        <v>290</v>
      </c>
      <c r="V25" s="1" t="s">
        <v>291</v>
      </c>
    </row>
    <row r="26" s="1" customFormat="1" spans="1:22">
      <c r="A26" s="3">
        <v>999225658228337</v>
      </c>
      <c r="B26" s="1" t="s">
        <v>399</v>
      </c>
      <c r="C26" s="1" t="s">
        <v>400</v>
      </c>
      <c r="D26" s="1" t="s">
        <v>305</v>
      </c>
      <c r="E26" s="1" t="s">
        <v>401</v>
      </c>
      <c r="F26" s="1" t="s">
        <v>307</v>
      </c>
      <c r="G26" s="1" t="s">
        <v>276</v>
      </c>
      <c r="H26" s="1" t="s">
        <v>280</v>
      </c>
      <c r="I26" s="1" t="s">
        <v>402</v>
      </c>
      <c r="J26" s="1" t="s">
        <v>282</v>
      </c>
      <c r="K26" s="1" t="s">
        <v>402</v>
      </c>
      <c r="L26" s="1" t="s">
        <v>402</v>
      </c>
      <c r="M26" s="1" t="s">
        <v>283</v>
      </c>
      <c r="N26" s="1" t="s">
        <v>283</v>
      </c>
      <c r="O26" s="1" t="s">
        <v>284</v>
      </c>
      <c r="P26" s="1" t="s">
        <v>285</v>
      </c>
      <c r="Q26" s="1" t="s">
        <v>286</v>
      </c>
      <c r="R26" s="1" t="s">
        <v>403</v>
      </c>
      <c r="S26" s="1" t="s">
        <v>288</v>
      </c>
      <c r="T26" s="1" t="s">
        <v>289</v>
      </c>
      <c r="U26" s="1" t="s">
        <v>290</v>
      </c>
      <c r="V26" s="1" t="s">
        <v>291</v>
      </c>
    </row>
    <row r="27" s="1" customFormat="1" spans="1:22">
      <c r="A27" s="3">
        <v>999225652613089</v>
      </c>
      <c r="B27" s="1" t="s">
        <v>399</v>
      </c>
      <c r="C27" s="1" t="s">
        <v>404</v>
      </c>
      <c r="D27" s="1" t="s">
        <v>317</v>
      </c>
      <c r="E27" s="1" t="s">
        <v>405</v>
      </c>
      <c r="F27" s="1" t="s">
        <v>333</v>
      </c>
      <c r="G27" s="1" t="s">
        <v>276</v>
      </c>
      <c r="H27" s="1" t="s">
        <v>280</v>
      </c>
      <c r="I27" s="1" t="s">
        <v>366</v>
      </c>
      <c r="J27" s="1" t="s">
        <v>282</v>
      </c>
      <c r="K27" s="1" t="s">
        <v>366</v>
      </c>
      <c r="L27" s="1" t="s">
        <v>366</v>
      </c>
      <c r="M27" s="1" t="s">
        <v>283</v>
      </c>
      <c r="N27" s="1" t="s">
        <v>283</v>
      </c>
      <c r="O27" s="1" t="s">
        <v>284</v>
      </c>
      <c r="P27" s="1" t="s">
        <v>285</v>
      </c>
      <c r="Q27" s="1" t="s">
        <v>286</v>
      </c>
      <c r="R27" s="1" t="s">
        <v>406</v>
      </c>
      <c r="S27" s="1" t="s">
        <v>288</v>
      </c>
      <c r="T27" s="1" t="s">
        <v>289</v>
      </c>
      <c r="U27" s="1" t="s">
        <v>290</v>
      </c>
      <c r="V27" s="1" t="s">
        <v>291</v>
      </c>
    </row>
    <row r="28" s="1" customFormat="1" spans="1:22">
      <c r="A28" s="3">
        <v>999225638687062</v>
      </c>
      <c r="B28" s="1" t="s">
        <v>399</v>
      </c>
      <c r="C28" s="1" t="s">
        <v>407</v>
      </c>
      <c r="D28" s="1" t="s">
        <v>317</v>
      </c>
      <c r="E28" s="1" t="s">
        <v>408</v>
      </c>
      <c r="F28" s="1" t="s">
        <v>396</v>
      </c>
      <c r="G28" s="1" t="s">
        <v>296</v>
      </c>
      <c r="H28" s="1" t="s">
        <v>280</v>
      </c>
      <c r="I28" s="1" t="s">
        <v>397</v>
      </c>
      <c r="J28" s="1" t="s">
        <v>282</v>
      </c>
      <c r="K28" s="1" t="s">
        <v>397</v>
      </c>
      <c r="L28" s="1" t="s">
        <v>397</v>
      </c>
      <c r="M28" s="1" t="s">
        <v>283</v>
      </c>
      <c r="N28" s="1" t="s">
        <v>283</v>
      </c>
      <c r="O28" s="1" t="s">
        <v>284</v>
      </c>
      <c r="P28" s="1" t="s">
        <v>285</v>
      </c>
      <c r="Q28" s="1" t="s">
        <v>286</v>
      </c>
      <c r="R28" s="1" t="s">
        <v>409</v>
      </c>
      <c r="S28" s="1" t="s">
        <v>288</v>
      </c>
      <c r="T28" s="1" t="s">
        <v>289</v>
      </c>
      <c r="U28" s="1" t="s">
        <v>290</v>
      </c>
      <c r="V28" s="1" t="s">
        <v>291</v>
      </c>
    </row>
    <row r="29" s="1" customFormat="1" spans="1:22">
      <c r="A29" s="3">
        <v>25637209911</v>
      </c>
      <c r="B29" s="1" t="s">
        <v>399</v>
      </c>
      <c r="C29" s="1" t="s">
        <v>410</v>
      </c>
      <c r="D29" s="1" t="s">
        <v>305</v>
      </c>
      <c r="E29" s="1" t="s">
        <v>411</v>
      </c>
      <c r="F29" s="1" t="s">
        <v>396</v>
      </c>
      <c r="G29" s="1" t="s">
        <v>296</v>
      </c>
      <c r="H29" s="1" t="s">
        <v>280</v>
      </c>
      <c r="I29" s="1" t="s">
        <v>412</v>
      </c>
      <c r="J29" s="1" t="s">
        <v>282</v>
      </c>
      <c r="K29" s="1" t="s">
        <v>412</v>
      </c>
      <c r="L29" s="1" t="s">
        <v>412</v>
      </c>
      <c r="M29" s="1" t="s">
        <v>283</v>
      </c>
      <c r="N29" s="1" t="s">
        <v>283</v>
      </c>
      <c r="O29" s="1" t="s">
        <v>284</v>
      </c>
      <c r="P29" s="1" t="s">
        <v>285</v>
      </c>
      <c r="Q29" s="1" t="s">
        <v>286</v>
      </c>
      <c r="R29" s="1" t="s">
        <v>413</v>
      </c>
      <c r="S29" s="1" t="s">
        <v>288</v>
      </c>
      <c r="T29" s="1" t="s">
        <v>289</v>
      </c>
      <c r="U29" s="1" t="s">
        <v>290</v>
      </c>
      <c r="V29" s="1" t="s">
        <v>291</v>
      </c>
    </row>
    <row r="30" s="1" customFormat="1" spans="1:22">
      <c r="A30" s="3">
        <v>999225598275837</v>
      </c>
      <c r="B30" s="1" t="s">
        <v>414</v>
      </c>
      <c r="C30" s="1" t="s">
        <v>415</v>
      </c>
      <c r="D30" s="1" t="s">
        <v>317</v>
      </c>
      <c r="E30" s="1" t="s">
        <v>416</v>
      </c>
      <c r="F30" s="1" t="s">
        <v>292</v>
      </c>
      <c r="G30" s="1" t="s">
        <v>296</v>
      </c>
      <c r="H30" s="1" t="s">
        <v>280</v>
      </c>
      <c r="I30" s="1" t="s">
        <v>417</v>
      </c>
      <c r="J30" s="1" t="s">
        <v>282</v>
      </c>
      <c r="K30" s="1" t="s">
        <v>417</v>
      </c>
      <c r="L30" s="1" t="s">
        <v>417</v>
      </c>
      <c r="M30" s="1" t="s">
        <v>283</v>
      </c>
      <c r="N30" s="1" t="s">
        <v>283</v>
      </c>
      <c r="O30" s="1" t="s">
        <v>284</v>
      </c>
      <c r="P30" s="1" t="s">
        <v>285</v>
      </c>
      <c r="Q30" s="1" t="s">
        <v>286</v>
      </c>
      <c r="R30" s="1" t="s">
        <v>418</v>
      </c>
      <c r="S30" s="1" t="s">
        <v>288</v>
      </c>
      <c r="T30" s="1" t="s">
        <v>289</v>
      </c>
      <c r="U30" s="1" t="s">
        <v>290</v>
      </c>
      <c r="V30" s="1" t="s">
        <v>291</v>
      </c>
    </row>
    <row r="31" s="1" customFormat="1" spans="1:22">
      <c r="A31" s="3">
        <v>999225595194900</v>
      </c>
      <c r="B31" s="1" t="s">
        <v>414</v>
      </c>
      <c r="C31" s="1" t="s">
        <v>419</v>
      </c>
      <c r="D31" s="1" t="s">
        <v>317</v>
      </c>
      <c r="E31" s="1" t="s">
        <v>420</v>
      </c>
      <c r="F31" s="1" t="s">
        <v>307</v>
      </c>
      <c r="G31" s="1" t="s">
        <v>296</v>
      </c>
      <c r="H31" s="1" t="s">
        <v>280</v>
      </c>
      <c r="I31" s="1" t="s">
        <v>421</v>
      </c>
      <c r="J31" s="1" t="s">
        <v>282</v>
      </c>
      <c r="K31" s="1" t="s">
        <v>421</v>
      </c>
      <c r="L31" s="1" t="s">
        <v>421</v>
      </c>
      <c r="M31" s="1" t="s">
        <v>283</v>
      </c>
      <c r="N31" s="1" t="s">
        <v>283</v>
      </c>
      <c r="O31" s="1" t="s">
        <v>284</v>
      </c>
      <c r="P31" s="1" t="s">
        <v>285</v>
      </c>
      <c r="Q31" s="1" t="s">
        <v>286</v>
      </c>
      <c r="R31" s="1" t="s">
        <v>422</v>
      </c>
      <c r="S31" s="1" t="s">
        <v>288</v>
      </c>
      <c r="T31" s="1" t="s">
        <v>289</v>
      </c>
      <c r="U31" s="1" t="s">
        <v>290</v>
      </c>
      <c r="V31" s="1" t="s">
        <v>291</v>
      </c>
    </row>
    <row r="32" s="1" customFormat="1" spans="1:22">
      <c r="A32" s="3">
        <v>25580097279</v>
      </c>
      <c r="B32" s="1" t="s">
        <v>423</v>
      </c>
      <c r="C32" s="1" t="s">
        <v>424</v>
      </c>
      <c r="D32" s="1" t="s">
        <v>317</v>
      </c>
      <c r="E32" s="1" t="s">
        <v>425</v>
      </c>
      <c r="F32" s="1" t="s">
        <v>339</v>
      </c>
      <c r="G32" s="1" t="s">
        <v>296</v>
      </c>
      <c r="H32" s="1" t="s">
        <v>280</v>
      </c>
      <c r="I32" s="1" t="s">
        <v>370</v>
      </c>
      <c r="J32" s="1" t="s">
        <v>282</v>
      </c>
      <c r="K32" s="1" t="s">
        <v>370</v>
      </c>
      <c r="L32" s="1" t="s">
        <v>370</v>
      </c>
      <c r="M32" s="1" t="s">
        <v>283</v>
      </c>
      <c r="N32" s="1" t="s">
        <v>283</v>
      </c>
      <c r="O32" s="1" t="s">
        <v>284</v>
      </c>
      <c r="P32" s="1" t="s">
        <v>285</v>
      </c>
      <c r="Q32" s="1" t="s">
        <v>286</v>
      </c>
      <c r="R32" s="1" t="s">
        <v>426</v>
      </c>
      <c r="S32" s="1" t="s">
        <v>288</v>
      </c>
      <c r="T32" s="1" t="s">
        <v>289</v>
      </c>
      <c r="U32" s="1" t="s">
        <v>290</v>
      </c>
      <c r="V32" s="1" t="s">
        <v>291</v>
      </c>
    </row>
    <row r="33" s="1" customFormat="1" spans="1:22">
      <c r="A33" s="3">
        <v>999225561132540</v>
      </c>
      <c r="B33" s="1" t="s">
        <v>427</v>
      </c>
      <c r="C33" s="1" t="s">
        <v>428</v>
      </c>
      <c r="D33" s="1" t="s">
        <v>305</v>
      </c>
      <c r="E33" s="1" t="s">
        <v>429</v>
      </c>
      <c r="F33" s="1" t="s">
        <v>307</v>
      </c>
      <c r="G33" s="1" t="s">
        <v>296</v>
      </c>
      <c r="H33" s="1" t="s">
        <v>280</v>
      </c>
      <c r="I33" s="1" t="s">
        <v>430</v>
      </c>
      <c r="J33" s="1" t="s">
        <v>282</v>
      </c>
      <c r="K33" s="1" t="s">
        <v>430</v>
      </c>
      <c r="L33" s="1" t="s">
        <v>430</v>
      </c>
      <c r="M33" s="1" t="s">
        <v>283</v>
      </c>
      <c r="N33" s="1" t="s">
        <v>283</v>
      </c>
      <c r="O33" s="1" t="s">
        <v>284</v>
      </c>
      <c r="P33" s="1" t="s">
        <v>285</v>
      </c>
      <c r="Q33" s="1" t="s">
        <v>286</v>
      </c>
      <c r="R33" s="1" t="s">
        <v>431</v>
      </c>
      <c r="S33" s="1" t="s">
        <v>288</v>
      </c>
      <c r="T33" s="1" t="s">
        <v>289</v>
      </c>
      <c r="U33" s="1" t="s">
        <v>290</v>
      </c>
      <c r="V33" s="1" t="s">
        <v>291</v>
      </c>
    </row>
    <row r="34" s="1" customFormat="1" spans="1:22">
      <c r="A34" s="3">
        <v>999225446061873</v>
      </c>
      <c r="B34" s="1" t="s">
        <v>432</v>
      </c>
      <c r="C34" s="1" t="s">
        <v>433</v>
      </c>
      <c r="D34" s="1" t="s">
        <v>317</v>
      </c>
      <c r="E34" s="1" t="s">
        <v>434</v>
      </c>
      <c r="F34" s="1" t="s">
        <v>292</v>
      </c>
      <c r="G34" s="1" t="s">
        <v>296</v>
      </c>
      <c r="H34" s="1" t="s">
        <v>280</v>
      </c>
      <c r="I34" s="1" t="s">
        <v>435</v>
      </c>
      <c r="J34" s="1" t="s">
        <v>282</v>
      </c>
      <c r="K34" s="1" t="s">
        <v>435</v>
      </c>
      <c r="L34" s="1" t="s">
        <v>435</v>
      </c>
      <c r="M34" s="1" t="s">
        <v>283</v>
      </c>
      <c r="N34" s="1" t="s">
        <v>283</v>
      </c>
      <c r="O34" s="1" t="s">
        <v>284</v>
      </c>
      <c r="P34" s="1" t="s">
        <v>285</v>
      </c>
      <c r="Q34" s="1" t="s">
        <v>286</v>
      </c>
      <c r="R34" s="1" t="s">
        <v>436</v>
      </c>
      <c r="S34" s="1" t="s">
        <v>288</v>
      </c>
      <c r="T34" s="1" t="s">
        <v>289</v>
      </c>
      <c r="U34" s="1" t="s">
        <v>290</v>
      </c>
      <c r="V34" s="1" t="s">
        <v>291</v>
      </c>
    </row>
    <row r="35" s="1" customFormat="1" spans="1:22">
      <c r="A35" s="3">
        <v>999225203249541</v>
      </c>
      <c r="B35" s="1" t="s">
        <v>437</v>
      </c>
      <c r="C35" s="1" t="s">
        <v>438</v>
      </c>
      <c r="D35" s="1" t="s">
        <v>305</v>
      </c>
      <c r="E35" s="1" t="s">
        <v>439</v>
      </c>
      <c r="F35" s="1" t="s">
        <v>333</v>
      </c>
      <c r="G35" s="1" t="s">
        <v>279</v>
      </c>
      <c r="H35" s="1" t="s">
        <v>280</v>
      </c>
      <c r="I35" s="1" t="s">
        <v>440</v>
      </c>
      <c r="J35" s="1" t="s">
        <v>282</v>
      </c>
      <c r="K35" s="1" t="s">
        <v>440</v>
      </c>
      <c r="L35" s="1" t="s">
        <v>440</v>
      </c>
      <c r="M35" s="1" t="s">
        <v>283</v>
      </c>
      <c r="N35" s="1" t="s">
        <v>283</v>
      </c>
      <c r="O35" s="1" t="s">
        <v>284</v>
      </c>
      <c r="P35" s="1" t="s">
        <v>285</v>
      </c>
      <c r="Q35" s="1" t="s">
        <v>286</v>
      </c>
      <c r="R35" s="1" t="s">
        <v>441</v>
      </c>
      <c r="S35" s="1" t="s">
        <v>288</v>
      </c>
      <c r="T35" s="1" t="s">
        <v>289</v>
      </c>
      <c r="U35" s="1" t="s">
        <v>290</v>
      </c>
      <c r="V35" s="1" t="s">
        <v>291</v>
      </c>
    </row>
    <row r="36" s="1" customFormat="1" spans="1:22">
      <c r="A36" s="3">
        <v>25144682244</v>
      </c>
      <c r="B36" s="1" t="s">
        <v>442</v>
      </c>
      <c r="C36" s="1" t="s">
        <v>443</v>
      </c>
      <c r="D36" s="1" t="s">
        <v>305</v>
      </c>
      <c r="E36" s="1" t="s">
        <v>444</v>
      </c>
      <c r="F36" s="1" t="s">
        <v>307</v>
      </c>
      <c r="G36" s="1" t="s">
        <v>279</v>
      </c>
      <c r="H36" s="1" t="s">
        <v>280</v>
      </c>
      <c r="I36" s="1" t="s">
        <v>445</v>
      </c>
      <c r="J36" s="1" t="s">
        <v>282</v>
      </c>
      <c r="K36" s="1" t="s">
        <v>445</v>
      </c>
      <c r="L36" s="1" t="s">
        <v>445</v>
      </c>
      <c r="M36" s="1" t="s">
        <v>283</v>
      </c>
      <c r="N36" s="1" t="s">
        <v>283</v>
      </c>
      <c r="O36" s="1" t="s">
        <v>284</v>
      </c>
      <c r="P36" s="1" t="s">
        <v>285</v>
      </c>
      <c r="Q36" s="1" t="s">
        <v>286</v>
      </c>
      <c r="R36" s="1" t="s">
        <v>446</v>
      </c>
      <c r="S36" s="1" t="s">
        <v>288</v>
      </c>
      <c r="T36" s="1" t="s">
        <v>289</v>
      </c>
      <c r="U36" s="1" t="s">
        <v>290</v>
      </c>
      <c r="V36" s="1" t="s">
        <v>291</v>
      </c>
    </row>
    <row r="37" s="1" customFormat="1" spans="1:22">
      <c r="A37" s="3">
        <v>999224564883514</v>
      </c>
      <c r="B37" s="1" t="s">
        <v>447</v>
      </c>
      <c r="C37" s="1" t="s">
        <v>448</v>
      </c>
      <c r="D37" s="1" t="s">
        <v>317</v>
      </c>
      <c r="E37" s="1" t="s">
        <v>449</v>
      </c>
      <c r="F37" s="1" t="s">
        <v>339</v>
      </c>
      <c r="G37" s="1" t="s">
        <v>296</v>
      </c>
      <c r="H37" s="1" t="s">
        <v>280</v>
      </c>
      <c r="I37" s="1" t="s">
        <v>450</v>
      </c>
      <c r="J37" s="1" t="s">
        <v>282</v>
      </c>
      <c r="K37" s="1" t="s">
        <v>450</v>
      </c>
      <c r="L37" s="1" t="s">
        <v>450</v>
      </c>
      <c r="M37" s="1" t="s">
        <v>283</v>
      </c>
      <c r="N37" s="1" t="s">
        <v>283</v>
      </c>
      <c r="O37" s="1" t="s">
        <v>284</v>
      </c>
      <c r="P37" s="1" t="s">
        <v>285</v>
      </c>
      <c r="Q37" s="1" t="s">
        <v>286</v>
      </c>
      <c r="R37" s="1" t="s">
        <v>451</v>
      </c>
      <c r="S37" s="1" t="s">
        <v>288</v>
      </c>
      <c r="T37" s="1" t="s">
        <v>289</v>
      </c>
      <c r="U37" s="1" t="s">
        <v>290</v>
      </c>
      <c r="V37" s="1" t="s">
        <v>291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2023-08-28T02:38:59Z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