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<sst xmlns="http://schemas.openxmlformats.org/spreadsheetml/2006/main" count="400" uniqueCount="151">
  <si>
    <t>去哪儿网酒店预付对账单</t>
  </si>
  <si>
    <t>供应商名称：</t>
  </si>
  <si>
    <t>汇趣住</t>
  </si>
  <si>
    <t>结算周期：</t>
  </si>
  <si>
    <t>2023-08-27至2023-08-28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</si>
  <si>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</si>
  <si>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</si>
  <si>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</si>
  <si>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</si>
  <si>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</si>
  <si>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</si>
  <si>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</si>
  <si>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</si>
  <si>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</si>
  <si>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</si>
  <si>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</si>
  <si>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</si>
  <si>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</si>
  <si>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</si>
  <si>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</si>
  <si>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¥3,477.00</t>
  </si>
  <si>
    <t>¥460.63</t>
  </si>
  <si>
    <t>¥3,016.37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</si>
  <si>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</si>
  <si>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</si>
  <si>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</si>
  <si>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</si>
  <si>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</si>
  <si>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</si>
  <si>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</si>
  <si>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</si>
  <si>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</si>
  <si>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</si>
  <si>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</si>
  <si>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</si>
  <si>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</si>
  <si>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</si>
  <si>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</si>
  <si>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</si>
  <si>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</si>
  <si>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</si>
  <si>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</si>
  <si>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</si>
  <si>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</si>
  <si>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</si>
  <si>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</si>
  <si>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</si>
  <si>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</si>
  <si>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</si>
  <si>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</si>
  <si>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</si>
  <si>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</si>
  <si>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</si>
  <si>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</si>
  <si>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</si>
  <si>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</si>
  <si>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</si>
  <si>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</si>
  <si>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</si>
  <si>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</si>
  <si>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</si>
  <si>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</si>
  <si>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</si>
  <si>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</si>
  <si>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</si>
  <si>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</si>
  <si>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</si>
  <si>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</si>
  <si>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</si>
  <si>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</si>
  <si>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103465070190</t>
  </si>
  <si>
    <t>酒店预付</t>
  </si>
  <si>
    <t>否</t>
  </si>
  <si>
    <t>普通</t>
  </si>
  <si>
    <t>311476468</t>
  </si>
  <si>
    <t>广州珠江国际酒店</t>
  </si>
  <si>
    <t>1639468</t>
  </si>
  <si>
    <t>谢佩珊</t>
  </si>
  <si>
    <t>2023-08-25</t>
  </si>
  <si>
    <t>2023-08-27</t>
  </si>
  <si>
    <t>2023-08-28</t>
  </si>
  <si>
    <t>¥397.00</t>
  </si>
  <si>
    <t>¥57.12</t>
  </si>
  <si>
    <t>¥339.88</t>
  </si>
  <si>
    <t>商务双床房</t>
  </si>
  <si>
    <t>WEBSITE</t>
  </si>
  <si>
    <t>103467287192</t>
  </si>
  <si>
    <t>375512163</t>
  </si>
  <si>
    <t>上海虹桥康得思酒店</t>
  </si>
  <si>
    <t>孙凯华</t>
  </si>
  <si>
    <t>¥1,232.00</t>
  </si>
  <si>
    <t>¥161.23</t>
  </si>
  <si>
    <t>¥1,070.77</t>
  </si>
  <si>
    <t>高级房(大床)</t>
  </si>
  <si>
    <t>103467395099</t>
  </si>
  <si>
    <t>苏合拉·艾德列提</t>
  </si>
  <si>
    <t>¥924.00</t>
  </si>
  <si>
    <t>¥121.14</t>
  </si>
  <si>
    <t>¥802.86</t>
  </si>
  <si>
    <t>103467655888</t>
  </si>
  <si>
    <t>赵雪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</si>
  <si>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</si>
  <si>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</si>
  <si>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</si>
  <si>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</si>
  <si>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</si>
  <si>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</si>
  <si>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</si>
  <si>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</si>
  <si>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</si>
  <si>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</si>
  <si>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</si>
  <si>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A230829105013481</t>
  </si>
  <si>
    <r>
      <t>总计：</t>
    </r>
    <r>
      <rPr>
        <sz val="10"/>
        <rFont val="Arial"/>
        <charset val="134"/>
      </rPr>
      <t>3016.37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</si>
  <si>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</si>
  <si>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</si>
  <si>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</si>
  <si>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</si>
  <si>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</si>
  <si>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</si>
  <si>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</si>
  <si>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</si>
  <si>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</si>
  <si>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</si>
  <si>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</si>
  <si>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</si>
  <si>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</si>
  <si>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</si>
  <si>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</si>
  <si>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</si>
  <si>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</si>
  <si>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</si>
  <si>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3836716</t>
  </si>
  <si>
    <t>--</t>
  </si>
  <si>
    <t>339.88</t>
  </si>
  <si>
    <t>RMB</t>
  </si>
  <si>
    <t>0</t>
  </si>
  <si>
    <t>0.00</t>
  </si>
  <si>
    <t>汇趣住国内直连</t>
  </si>
  <si>
    <t>01.011247</t>
  </si>
  <si>
    <t>2023-08-25 23:14:59</t>
  </si>
  <si>
    <t>直连</t>
  </si>
  <si>
    <t>中国</t>
  </si>
  <si>
    <t>3842277</t>
  </si>
  <si>
    <t>1070.77</t>
  </si>
  <si>
    <t>2023-08-27 09:01:28</t>
  </si>
  <si>
    <t>3843739</t>
  </si>
  <si>
    <t>802.86</t>
  </si>
  <si>
    <t>2023-08-27 15:05:07</t>
  </si>
  <si>
    <t>3844480</t>
  </si>
  <si>
    <t>2023-08-27 17:57:24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</si>
</sst>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87</v>
      </c>
      <c r="H4" s="7" t="s">
        <v>88</v>
      </c>
      <c r="I4" s="7" t="s">
        <v>76</v>
      </c>
      <c r="J4" s="7" t="s">
        <v>2</v>
      </c>
      <c r="K4" s="7" t="s">
        <v>95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99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87</v>
      </c>
      <c r="H5" s="7" t="s">
        <v>88</v>
      </c>
      <c r="I5" s="7" t="s">
        <v>76</v>
      </c>
      <c r="J5" s="7" t="s">
        <v>2</v>
      </c>
      <c r="K5" s="7" t="s">
        <v>100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96</v>
      </c>
      <c r="S5" s="12" t="s">
        <v>19</v>
      </c>
      <c r="T5" s="7"/>
      <c r="U5" s="11" t="s">
        <v>19</v>
      </c>
      <c r="V5" s="11" t="s">
        <v>96</v>
      </c>
      <c r="W5" s="12" t="s">
        <v>97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98</v>
      </c>
      <c r="AD5" t="s">
        <v>6</v>
      </c>
      <c r="AE5" t="s">
        <v>93</v>
      </c>
      <c r="AF5" t="s">
        <v>85</v>
      </c>
      <c r="AG5" t="s">
        <v>72</v>
      </c>
      <c r="AH5" t="s">
        <v>19</v>
      </c>
    </row>
    <row r="6" customHeight="1" spans="1:32">
      <c r="A6" s="10" t="s">
        <v>101</v>
      </c>
      <c r="B6" s="10"/>
      <c r="C6" s="10" t="s">
        <v>102</v>
      </c>
      <c r="D6" s="10"/>
      <c r="E6" s="10"/>
      <c r="F6" s="10"/>
      <c r="G6" s="10" t="s">
        <v>102</v>
      </c>
      <c r="H6" s="10" t="s">
        <v>102</v>
      </c>
      <c r="I6" s="10" t="s">
        <v>102</v>
      </c>
      <c r="J6" s="10" t="s">
        <v>102</v>
      </c>
      <c r="K6" s="10" t="s">
        <v>102</v>
      </c>
      <c r="L6" s="10" t="s">
        <v>102</v>
      </c>
      <c r="M6" s="10" t="s">
        <v>102</v>
      </c>
      <c r="N6" s="10" t="s">
        <v>102</v>
      </c>
      <c r="O6" s="10" t="s">
        <v>102</v>
      </c>
      <c r="P6" s="10" t="s">
        <v>102</v>
      </c>
      <c r="Q6" s="10"/>
      <c r="R6" s="13" t="s">
        <v>20</v>
      </c>
      <c r="S6" s="13" t="s">
        <v>19</v>
      </c>
      <c r="T6" s="10" t="s">
        <v>102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102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103</v>
      </c>
      <c r="B1" s="4" t="s">
        <v>104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105</v>
      </c>
      <c r="H1" s="4" t="s">
        <v>106</v>
      </c>
      <c r="I1" s="4" t="s">
        <v>13</v>
      </c>
      <c r="J1" s="4" t="s">
        <v>17</v>
      </c>
      <c r="K1" s="4" t="s">
        <v>18</v>
      </c>
      <c r="L1" s="9" t="s">
        <v>107</v>
      </c>
      <c r="M1" s="4" t="s">
        <v>108</v>
      </c>
      <c r="N1" s="4" t="s">
        <v>109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339.88</v>
      </c>
      <c r="E2" t="str">
        <f>VLOOKUP(A2,HOP!A:L,12,0)</f>
        <v>339.88</v>
      </c>
      <c r="F2" t="str">
        <f>VLOOKUP(A2,HOP!A:C,3,0)</f>
        <v>3836716</v>
      </c>
      <c r="G2">
        <f>D2-E2</f>
        <v>0</v>
      </c>
      <c r="H2" t="str">
        <f>$H$1&amp;F2</f>
        <v>，3836716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1070.77</v>
      </c>
      <c r="E3" t="str">
        <f>VLOOKUP(A3,HOP!A:L,12,0)</f>
        <v>1070.77</v>
      </c>
      <c r="F3" t="str">
        <f>VLOOKUP(A3,HOP!A:C,3,0)</f>
        <v>3842277</v>
      </c>
      <c r="G3">
        <f>D3-E3</f>
        <v>0</v>
      </c>
      <c r="H3" t="str">
        <f>$H$1&amp;F3</f>
        <v>，3842277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802.86</v>
      </c>
      <c r="E4" t="str">
        <f>VLOOKUP(A4,HOP!A:L,12,0)</f>
        <v>802.86</v>
      </c>
      <c r="F4" t="str">
        <f>VLOOKUP(A4,HOP!A:C,3,0)</f>
        <v>3843739</v>
      </c>
      <c r="G4">
        <f>D4-E4</f>
        <v>0</v>
      </c>
      <c r="H4" t="str">
        <f>$H$1&amp;F4</f>
        <v>，3843739</v>
      </c>
      <c r="I4" t="str">
        <f>VLOOKUP(A4,HOP!A:U,21,0)</f>
        <v>直连</v>
      </c>
    </row>
    <row r="5" ht="14.25" customHeight="1" spans="1:9">
      <c r="A5" s="6" t="s">
        <v>99</v>
      </c>
      <c r="B5" s="7" t="s">
        <v>79</v>
      </c>
      <c r="C5" s="7" t="s">
        <v>80</v>
      </c>
      <c r="D5" s="3">
        <v>802.86</v>
      </c>
      <c r="E5" t="str">
        <f>VLOOKUP(A5,HOP!A:L,12,0)</f>
        <v>802.86</v>
      </c>
      <c r="F5" t="str">
        <f>VLOOKUP(A5,HOP!A:C,3,0)</f>
        <v>3844480</v>
      </c>
      <c r="G5">
        <f>D5-E5</f>
        <v>0</v>
      </c>
      <c r="H5" t="str">
        <f>$H$1&amp;F5</f>
        <v>，3844480</v>
      </c>
      <c r="I5" t="str">
        <f>VLOOKUP(A5,HOP!A:U,21,0)</f>
        <v>直连</v>
      </c>
    </row>
    <row r="7" spans="4:4">
      <c r="D7" s="3">
        <f>SUM(D2:D6)</f>
        <v>3016.37</v>
      </c>
    </row>
    <row r="9" ht="14.25" spans="4:4">
      <c r="D9" s="8" t="s">
        <v>22</v>
      </c>
    </row>
    <row r="13" spans="1:1">
      <c r="A13" t="s">
        <v>112</v>
      </c>
    </row>
    <row r="14" spans="1:1">
      <c r="A14" s="5" t="s">
        <v>113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114</v>
      </c>
      <c r="B1" s="2" t="s">
        <v>115</v>
      </c>
      <c r="C1" s="2" t="s">
        <v>116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1" t="s">
        <v>70</v>
      </c>
      <c r="B2" s="1" t="s">
        <v>78</v>
      </c>
      <c r="C2" s="1" t="s">
        <v>132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72</v>
      </c>
      <c r="T2" s="1" t="s">
        <v>34</v>
      </c>
      <c r="U2" s="1" t="s">
        <v>141</v>
      </c>
      <c r="V2" s="1" t="s">
        <v>142</v>
      </c>
    </row>
    <row r="3" s="1" customFormat="1" spans="1:22">
      <c r="A3" s="1" t="s">
        <v>86</v>
      </c>
      <c r="B3" s="1" t="s">
        <v>79</v>
      </c>
      <c r="C3" s="1" t="s">
        <v>143</v>
      </c>
      <c r="D3" s="1" t="s">
        <v>88</v>
      </c>
      <c r="E3" s="1" t="s">
        <v>89</v>
      </c>
      <c r="F3" s="1" t="s">
        <v>79</v>
      </c>
      <c r="G3" s="1" t="s">
        <v>80</v>
      </c>
      <c r="H3" s="1" t="s">
        <v>133</v>
      </c>
      <c r="I3" s="1" t="s">
        <v>144</v>
      </c>
      <c r="J3" s="1" t="s">
        <v>135</v>
      </c>
      <c r="K3" s="1" t="s">
        <v>144</v>
      </c>
      <c r="L3" s="1" t="s">
        <v>144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145</v>
      </c>
      <c r="S3" s="1" t="s">
        <v>72</v>
      </c>
      <c r="T3" s="1" t="s">
        <v>34</v>
      </c>
      <c r="U3" s="1" t="s">
        <v>141</v>
      </c>
      <c r="V3" s="1" t="s">
        <v>142</v>
      </c>
    </row>
    <row r="4" s="1" customFormat="1" spans="1:22">
      <c r="A4" s="1" t="s">
        <v>94</v>
      </c>
      <c r="B4" s="1" t="s">
        <v>79</v>
      </c>
      <c r="C4" s="1" t="s">
        <v>146</v>
      </c>
      <c r="D4" s="1" t="s">
        <v>88</v>
      </c>
      <c r="E4" s="1" t="s">
        <v>95</v>
      </c>
      <c r="F4" s="1" t="s">
        <v>79</v>
      </c>
      <c r="G4" s="1" t="s">
        <v>80</v>
      </c>
      <c r="H4" s="1" t="s">
        <v>133</v>
      </c>
      <c r="I4" s="1" t="s">
        <v>147</v>
      </c>
      <c r="J4" s="1" t="s">
        <v>135</v>
      </c>
      <c r="K4" s="1" t="s">
        <v>147</v>
      </c>
      <c r="L4" s="1" t="s">
        <v>147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148</v>
      </c>
      <c r="S4" s="1" t="s">
        <v>72</v>
      </c>
      <c r="T4" s="1" t="s">
        <v>34</v>
      </c>
      <c r="U4" s="1" t="s">
        <v>141</v>
      </c>
      <c r="V4" s="1" t="s">
        <v>142</v>
      </c>
    </row>
    <row r="5" s="1" customFormat="1" spans="1:22">
      <c r="A5" s="1" t="s">
        <v>99</v>
      </c>
      <c r="B5" s="1" t="s">
        <v>79</v>
      </c>
      <c r="C5" s="1" t="s">
        <v>149</v>
      </c>
      <c r="D5" s="1" t="s">
        <v>88</v>
      </c>
      <c r="E5" s="1" t="s">
        <v>100</v>
      </c>
      <c r="F5" s="1" t="s">
        <v>79</v>
      </c>
      <c r="G5" s="1" t="s">
        <v>80</v>
      </c>
      <c r="H5" s="1" t="s">
        <v>133</v>
      </c>
      <c r="I5" s="1" t="s">
        <v>147</v>
      </c>
      <c r="J5" s="1" t="s">
        <v>135</v>
      </c>
      <c r="K5" s="1" t="s">
        <v>147</v>
      </c>
      <c r="L5" s="1" t="s">
        <v>147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150</v>
      </c>
      <c r="S5" s="1" t="s">
        <v>72</v>
      </c>
      <c r="T5" s="1" t="s">
        <v>34</v>
      </c>
      <c r="U5" s="1" t="s">
        <v>141</v>
      </c>
      <c r="V5" s="1" t="s">
        <v>142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2023-08-29T02:51:41Z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8E6A6DC37D924886A520A997824B4B3B_12</vt:lpwstr>
  </property>
</Properties>
</file>