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对账!$1:$13</definedName>
  </definedNames>
  <calcPr calcId="144525"/>
</workbook>
</file>

<file path=xl/sharedStrings.xml><?xml version="1.0" encoding="utf-8"?>
<sst xmlns="http://schemas.openxmlformats.org/spreadsheetml/2006/main" count="376" uniqueCount="162">
  <si>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</si>
  <si>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</si>
  <si>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</si>
  <si>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</si>
  <si>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</si>
  <si>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</si>
  <si>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</si>
  <si>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</si>
  <si>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</si>
  <si>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</si>
  <si>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</si>
  <si>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</si>
  <si>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</si>
  <si>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</si>
  <si>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</si>
  <si>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</si>
  <si>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</si>
  <si>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</si>
  <si>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</si>
  <si>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</si>
  <si>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</si>
  <si>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</si>
  <si>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</si>
  <si>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</si>
  <si>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</si>
  <si>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999225820233083	</t>
  </si>
  <si>
    <t>Ctrip</t>
  </si>
  <si>
    <t>正常</t>
  </si>
  <si>
    <t>[乌鲁木齐]IU酒店(乌鲁木齐铁路局地铁站店)(76296750)</t>
  </si>
  <si>
    <t>小U·超级大床房&lt;至多8间&gt;&lt;2人入住&gt;</t>
  </si>
  <si>
    <t>CNY</t>
  </si>
  <si>
    <t>吴杰</t>
  </si>
  <si>
    <t>CA13744230829CNY</t>
  </si>
  <si>
    <t>未提现</t>
  </si>
  <si>
    <t>携程开票</t>
  </si>
  <si>
    <t xml:space="preserve">3733986	</t>
  </si>
  <si>
    <t xml:space="preserve">	</t>
  </si>
  <si>
    <t>取消</t>
  </si>
  <si>
    <t xml:space="preserve">999225862187182	</t>
  </si>
  <si>
    <t>[青岛]青岛豪森府邸国际酒店(77151777)</t>
  </si>
  <si>
    <t>普通大床房&lt;2人入住&gt;</t>
  </si>
  <si>
    <t>范东先,王兰英</t>
  </si>
  <si>
    <t xml:space="preserve">3742235	</t>
  </si>
  <si>
    <t xml:space="preserve">999225862251792	</t>
  </si>
  <si>
    <t>蓝色魅力大床房&lt;2人入住&gt;</t>
  </si>
  <si>
    <t>丁林芳</t>
  </si>
  <si>
    <t xml:space="preserve">3742240	</t>
  </si>
  <si>
    <t xml:space="preserve">999225916733295	</t>
  </si>
  <si>
    <t>[广州]广州珀丽酒店(76255406)</t>
  </si>
  <si>
    <t>豪华双床房&lt;至多8间&gt;&lt;2人入住&gt;</t>
  </si>
  <si>
    <t>杨蔚瑶</t>
  </si>
  <si>
    <t xml:space="preserve">3754255	</t>
  </si>
  <si>
    <t xml:space="preserve">999225951368527	</t>
  </si>
  <si>
    <t>[佛山]维也纳国际酒店（佛山顺德美的总部店）(80251161)</t>
  </si>
  <si>
    <t>亲子大床房&lt;2人入住&gt;</t>
  </si>
  <si>
    <t>黄淑雅</t>
  </si>
  <si>
    <t xml:space="preserve">3761086	</t>
  </si>
  <si>
    <t xml:space="preserve">105572058914	</t>
  </si>
  <si>
    <t xml:space="preserve">999225975753916	</t>
  </si>
  <si>
    <t>[桂林]格林豪泰酒店(桂林临桂金山广场步行街店)(80248919)</t>
  </si>
  <si>
    <t>标准双床房&lt;2人入住&gt;</t>
  </si>
  <si>
    <t>潘泽丹</t>
  </si>
  <si>
    <t xml:space="preserve">3764264	</t>
  </si>
  <si>
    <t xml:space="preserve">(GRT)90379681;	</t>
  </si>
  <si>
    <t xml:space="preserve">999225981140563	</t>
  </si>
  <si>
    <t>[广州]广州新亚大酒店(76255693)</t>
  </si>
  <si>
    <t>彭朝燕</t>
  </si>
  <si>
    <t xml:space="preserve">3765891	</t>
  </si>
  <si>
    <t xml:space="preserve">(LNG)7521054;	</t>
  </si>
  <si>
    <t xml:space="preserve">999226000009325	</t>
  </si>
  <si>
    <t>[郑州]尚客优精选酒店(郑州东站康平路店）(80248401)</t>
  </si>
  <si>
    <t>高级大床房&lt;2人入住&gt;</t>
  </si>
  <si>
    <t>杭英</t>
  </si>
  <si>
    <t xml:space="preserve">3771164	</t>
  </si>
  <si>
    <t xml:space="preserve">(THK)YD03728230812164634538	</t>
  </si>
  <si>
    <t xml:space="preserve">999226003480143	</t>
  </si>
  <si>
    <t>[利辛]骏怡连锁酒店（亳州利辛文州路店）(92484221)</t>
  </si>
  <si>
    <t>豪华大床房&lt;至多8间&gt;&lt;2人入住&gt;</t>
  </si>
  <si>
    <t>赵洪</t>
  </si>
  <si>
    <t xml:space="preserve">3771822	</t>
  </si>
  <si>
    <t xml:space="preserve">(THK)YD03817230812190041057;	</t>
  </si>
  <si>
    <t xml:space="preserve">999226010067370	</t>
  </si>
  <si>
    <t>[明光]贝壳酒店（明光汽车站店）(76550932)</t>
  </si>
  <si>
    <t>商务双床房&lt;2人入住&gt;</t>
  </si>
  <si>
    <t>刘志康</t>
  </si>
  <si>
    <t xml:space="preserve">3773174	</t>
  </si>
  <si>
    <t xml:space="preserve">(GRT)90477760;	</t>
  </si>
  <si>
    <t>，</t>
  </si>
  <si>
    <t>3785 CNY</t>
  </si>
  <si>
    <t xml:space="preserve">A230829093040481 </t>
  </si>
  <si>
    <t>总计：3785元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</si>
  <si>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</si>
  <si>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</si>
  <si>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</si>
  <si>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</si>
  <si>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</si>
  <si>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</si>
  <si>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</si>
  <si>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</si>
  <si>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</si>
  <si>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</si>
  <si>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</si>
  <si>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</si>
  <si>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</si>
  <si>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</si>
  <si>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</si>
  <si>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</si>
  <si>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</si>
  <si>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</si>
  <si>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</si>
  <si>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2023-08-12</t>
  </si>
  <si>
    <t>3773174</t>
  </si>
  <si>
    <t>贝壳酒店（明光汽车站店）</t>
  </si>
  <si>
    <t>2023-08-13</t>
  </si>
  <si>
    <t>2023-08-14</t>
  </si>
  <si>
    <t>退房日月结</t>
  </si>
  <si>
    <t>138.00</t>
  </si>
  <si>
    <t>RMB</t>
  </si>
  <si>
    <t>0</t>
  </si>
  <si>
    <t>0.00</t>
  </si>
  <si>
    <t>携程汇登国内直连</t>
  </si>
  <si>
    <t>01.011264</t>
  </si>
  <si>
    <t>2023-08-12 23:33:28</t>
  </si>
  <si>
    <t>否</t>
  </si>
  <si>
    <t>广州汇登信息科技有限公司</t>
  </si>
  <si>
    <t>直连</t>
  </si>
  <si>
    <t>中国</t>
  </si>
  <si>
    <t>3771822</t>
  </si>
  <si>
    <t>骏怡连锁酒店(利辛文州路店)</t>
  </si>
  <si>
    <t>74.00</t>
  </si>
  <si>
    <t>2023-08-12 19:00:42</t>
  </si>
  <si>
    <t>3771164</t>
  </si>
  <si>
    <t>尚客优精选酒店(郑州东站康平路店）</t>
  </si>
  <si>
    <t>149.00</t>
  </si>
  <si>
    <t>2023-08-12 16:50:09</t>
  </si>
  <si>
    <t>2023-08-11</t>
  </si>
  <si>
    <t>3765891</t>
  </si>
  <si>
    <t>广州新亚大酒店</t>
  </si>
  <si>
    <t>461.00</t>
  </si>
  <si>
    <t>2023-08-11 13:51:21</t>
  </si>
  <si>
    <t>3764264</t>
  </si>
  <si>
    <t>格林豪泰酒店(桂林临桂金山广场步行街店)</t>
  </si>
  <si>
    <t>126.00</t>
  </si>
  <si>
    <t>2023-08-11 02:21:14</t>
  </si>
  <si>
    <t>2023-08-10</t>
  </si>
  <si>
    <t>3761086</t>
  </si>
  <si>
    <t>维也纳国际酒店（佛山顺德美的总部店）</t>
  </si>
  <si>
    <t>357.00</t>
  </si>
  <si>
    <t>2023-08-10 15:23:20</t>
  </si>
  <si>
    <t>2023-08-09</t>
  </si>
  <si>
    <t>3754255</t>
  </si>
  <si>
    <t>广州珀丽酒店</t>
  </si>
  <si>
    <t>276.00</t>
  </si>
  <si>
    <t>2023-08-09 08:33:22</t>
  </si>
  <si>
    <t>2023-08-06</t>
  </si>
  <si>
    <t>3742240</t>
  </si>
  <si>
    <t>青岛豪森府邸国际酒店</t>
  </si>
  <si>
    <t>826.00</t>
  </si>
  <si>
    <t>2023-08-06 18:22:10</t>
  </si>
  <si>
    <t>3742235</t>
  </si>
  <si>
    <t>1378.00</t>
  </si>
  <si>
    <t>2023-08-06 18:18:39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</si>
</sst>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2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45151</v>
      </c>
      <c r="G2" s="6">
        <v>45152</v>
      </c>
      <c r="H2" s="4">
        <v>1</v>
      </c>
      <c r="I2" s="4">
        <v>1</v>
      </c>
      <c r="J2" s="4">
        <v>1</v>
      </c>
      <c r="K2" s="4" t="s">
        <v>30</v>
      </c>
      <c r="L2" s="4">
        <v>291</v>
      </c>
      <c r="M2" s="4">
        <v>291</v>
      </c>
      <c r="N2" s="4" t="s">
        <v>31</v>
      </c>
      <c r="O2" s="4" t="s">
        <v>32</v>
      </c>
      <c r="P2" s="4" t="s">
        <v>33</v>
      </c>
      <c r="Q2" s="4">
        <v>0</v>
      </c>
      <c r="R2" s="7">
        <v>45142.0000115741</v>
      </c>
      <c r="S2" s="6">
        <v>45167</v>
      </c>
      <c r="T2" s="4" t="s">
        <v>34</v>
      </c>
      <c r="U2" s="4">
        <v>291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25</v>
      </c>
      <c r="B3" s="4" t="s">
        <v>26</v>
      </c>
      <c r="C3" s="4" t="s">
        <v>37</v>
      </c>
      <c r="D3" s="4" t="s">
        <v>28</v>
      </c>
      <c r="E3" s="4" t="s">
        <v>29</v>
      </c>
      <c r="F3" s="6">
        <v>45151</v>
      </c>
      <c r="G3" s="6">
        <v>45152</v>
      </c>
      <c r="H3" s="4">
        <v>1</v>
      </c>
      <c r="I3" s="4">
        <v>1</v>
      </c>
      <c r="J3" s="4">
        <v>1</v>
      </c>
      <c r="K3" s="4" t="s">
        <v>30</v>
      </c>
      <c r="L3" s="4">
        <v>-291</v>
      </c>
      <c r="M3" s="4">
        <v>-291</v>
      </c>
      <c r="N3" s="4" t="s">
        <v>31</v>
      </c>
      <c r="O3" s="4" t="s">
        <v>32</v>
      </c>
      <c r="P3" s="4" t="s">
        <v>33</v>
      </c>
      <c r="Q3" s="4">
        <v>0</v>
      </c>
      <c r="R3" s="7">
        <v>45142.0000115741</v>
      </c>
      <c r="S3" s="6">
        <v>45167</v>
      </c>
      <c r="T3" s="4" t="s">
        <v>34</v>
      </c>
      <c r="U3" s="4">
        <v>-291</v>
      </c>
      <c r="V3" s="4">
        <v>0</v>
      </c>
      <c r="W3" s="4">
        <v>0</v>
      </c>
      <c r="X3" s="4" t="s">
        <v>35</v>
      </c>
      <c r="Y3" s="4" t="s">
        <v>36</v>
      </c>
    </row>
    <row r="4" s="4" customFormat="1" spans="1:25">
      <c r="A4" s="4" t="s">
        <v>38</v>
      </c>
      <c r="B4" s="4" t="s">
        <v>26</v>
      </c>
      <c r="C4" s="4" t="s">
        <v>27</v>
      </c>
      <c r="D4" s="4" t="s">
        <v>39</v>
      </c>
      <c r="E4" s="4" t="s">
        <v>40</v>
      </c>
      <c r="F4" s="6">
        <v>45151</v>
      </c>
      <c r="G4" s="6">
        <v>45152</v>
      </c>
      <c r="H4" s="4">
        <v>2</v>
      </c>
      <c r="I4" s="4">
        <v>1</v>
      </c>
      <c r="J4" s="4">
        <v>2</v>
      </c>
      <c r="K4" s="4" t="s">
        <v>30</v>
      </c>
      <c r="L4" s="4">
        <v>1378</v>
      </c>
      <c r="M4" s="4">
        <v>1378</v>
      </c>
      <c r="N4" s="4" t="s">
        <v>41</v>
      </c>
      <c r="O4" s="4" t="s">
        <v>32</v>
      </c>
      <c r="P4" s="4" t="s">
        <v>33</v>
      </c>
      <c r="Q4" s="4">
        <v>0</v>
      </c>
      <c r="R4" s="7">
        <v>45144</v>
      </c>
      <c r="S4" s="6">
        <v>45167</v>
      </c>
      <c r="T4" s="4" t="s">
        <v>34</v>
      </c>
      <c r="U4" s="4">
        <v>1378</v>
      </c>
      <c r="V4" s="4">
        <v>0</v>
      </c>
      <c r="W4" s="4">
        <v>0</v>
      </c>
      <c r="X4" s="4" t="s">
        <v>42</v>
      </c>
      <c r="Y4" s="4" t="s">
        <v>36</v>
      </c>
    </row>
    <row r="5" s="4" customFormat="1" spans="1:25">
      <c r="A5" s="4" t="s">
        <v>43</v>
      </c>
      <c r="B5" s="4" t="s">
        <v>26</v>
      </c>
      <c r="C5" s="4" t="s">
        <v>27</v>
      </c>
      <c r="D5" s="4" t="s">
        <v>39</v>
      </c>
      <c r="E5" s="4" t="s">
        <v>44</v>
      </c>
      <c r="F5" s="6">
        <v>45151</v>
      </c>
      <c r="G5" s="6">
        <v>45152</v>
      </c>
      <c r="H5" s="4">
        <v>1</v>
      </c>
      <c r="I5" s="4">
        <v>1</v>
      </c>
      <c r="J5" s="4">
        <v>1</v>
      </c>
      <c r="K5" s="4" t="s">
        <v>30</v>
      </c>
      <c r="L5" s="4">
        <v>826</v>
      </c>
      <c r="M5" s="4">
        <v>826</v>
      </c>
      <c r="N5" s="4" t="s">
        <v>45</v>
      </c>
      <c r="O5" s="4" t="s">
        <v>32</v>
      </c>
      <c r="P5" s="4" t="s">
        <v>33</v>
      </c>
      <c r="Q5" s="4">
        <v>0</v>
      </c>
      <c r="R5" s="7">
        <v>45144.0000115741</v>
      </c>
      <c r="S5" s="6">
        <v>45167</v>
      </c>
      <c r="T5" s="4" t="s">
        <v>34</v>
      </c>
      <c r="U5" s="4">
        <v>826</v>
      </c>
      <c r="V5" s="4">
        <v>0</v>
      </c>
      <c r="W5" s="4">
        <v>0</v>
      </c>
      <c r="X5" s="4" t="s">
        <v>46</v>
      </c>
      <c r="Y5" s="4" t="s">
        <v>36</v>
      </c>
    </row>
    <row r="6" s="4" customFormat="1" spans="1:25">
      <c r="A6" s="4" t="s">
        <v>47</v>
      </c>
      <c r="B6" s="4" t="s">
        <v>26</v>
      </c>
      <c r="C6" s="4" t="s">
        <v>27</v>
      </c>
      <c r="D6" s="4" t="s">
        <v>48</v>
      </c>
      <c r="E6" s="4" t="s">
        <v>49</v>
      </c>
      <c r="F6" s="6">
        <v>45151</v>
      </c>
      <c r="G6" s="6">
        <v>45152</v>
      </c>
      <c r="H6" s="4">
        <v>1</v>
      </c>
      <c r="I6" s="4">
        <v>1</v>
      </c>
      <c r="J6" s="4">
        <v>1</v>
      </c>
      <c r="K6" s="4" t="s">
        <v>30</v>
      </c>
      <c r="L6" s="4">
        <v>276</v>
      </c>
      <c r="M6" s="4">
        <v>276</v>
      </c>
      <c r="N6" s="4" t="s">
        <v>50</v>
      </c>
      <c r="O6" s="4" t="s">
        <v>32</v>
      </c>
      <c r="P6" s="4" t="s">
        <v>33</v>
      </c>
      <c r="Q6" s="4">
        <v>0</v>
      </c>
      <c r="R6" s="7">
        <v>45147</v>
      </c>
      <c r="S6" s="6">
        <v>45167</v>
      </c>
      <c r="T6" s="4" t="s">
        <v>34</v>
      </c>
      <c r="U6" s="4">
        <v>276</v>
      </c>
      <c r="V6" s="4">
        <v>0</v>
      </c>
      <c r="W6" s="4">
        <v>0</v>
      </c>
      <c r="X6" s="4" t="s">
        <v>51</v>
      </c>
      <c r="Y6" s="4" t="s">
        <v>36</v>
      </c>
    </row>
    <row r="7" s="4" customFormat="1" spans="1:25">
      <c r="A7" s="4" t="s">
        <v>52</v>
      </c>
      <c r="B7" s="4" t="s">
        <v>26</v>
      </c>
      <c r="C7" s="4" t="s">
        <v>27</v>
      </c>
      <c r="D7" s="4" t="s">
        <v>53</v>
      </c>
      <c r="E7" s="4" t="s">
        <v>54</v>
      </c>
      <c r="F7" s="6">
        <v>45151</v>
      </c>
      <c r="G7" s="6">
        <v>45152</v>
      </c>
      <c r="H7" s="4">
        <v>1</v>
      </c>
      <c r="I7" s="4">
        <v>1</v>
      </c>
      <c r="J7" s="4">
        <v>1</v>
      </c>
      <c r="K7" s="4" t="s">
        <v>30</v>
      </c>
      <c r="L7" s="4">
        <v>357</v>
      </c>
      <c r="M7" s="4">
        <v>357</v>
      </c>
      <c r="N7" s="4" t="s">
        <v>55</v>
      </c>
      <c r="O7" s="4" t="s">
        <v>32</v>
      </c>
      <c r="P7" s="4" t="s">
        <v>33</v>
      </c>
      <c r="Q7" s="4">
        <v>0</v>
      </c>
      <c r="R7" s="7">
        <v>45148.0000115741</v>
      </c>
      <c r="S7" s="6">
        <v>45167</v>
      </c>
      <c r="T7" s="4" t="s">
        <v>34</v>
      </c>
      <c r="U7" s="4">
        <v>357</v>
      </c>
      <c r="V7" s="4">
        <v>0</v>
      </c>
      <c r="W7" s="4">
        <v>0</v>
      </c>
      <c r="X7" s="4" t="s">
        <v>56</v>
      </c>
      <c r="Y7" s="4" t="s">
        <v>57</v>
      </c>
    </row>
    <row r="8" s="4" customFormat="1" spans="1:25">
      <c r="A8" s="4" t="s">
        <v>58</v>
      </c>
      <c r="B8" s="4" t="s">
        <v>26</v>
      </c>
      <c r="C8" s="4" t="s">
        <v>27</v>
      </c>
      <c r="D8" s="4" t="s">
        <v>59</v>
      </c>
      <c r="E8" s="4" t="s">
        <v>60</v>
      </c>
      <c r="F8" s="6">
        <v>45151</v>
      </c>
      <c r="G8" s="6">
        <v>45152</v>
      </c>
      <c r="H8" s="4">
        <v>1</v>
      </c>
      <c r="I8" s="4">
        <v>1</v>
      </c>
      <c r="J8" s="4">
        <v>1</v>
      </c>
      <c r="K8" s="4" t="s">
        <v>30</v>
      </c>
      <c r="L8" s="4">
        <v>126</v>
      </c>
      <c r="M8" s="4">
        <v>126</v>
      </c>
      <c r="N8" s="4" t="s">
        <v>61</v>
      </c>
      <c r="O8" s="4" t="s">
        <v>32</v>
      </c>
      <c r="P8" s="4" t="s">
        <v>33</v>
      </c>
      <c r="Q8" s="4">
        <v>0</v>
      </c>
      <c r="R8" s="7">
        <v>45149</v>
      </c>
      <c r="S8" s="6">
        <v>45167</v>
      </c>
      <c r="T8" s="4" t="s">
        <v>34</v>
      </c>
      <c r="U8" s="4">
        <v>126</v>
      </c>
      <c r="V8" s="4">
        <v>0</v>
      </c>
      <c r="W8" s="4">
        <v>0</v>
      </c>
      <c r="X8" s="4" t="s">
        <v>62</v>
      </c>
      <c r="Y8" s="4" t="s">
        <v>63</v>
      </c>
    </row>
    <row r="9" s="4" customFormat="1" spans="1:25">
      <c r="A9" s="4" t="s">
        <v>64</v>
      </c>
      <c r="B9" s="4" t="s">
        <v>26</v>
      </c>
      <c r="C9" s="4" t="s">
        <v>27</v>
      </c>
      <c r="D9" s="4" t="s">
        <v>65</v>
      </c>
      <c r="E9" s="4" t="s">
        <v>49</v>
      </c>
      <c r="F9" s="6">
        <v>45150</v>
      </c>
      <c r="G9" s="6">
        <v>45152</v>
      </c>
      <c r="H9" s="4">
        <v>1</v>
      </c>
      <c r="I9" s="4">
        <v>2</v>
      </c>
      <c r="J9" s="4">
        <v>2</v>
      </c>
      <c r="K9" s="4" t="s">
        <v>30</v>
      </c>
      <c r="L9" s="4">
        <v>461</v>
      </c>
      <c r="M9" s="4">
        <v>461</v>
      </c>
      <c r="N9" s="4" t="s">
        <v>66</v>
      </c>
      <c r="O9" s="4" t="s">
        <v>32</v>
      </c>
      <c r="P9" s="4" t="s">
        <v>33</v>
      </c>
      <c r="Q9" s="4">
        <v>0</v>
      </c>
      <c r="R9" s="7">
        <v>45149</v>
      </c>
      <c r="S9" s="6">
        <v>45167</v>
      </c>
      <c r="T9" s="4" t="s">
        <v>34</v>
      </c>
      <c r="U9" s="4">
        <v>461</v>
      </c>
      <c r="V9" s="4">
        <v>0</v>
      </c>
      <c r="W9" s="4">
        <v>0</v>
      </c>
      <c r="X9" s="4" t="s">
        <v>67</v>
      </c>
      <c r="Y9" s="4" t="s">
        <v>68</v>
      </c>
    </row>
    <row r="10" s="4" customFormat="1" spans="1:25">
      <c r="A10" s="4" t="s">
        <v>69</v>
      </c>
      <c r="B10" s="4" t="s">
        <v>26</v>
      </c>
      <c r="C10" s="4" t="s">
        <v>27</v>
      </c>
      <c r="D10" s="4" t="s">
        <v>70</v>
      </c>
      <c r="E10" s="4" t="s">
        <v>71</v>
      </c>
      <c r="F10" s="6">
        <v>45151</v>
      </c>
      <c r="G10" s="6">
        <v>45152</v>
      </c>
      <c r="H10" s="4">
        <v>1</v>
      </c>
      <c r="I10" s="4">
        <v>1</v>
      </c>
      <c r="J10" s="4">
        <v>1</v>
      </c>
      <c r="K10" s="4" t="s">
        <v>30</v>
      </c>
      <c r="L10" s="4">
        <v>149</v>
      </c>
      <c r="M10" s="4">
        <v>149</v>
      </c>
      <c r="N10" s="4" t="s">
        <v>72</v>
      </c>
      <c r="O10" s="4" t="s">
        <v>32</v>
      </c>
      <c r="P10" s="4" t="s">
        <v>33</v>
      </c>
      <c r="Q10" s="4">
        <v>0</v>
      </c>
      <c r="R10" s="7">
        <v>45150</v>
      </c>
      <c r="S10" s="6">
        <v>45167</v>
      </c>
      <c r="T10" s="4" t="s">
        <v>34</v>
      </c>
      <c r="U10" s="4">
        <v>149</v>
      </c>
      <c r="V10" s="4">
        <v>0</v>
      </c>
      <c r="W10" s="4">
        <v>0</v>
      </c>
      <c r="X10" s="4" t="s">
        <v>73</v>
      </c>
      <c r="Y10" s="4" t="s">
        <v>74</v>
      </c>
    </row>
    <row r="11" s="4" customFormat="1" spans="1:25">
      <c r="A11" s="4" t="s">
        <v>75</v>
      </c>
      <c r="B11" s="4" t="s">
        <v>26</v>
      </c>
      <c r="C11" s="4" t="s">
        <v>27</v>
      </c>
      <c r="D11" s="4" t="s">
        <v>76</v>
      </c>
      <c r="E11" s="4" t="s">
        <v>77</v>
      </c>
      <c r="F11" s="6">
        <v>45151</v>
      </c>
      <c r="G11" s="6">
        <v>45152</v>
      </c>
      <c r="H11" s="4">
        <v>1</v>
      </c>
      <c r="I11" s="4">
        <v>1</v>
      </c>
      <c r="J11" s="4">
        <v>1</v>
      </c>
      <c r="K11" s="4" t="s">
        <v>30</v>
      </c>
      <c r="L11" s="4">
        <v>74</v>
      </c>
      <c r="M11" s="4">
        <v>74</v>
      </c>
      <c r="N11" s="4" t="s">
        <v>78</v>
      </c>
      <c r="O11" s="4" t="s">
        <v>32</v>
      </c>
      <c r="P11" s="4" t="s">
        <v>33</v>
      </c>
      <c r="Q11" s="4">
        <v>0</v>
      </c>
      <c r="R11" s="7">
        <v>45150.0000115741</v>
      </c>
      <c r="S11" s="6">
        <v>45167</v>
      </c>
      <c r="T11" s="4" t="s">
        <v>34</v>
      </c>
      <c r="U11" s="4">
        <v>74</v>
      </c>
      <c r="V11" s="4">
        <v>0</v>
      </c>
      <c r="W11" s="4">
        <v>0</v>
      </c>
      <c r="X11" s="4" t="s">
        <v>79</v>
      </c>
      <c r="Y11" s="4" t="s">
        <v>80</v>
      </c>
    </row>
    <row r="12" s="4" customFormat="1" spans="1:25">
      <c r="A12" s="4" t="s">
        <v>81</v>
      </c>
      <c r="B12" s="4" t="s">
        <v>26</v>
      </c>
      <c r="C12" s="4" t="s">
        <v>27</v>
      </c>
      <c r="D12" s="4" t="s">
        <v>82</v>
      </c>
      <c r="E12" s="4" t="s">
        <v>83</v>
      </c>
      <c r="F12" s="6">
        <v>45151</v>
      </c>
      <c r="G12" s="6">
        <v>45152</v>
      </c>
      <c r="H12" s="4">
        <v>1</v>
      </c>
      <c r="I12" s="4">
        <v>1</v>
      </c>
      <c r="J12" s="4">
        <v>1</v>
      </c>
      <c r="K12" s="4" t="s">
        <v>30</v>
      </c>
      <c r="L12" s="4">
        <v>138</v>
      </c>
      <c r="M12" s="4">
        <v>138</v>
      </c>
      <c r="N12" s="4" t="s">
        <v>84</v>
      </c>
      <c r="O12" s="4" t="s">
        <v>32</v>
      </c>
      <c r="P12" s="4" t="s">
        <v>33</v>
      </c>
      <c r="Q12" s="4">
        <v>0</v>
      </c>
      <c r="R12" s="7">
        <v>45150</v>
      </c>
      <c r="S12" s="6">
        <v>45167</v>
      </c>
      <c r="T12" s="4" t="s">
        <v>34</v>
      </c>
      <c r="U12" s="4">
        <v>138</v>
      </c>
      <c r="V12" s="4">
        <v>0</v>
      </c>
      <c r="W12" s="4">
        <v>0</v>
      </c>
      <c r="X12" s="4" t="s">
        <v>85</v>
      </c>
      <c r="Y12" s="4" t="s">
        <v>86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22"/>
  <sheetViews>
    <sheetView tabSelected="1" workbookViewId="0">
      <selection activeCell="D15" sqref="D15"/>
    </sheetView>
  </sheetViews>
  <sheetFormatPr defaultColWidth="9" defaultRowHeight="13.5"/>
  <cols>
    <col min="1" max="1" width="12.625" style="4"/>
    <col min="2" max="3" width="10.375" style="4"/>
    <col min="4" max="16358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87</v>
      </c>
    </row>
    <row r="2" s="4" customFormat="1" hidden="1" spans="1:9">
      <c r="A2" s="5">
        <v>999225820233083</v>
      </c>
      <c r="B2" s="6">
        <v>45151</v>
      </c>
      <c r="C2" s="6">
        <v>45152</v>
      </c>
      <c r="D2" s="4">
        <v>0</v>
      </c>
      <c r="E2" s="4" t="e">
        <f>VLOOKUP(A2,HOP!A:L,12,0)</f>
        <v>#N/A</v>
      </c>
      <c r="F2" s="4" t="e">
        <f>VLOOKUP(A2,HOP!A:C,3,0)</f>
        <v>#N/A</v>
      </c>
      <c r="G2" s="4" t="e">
        <f>D2-E2</f>
        <v>#N/A</v>
      </c>
      <c r="H2" s="4" t="e">
        <f>$H$1&amp;F2</f>
        <v>#N/A</v>
      </c>
      <c r="I2" s="4" t="e">
        <f>VLOOKUP(A2,HOP!A:U,21,0)</f>
        <v>#N/A</v>
      </c>
    </row>
    <row r="3" s="4" customFormat="1" spans="1:9">
      <c r="A3" s="5">
        <v>999225862187182</v>
      </c>
      <c r="B3" s="6">
        <v>45151</v>
      </c>
      <c r="C3" s="6">
        <v>45152</v>
      </c>
      <c r="D3" s="4">
        <v>1378</v>
      </c>
      <c r="E3" s="4" t="str">
        <f>VLOOKUP(A3,HOP!A:L,12,0)</f>
        <v>1378.00</v>
      </c>
      <c r="F3" s="4" t="str">
        <f>VLOOKUP(A3,HOP!A:C,3,0)</f>
        <v>3742235</v>
      </c>
      <c r="G3" s="4">
        <f t="shared" ref="G3:G11" si="0">D3-E3</f>
        <v>0</v>
      </c>
      <c r="H3" s="4" t="str">
        <f t="shared" ref="H3:H11" si="1">$H$1&amp;F3</f>
        <v>，3742235</v>
      </c>
      <c r="I3" s="4" t="str">
        <f>VLOOKUP(A3,HOP!A:U,21,0)</f>
        <v>直连</v>
      </c>
    </row>
    <row r="4" s="4" customFormat="1" spans="1:9">
      <c r="A4" s="5">
        <v>999225862251792</v>
      </c>
      <c r="B4" s="6">
        <v>45151</v>
      </c>
      <c r="C4" s="6">
        <v>45152</v>
      </c>
      <c r="D4" s="4">
        <v>826</v>
      </c>
      <c r="E4" s="4" t="str">
        <f>VLOOKUP(A4,HOP!A:L,12,0)</f>
        <v>826.00</v>
      </c>
      <c r="F4" s="4" t="str">
        <f>VLOOKUP(A4,HOP!A:C,3,0)</f>
        <v>3742240</v>
      </c>
      <c r="G4" s="4">
        <f t="shared" si="0"/>
        <v>0</v>
      </c>
      <c r="H4" s="4" t="str">
        <f t="shared" si="1"/>
        <v>，3742240</v>
      </c>
      <c r="I4" s="4" t="str">
        <f>VLOOKUP(A4,HOP!A:U,21,0)</f>
        <v>直连</v>
      </c>
    </row>
    <row r="5" s="4" customFormat="1" spans="1:9">
      <c r="A5" s="5">
        <v>999225916733295</v>
      </c>
      <c r="B5" s="6">
        <v>45151</v>
      </c>
      <c r="C5" s="6">
        <v>45152</v>
      </c>
      <c r="D5" s="4">
        <v>276</v>
      </c>
      <c r="E5" s="4" t="str">
        <f>VLOOKUP(A5,HOP!A:L,12,0)</f>
        <v>276.00</v>
      </c>
      <c r="F5" s="4" t="str">
        <f>VLOOKUP(A5,HOP!A:C,3,0)</f>
        <v>3754255</v>
      </c>
      <c r="G5" s="4">
        <f t="shared" si="0"/>
        <v>0</v>
      </c>
      <c r="H5" s="4" t="str">
        <f t="shared" si="1"/>
        <v>，3754255</v>
      </c>
      <c r="I5" s="4" t="str">
        <f>VLOOKUP(A5,HOP!A:U,21,0)</f>
        <v>直连</v>
      </c>
    </row>
    <row r="6" s="4" customFormat="1" spans="1:9">
      <c r="A6" s="5">
        <v>999225951368527</v>
      </c>
      <c r="B6" s="6">
        <v>45151</v>
      </c>
      <c r="C6" s="6">
        <v>45152</v>
      </c>
      <c r="D6" s="4">
        <v>357</v>
      </c>
      <c r="E6" s="4" t="str">
        <f>VLOOKUP(A6,HOP!A:L,12,0)</f>
        <v>357.00</v>
      </c>
      <c r="F6" s="4" t="str">
        <f>VLOOKUP(A6,HOP!A:C,3,0)</f>
        <v>3761086</v>
      </c>
      <c r="G6" s="4">
        <f t="shared" si="0"/>
        <v>0</v>
      </c>
      <c r="H6" s="4" t="str">
        <f t="shared" si="1"/>
        <v>，3761086</v>
      </c>
      <c r="I6" s="4" t="str">
        <f>VLOOKUP(A6,HOP!A:U,21,0)</f>
        <v>直连</v>
      </c>
    </row>
    <row r="7" s="4" customFormat="1" spans="1:9">
      <c r="A7" s="5">
        <v>999225975753916</v>
      </c>
      <c r="B7" s="6">
        <v>45151</v>
      </c>
      <c r="C7" s="6">
        <v>45152</v>
      </c>
      <c r="D7" s="4">
        <v>126</v>
      </c>
      <c r="E7" s="4" t="str">
        <f>VLOOKUP(A7,HOP!A:L,12,0)</f>
        <v>126.00</v>
      </c>
      <c r="F7" s="4" t="str">
        <f>VLOOKUP(A7,HOP!A:C,3,0)</f>
        <v>3764264</v>
      </c>
      <c r="G7" s="4">
        <f t="shared" si="0"/>
        <v>0</v>
      </c>
      <c r="H7" s="4" t="str">
        <f t="shared" si="1"/>
        <v>，3764264</v>
      </c>
      <c r="I7" s="4" t="str">
        <f>VLOOKUP(A7,HOP!A:U,21,0)</f>
        <v>直连</v>
      </c>
    </row>
    <row r="8" s="4" customFormat="1" spans="1:9">
      <c r="A8" s="5">
        <v>999225981140563</v>
      </c>
      <c r="B8" s="6">
        <v>45150</v>
      </c>
      <c r="C8" s="6">
        <v>45152</v>
      </c>
      <c r="D8" s="4">
        <v>461</v>
      </c>
      <c r="E8" s="4" t="str">
        <f>VLOOKUP(A8,HOP!A:L,12,0)</f>
        <v>461.00</v>
      </c>
      <c r="F8" s="4" t="str">
        <f>VLOOKUP(A8,HOP!A:C,3,0)</f>
        <v>3765891</v>
      </c>
      <c r="G8" s="4">
        <f t="shared" si="0"/>
        <v>0</v>
      </c>
      <c r="H8" s="4" t="str">
        <f t="shared" si="1"/>
        <v>，3765891</v>
      </c>
      <c r="I8" s="4" t="str">
        <f>VLOOKUP(A8,HOP!A:U,21,0)</f>
        <v>直连</v>
      </c>
    </row>
    <row r="9" s="4" customFormat="1" spans="1:9">
      <c r="A9" s="5">
        <v>999226000009325</v>
      </c>
      <c r="B9" s="6">
        <v>45151</v>
      </c>
      <c r="C9" s="6">
        <v>45152</v>
      </c>
      <c r="D9" s="4">
        <v>149</v>
      </c>
      <c r="E9" s="4" t="str">
        <f>VLOOKUP(A9,HOP!A:L,12,0)</f>
        <v>149.00</v>
      </c>
      <c r="F9" s="4" t="str">
        <f>VLOOKUP(A9,HOP!A:C,3,0)</f>
        <v>3771164</v>
      </c>
      <c r="G9" s="4">
        <f t="shared" si="0"/>
        <v>0</v>
      </c>
      <c r="H9" s="4" t="str">
        <f t="shared" si="1"/>
        <v>，3771164</v>
      </c>
      <c r="I9" s="4" t="str">
        <f>VLOOKUP(A9,HOP!A:U,21,0)</f>
        <v>直连</v>
      </c>
    </row>
    <row r="10" s="4" customFormat="1" spans="1:9">
      <c r="A10" s="5">
        <v>999226003480143</v>
      </c>
      <c r="B10" s="6">
        <v>45151</v>
      </c>
      <c r="C10" s="6">
        <v>45152</v>
      </c>
      <c r="D10" s="4">
        <v>74</v>
      </c>
      <c r="E10" s="4" t="str">
        <f>VLOOKUP(A10,HOP!A:L,12,0)</f>
        <v>74.00</v>
      </c>
      <c r="F10" s="4" t="str">
        <f>VLOOKUP(A10,HOP!A:C,3,0)</f>
        <v>3771822</v>
      </c>
      <c r="G10" s="4">
        <f t="shared" si="0"/>
        <v>0</v>
      </c>
      <c r="H10" s="4" t="str">
        <f t="shared" si="1"/>
        <v>，3771822</v>
      </c>
      <c r="I10" s="4" t="str">
        <f>VLOOKUP(A10,HOP!A:U,21,0)</f>
        <v>直连</v>
      </c>
    </row>
    <row r="11" s="4" customFormat="1" spans="1:9">
      <c r="A11" s="5">
        <v>999226010067370</v>
      </c>
      <c r="B11" s="6">
        <v>45151</v>
      </c>
      <c r="C11" s="6">
        <v>45152</v>
      </c>
      <c r="D11" s="4">
        <v>138</v>
      </c>
      <c r="E11" s="4" t="str">
        <f>VLOOKUP(A11,HOP!A:L,12,0)</f>
        <v>138.00</v>
      </c>
      <c r="F11" s="4" t="str">
        <f>VLOOKUP(A11,HOP!A:C,3,0)</f>
        <v>3773174</v>
      </c>
      <c r="G11" s="4">
        <f t="shared" si="0"/>
        <v>0</v>
      </c>
      <c r="H11" s="4" t="str">
        <f t="shared" si="1"/>
        <v>，3773174</v>
      </c>
      <c r="I11" s="4" t="str">
        <f>VLOOKUP(A11,HOP!A:U,21,0)</f>
        <v>直连</v>
      </c>
    </row>
    <row r="13" spans="4:4">
      <c r="D13" s="4">
        <f>SUM(D2:D12)</f>
        <v>3785</v>
      </c>
    </row>
    <row r="14" spans="4:4">
      <c r="D14" s="4" t="s">
        <v>88</v>
      </c>
    </row>
    <row r="21" spans="1:1">
      <c r="A21" s="4" t="s">
        <v>89</v>
      </c>
    </row>
    <row r="22" spans="1:1">
      <c r="A22" s="4" t="s">
        <v>90</v>
      </c>
    </row>
  </sheetData>
  <autoFilter ref="A1:XFD13">
    <filterColumn colId="3">
      <filters blank="1">
        <filter val="461"/>
        <filter val="74"/>
        <filter val="3785"/>
        <filter val="126"/>
        <filter val="276"/>
        <filter val="826"/>
        <filter val="357"/>
        <filter val="138"/>
        <filter val="1378"/>
        <filter val="14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0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91</v>
      </c>
      <c r="B1" s="2" t="s">
        <v>92</v>
      </c>
      <c r="C1" s="2" t="s">
        <v>93</v>
      </c>
      <c r="D1" s="2" t="s">
        <v>94</v>
      </c>
      <c r="E1" s="2" t="s">
        <v>13</v>
      </c>
      <c r="F1" s="2" t="s">
        <v>5</v>
      </c>
      <c r="G1" s="2" t="s">
        <v>6</v>
      </c>
      <c r="H1" s="2" t="s">
        <v>95</v>
      </c>
      <c r="I1" s="2" t="s">
        <v>96</v>
      </c>
      <c r="J1" s="2" t="s">
        <v>97</v>
      </c>
      <c r="K1" s="2" t="s">
        <v>98</v>
      </c>
      <c r="L1" s="2" t="s">
        <v>99</v>
      </c>
      <c r="M1" s="2" t="s">
        <v>100</v>
      </c>
      <c r="N1" s="2" t="s">
        <v>101</v>
      </c>
      <c r="O1" s="2" t="s">
        <v>102</v>
      </c>
      <c r="P1" s="2" t="s">
        <v>103</v>
      </c>
      <c r="Q1" s="2" t="s">
        <v>104</v>
      </c>
      <c r="R1" s="2" t="s">
        <v>105</v>
      </c>
      <c r="S1" s="2" t="s">
        <v>106</v>
      </c>
      <c r="T1" s="2" t="s">
        <v>107</v>
      </c>
      <c r="U1" s="2" t="s">
        <v>108</v>
      </c>
      <c r="V1" s="2" t="s">
        <v>109</v>
      </c>
    </row>
    <row r="2" s="1" customFormat="1" spans="1:22">
      <c r="A2" s="3">
        <v>999226010067370</v>
      </c>
      <c r="B2" s="1" t="s">
        <v>110</v>
      </c>
      <c r="C2" s="1" t="s">
        <v>111</v>
      </c>
      <c r="D2" s="1" t="s">
        <v>112</v>
      </c>
      <c r="E2" s="1" t="s">
        <v>84</v>
      </c>
      <c r="F2" s="1" t="s">
        <v>113</v>
      </c>
      <c r="G2" s="1" t="s">
        <v>114</v>
      </c>
      <c r="H2" s="1" t="s">
        <v>115</v>
      </c>
      <c r="I2" s="1" t="s">
        <v>116</v>
      </c>
      <c r="J2" s="1" t="s">
        <v>117</v>
      </c>
      <c r="K2" s="1" t="s">
        <v>116</v>
      </c>
      <c r="L2" s="1" t="s">
        <v>116</v>
      </c>
      <c r="M2" s="1" t="s">
        <v>118</v>
      </c>
      <c r="N2" s="1" t="s">
        <v>118</v>
      </c>
      <c r="O2" s="1" t="s">
        <v>119</v>
      </c>
      <c r="P2" s="1" t="s">
        <v>120</v>
      </c>
      <c r="Q2" s="1" t="s">
        <v>121</v>
      </c>
      <c r="R2" s="1" t="s">
        <v>122</v>
      </c>
      <c r="S2" s="1" t="s">
        <v>123</v>
      </c>
      <c r="T2" s="1" t="s">
        <v>124</v>
      </c>
      <c r="U2" s="1" t="s">
        <v>125</v>
      </c>
      <c r="V2" s="1" t="s">
        <v>126</v>
      </c>
    </row>
    <row r="3" s="1" customFormat="1" spans="1:22">
      <c r="A3" s="3">
        <v>999226003480143</v>
      </c>
      <c r="B3" s="1" t="s">
        <v>110</v>
      </c>
      <c r="C3" s="1" t="s">
        <v>127</v>
      </c>
      <c r="D3" s="1" t="s">
        <v>128</v>
      </c>
      <c r="E3" s="1" t="s">
        <v>78</v>
      </c>
      <c r="F3" s="1" t="s">
        <v>113</v>
      </c>
      <c r="G3" s="1" t="s">
        <v>114</v>
      </c>
      <c r="H3" s="1" t="s">
        <v>115</v>
      </c>
      <c r="I3" s="1" t="s">
        <v>129</v>
      </c>
      <c r="J3" s="1" t="s">
        <v>117</v>
      </c>
      <c r="K3" s="1" t="s">
        <v>129</v>
      </c>
      <c r="L3" s="1" t="s">
        <v>129</v>
      </c>
      <c r="M3" s="1" t="s">
        <v>118</v>
      </c>
      <c r="N3" s="1" t="s">
        <v>118</v>
      </c>
      <c r="O3" s="1" t="s">
        <v>119</v>
      </c>
      <c r="P3" s="1" t="s">
        <v>120</v>
      </c>
      <c r="Q3" s="1" t="s">
        <v>121</v>
      </c>
      <c r="R3" s="1" t="s">
        <v>130</v>
      </c>
      <c r="S3" s="1" t="s">
        <v>123</v>
      </c>
      <c r="T3" s="1" t="s">
        <v>124</v>
      </c>
      <c r="U3" s="1" t="s">
        <v>125</v>
      </c>
      <c r="V3" s="1" t="s">
        <v>126</v>
      </c>
    </row>
    <row r="4" s="1" customFormat="1" spans="1:22">
      <c r="A4" s="3">
        <v>999226000009325</v>
      </c>
      <c r="B4" s="1" t="s">
        <v>110</v>
      </c>
      <c r="C4" s="1" t="s">
        <v>131</v>
      </c>
      <c r="D4" s="1" t="s">
        <v>132</v>
      </c>
      <c r="E4" s="1" t="s">
        <v>72</v>
      </c>
      <c r="F4" s="1" t="s">
        <v>113</v>
      </c>
      <c r="G4" s="1" t="s">
        <v>114</v>
      </c>
      <c r="H4" s="1" t="s">
        <v>115</v>
      </c>
      <c r="I4" s="1" t="s">
        <v>133</v>
      </c>
      <c r="J4" s="1" t="s">
        <v>117</v>
      </c>
      <c r="K4" s="1" t="s">
        <v>133</v>
      </c>
      <c r="L4" s="1" t="s">
        <v>133</v>
      </c>
      <c r="M4" s="1" t="s">
        <v>118</v>
      </c>
      <c r="N4" s="1" t="s">
        <v>118</v>
      </c>
      <c r="O4" s="1" t="s">
        <v>119</v>
      </c>
      <c r="P4" s="1" t="s">
        <v>120</v>
      </c>
      <c r="Q4" s="1" t="s">
        <v>121</v>
      </c>
      <c r="R4" s="1" t="s">
        <v>134</v>
      </c>
      <c r="S4" s="1" t="s">
        <v>123</v>
      </c>
      <c r="T4" s="1" t="s">
        <v>124</v>
      </c>
      <c r="U4" s="1" t="s">
        <v>125</v>
      </c>
      <c r="V4" s="1" t="s">
        <v>126</v>
      </c>
    </row>
    <row r="5" s="1" customFormat="1" spans="1:22">
      <c r="A5" s="3">
        <v>999225981140563</v>
      </c>
      <c r="B5" s="1" t="s">
        <v>135</v>
      </c>
      <c r="C5" s="1" t="s">
        <v>136</v>
      </c>
      <c r="D5" s="1" t="s">
        <v>137</v>
      </c>
      <c r="E5" s="1" t="s">
        <v>66</v>
      </c>
      <c r="F5" s="1" t="s">
        <v>110</v>
      </c>
      <c r="G5" s="1" t="s">
        <v>114</v>
      </c>
      <c r="H5" s="1" t="s">
        <v>115</v>
      </c>
      <c r="I5" s="1" t="s">
        <v>138</v>
      </c>
      <c r="J5" s="1" t="s">
        <v>117</v>
      </c>
      <c r="K5" s="1" t="s">
        <v>138</v>
      </c>
      <c r="L5" s="1" t="s">
        <v>138</v>
      </c>
      <c r="M5" s="1" t="s">
        <v>118</v>
      </c>
      <c r="N5" s="1" t="s">
        <v>118</v>
      </c>
      <c r="O5" s="1" t="s">
        <v>119</v>
      </c>
      <c r="P5" s="1" t="s">
        <v>120</v>
      </c>
      <c r="Q5" s="1" t="s">
        <v>121</v>
      </c>
      <c r="R5" s="1" t="s">
        <v>139</v>
      </c>
      <c r="S5" s="1" t="s">
        <v>123</v>
      </c>
      <c r="T5" s="1" t="s">
        <v>124</v>
      </c>
      <c r="U5" s="1" t="s">
        <v>125</v>
      </c>
      <c r="V5" s="1" t="s">
        <v>126</v>
      </c>
    </row>
    <row r="6" s="1" customFormat="1" spans="1:22">
      <c r="A6" s="3">
        <v>999225975753916</v>
      </c>
      <c r="B6" s="1" t="s">
        <v>135</v>
      </c>
      <c r="C6" s="1" t="s">
        <v>140</v>
      </c>
      <c r="D6" s="1" t="s">
        <v>141</v>
      </c>
      <c r="E6" s="1" t="s">
        <v>61</v>
      </c>
      <c r="F6" s="1" t="s">
        <v>113</v>
      </c>
      <c r="G6" s="1" t="s">
        <v>114</v>
      </c>
      <c r="H6" s="1" t="s">
        <v>115</v>
      </c>
      <c r="I6" s="1" t="s">
        <v>142</v>
      </c>
      <c r="J6" s="1" t="s">
        <v>117</v>
      </c>
      <c r="K6" s="1" t="s">
        <v>142</v>
      </c>
      <c r="L6" s="1" t="s">
        <v>142</v>
      </c>
      <c r="M6" s="1" t="s">
        <v>118</v>
      </c>
      <c r="N6" s="1" t="s">
        <v>118</v>
      </c>
      <c r="O6" s="1" t="s">
        <v>119</v>
      </c>
      <c r="P6" s="1" t="s">
        <v>120</v>
      </c>
      <c r="Q6" s="1" t="s">
        <v>121</v>
      </c>
      <c r="R6" s="1" t="s">
        <v>143</v>
      </c>
      <c r="S6" s="1" t="s">
        <v>123</v>
      </c>
      <c r="T6" s="1" t="s">
        <v>124</v>
      </c>
      <c r="U6" s="1" t="s">
        <v>125</v>
      </c>
      <c r="V6" s="1" t="s">
        <v>126</v>
      </c>
    </row>
    <row r="7" s="1" customFormat="1" spans="1:22">
      <c r="A7" s="3">
        <v>999225951368527</v>
      </c>
      <c r="B7" s="1" t="s">
        <v>144</v>
      </c>
      <c r="C7" s="1" t="s">
        <v>145</v>
      </c>
      <c r="D7" s="1" t="s">
        <v>146</v>
      </c>
      <c r="E7" s="1" t="s">
        <v>55</v>
      </c>
      <c r="F7" s="1" t="s">
        <v>113</v>
      </c>
      <c r="G7" s="1" t="s">
        <v>114</v>
      </c>
      <c r="H7" s="1" t="s">
        <v>115</v>
      </c>
      <c r="I7" s="1" t="s">
        <v>147</v>
      </c>
      <c r="J7" s="1" t="s">
        <v>117</v>
      </c>
      <c r="K7" s="1" t="s">
        <v>147</v>
      </c>
      <c r="L7" s="1" t="s">
        <v>147</v>
      </c>
      <c r="M7" s="1" t="s">
        <v>118</v>
      </c>
      <c r="N7" s="1" t="s">
        <v>118</v>
      </c>
      <c r="O7" s="1" t="s">
        <v>119</v>
      </c>
      <c r="P7" s="1" t="s">
        <v>120</v>
      </c>
      <c r="Q7" s="1" t="s">
        <v>121</v>
      </c>
      <c r="R7" s="1" t="s">
        <v>148</v>
      </c>
      <c r="S7" s="1" t="s">
        <v>123</v>
      </c>
      <c r="T7" s="1" t="s">
        <v>124</v>
      </c>
      <c r="U7" s="1" t="s">
        <v>125</v>
      </c>
      <c r="V7" s="1" t="s">
        <v>126</v>
      </c>
    </row>
    <row r="8" s="1" customFormat="1" spans="1:22">
      <c r="A8" s="3">
        <v>999225916733295</v>
      </c>
      <c r="B8" s="1" t="s">
        <v>149</v>
      </c>
      <c r="C8" s="1" t="s">
        <v>150</v>
      </c>
      <c r="D8" s="1" t="s">
        <v>151</v>
      </c>
      <c r="E8" s="1" t="s">
        <v>50</v>
      </c>
      <c r="F8" s="1" t="s">
        <v>113</v>
      </c>
      <c r="G8" s="1" t="s">
        <v>114</v>
      </c>
      <c r="H8" s="1" t="s">
        <v>115</v>
      </c>
      <c r="I8" s="1" t="s">
        <v>152</v>
      </c>
      <c r="J8" s="1" t="s">
        <v>117</v>
      </c>
      <c r="K8" s="1" t="s">
        <v>152</v>
      </c>
      <c r="L8" s="1" t="s">
        <v>152</v>
      </c>
      <c r="M8" s="1" t="s">
        <v>118</v>
      </c>
      <c r="N8" s="1" t="s">
        <v>118</v>
      </c>
      <c r="O8" s="1" t="s">
        <v>119</v>
      </c>
      <c r="P8" s="1" t="s">
        <v>120</v>
      </c>
      <c r="Q8" s="1" t="s">
        <v>121</v>
      </c>
      <c r="R8" s="1" t="s">
        <v>153</v>
      </c>
      <c r="S8" s="1" t="s">
        <v>123</v>
      </c>
      <c r="T8" s="1" t="s">
        <v>124</v>
      </c>
      <c r="U8" s="1" t="s">
        <v>125</v>
      </c>
      <c r="V8" s="1" t="s">
        <v>126</v>
      </c>
    </row>
    <row r="9" s="1" customFormat="1" spans="1:22">
      <c r="A9" s="3">
        <v>999225862251792</v>
      </c>
      <c r="B9" s="1" t="s">
        <v>154</v>
      </c>
      <c r="C9" s="1" t="s">
        <v>155</v>
      </c>
      <c r="D9" s="1" t="s">
        <v>156</v>
      </c>
      <c r="E9" s="1" t="s">
        <v>45</v>
      </c>
      <c r="F9" s="1" t="s">
        <v>113</v>
      </c>
      <c r="G9" s="1" t="s">
        <v>114</v>
      </c>
      <c r="H9" s="1" t="s">
        <v>115</v>
      </c>
      <c r="I9" s="1" t="s">
        <v>157</v>
      </c>
      <c r="J9" s="1" t="s">
        <v>117</v>
      </c>
      <c r="K9" s="1" t="s">
        <v>157</v>
      </c>
      <c r="L9" s="1" t="s">
        <v>157</v>
      </c>
      <c r="M9" s="1" t="s">
        <v>118</v>
      </c>
      <c r="N9" s="1" t="s">
        <v>118</v>
      </c>
      <c r="O9" s="1" t="s">
        <v>119</v>
      </c>
      <c r="P9" s="1" t="s">
        <v>120</v>
      </c>
      <c r="Q9" s="1" t="s">
        <v>121</v>
      </c>
      <c r="R9" s="1" t="s">
        <v>158</v>
      </c>
      <c r="S9" s="1" t="s">
        <v>123</v>
      </c>
      <c r="T9" s="1" t="s">
        <v>124</v>
      </c>
      <c r="U9" s="1" t="s">
        <v>125</v>
      </c>
      <c r="V9" s="1" t="s">
        <v>126</v>
      </c>
    </row>
    <row r="10" s="1" customFormat="1" spans="1:22">
      <c r="A10" s="3">
        <v>999225862187182</v>
      </c>
      <c r="B10" s="1" t="s">
        <v>154</v>
      </c>
      <c r="C10" s="1" t="s">
        <v>159</v>
      </c>
      <c r="D10" s="1" t="s">
        <v>156</v>
      </c>
      <c r="E10" s="1" t="s">
        <v>41</v>
      </c>
      <c r="F10" s="1" t="s">
        <v>113</v>
      </c>
      <c r="G10" s="1" t="s">
        <v>114</v>
      </c>
      <c r="H10" s="1" t="s">
        <v>115</v>
      </c>
      <c r="I10" s="1" t="s">
        <v>160</v>
      </c>
      <c r="J10" s="1" t="s">
        <v>117</v>
      </c>
      <c r="K10" s="1" t="s">
        <v>160</v>
      </c>
      <c r="L10" s="1" t="s">
        <v>160</v>
      </c>
      <c r="M10" s="1" t="s">
        <v>118</v>
      </c>
      <c r="N10" s="1" t="s">
        <v>118</v>
      </c>
      <c r="O10" s="1" t="s">
        <v>119</v>
      </c>
      <c r="P10" s="1" t="s">
        <v>120</v>
      </c>
      <c r="Q10" s="1" t="s">
        <v>121</v>
      </c>
      <c r="R10" s="1" t="s">
        <v>161</v>
      </c>
      <c r="S10" s="1" t="s">
        <v>123</v>
      </c>
      <c r="T10" s="1" t="s">
        <v>124</v>
      </c>
      <c r="U10" s="1" t="s">
        <v>125</v>
      </c>
      <c r="V10" s="1" t="s">
        <v>126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2023-05-12T11:15:00Z</dcterms:created>
  <dcterms:modified xsi:type="dcterms:W3CDTF">2023-08-29T01:33:31Z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2052-12.1.0.15120</vt:lpwstr>
  </property>
</Properties>
</file>