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对账!$1:$43</definedName>
  </definedNames>
  <calcPr calcId="144525"/>
</workbook>
</file>

<file path=xl/sharedStrings.xml><?xml version="1.0" encoding="utf-8"?>
<sst xmlns="http://schemas.openxmlformats.org/spreadsheetml/2006/main" count="1377" uniqueCount="511">
  <si>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</si>
  <si>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</si>
  <si>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</si>
  <si>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</si>
  <si>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</si>
  <si>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</si>
  <si>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</si>
  <si>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</si>
  <si>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</si>
  <si>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</si>
  <si>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</si>
  <si>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</si>
  <si>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</si>
  <si>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</si>
  <si>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</si>
  <si>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</si>
  <si>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</si>
  <si>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</si>
  <si>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</si>
  <si>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</si>
  <si>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</si>
  <si>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</si>
  <si>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</si>
  <si>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</si>
  <si>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</si>
  <si>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999226008788642	</t>
  </si>
  <si>
    <t>Ctrip</t>
  </si>
  <si>
    <t>正常</t>
  </si>
  <si>
    <t>[吉隆坡]科穆勒生活酒店(Komune Living)(70666538)</t>
  </si>
  <si>
    <t>思想家二号房类型一&lt;2人入住&gt;&lt;不退款&gt;</t>
  </si>
  <si>
    <t>USD</t>
  </si>
  <si>
    <t>CHIA/WAN TING</t>
  </si>
  <si>
    <t>CA5326230829USD</t>
  </si>
  <si>
    <t>未提现</t>
  </si>
  <si>
    <t>携程开票</t>
  </si>
  <si>
    <t xml:space="preserve">3772879	</t>
  </si>
  <si>
    <t xml:space="preserve">15643206-1	</t>
  </si>
  <si>
    <t xml:space="preserve">999226129724100	</t>
  </si>
  <si>
    <t>[Bo Win]伊斯帕纳酒店(Eastpana Hotel)(39651351)</t>
  </si>
  <si>
    <t>高级双床房&lt;2人入住&gt;&lt;不退款&gt;&lt;早餐&gt;</t>
  </si>
  <si>
    <t>Zhang/shuguang,Zhang/yaosi</t>
  </si>
  <si>
    <t xml:space="preserve">3799128	</t>
  </si>
  <si>
    <t xml:space="preserve">|70290694	</t>
  </si>
  <si>
    <t xml:space="preserve">999226144483022	</t>
  </si>
  <si>
    <t>[西归浦市]卢切维尔(Luceville)(39641051)</t>
  </si>
  <si>
    <t>豪华双床房&lt;2人入住&gt;&lt;不退款&gt;</t>
  </si>
  <si>
    <t>PARK/SUNGHEE</t>
  </si>
  <si>
    <t xml:space="preserve">3804774	</t>
  </si>
  <si>
    <t xml:space="preserve">	</t>
  </si>
  <si>
    <t xml:space="preserve">999226144641785	</t>
  </si>
  <si>
    <t>[胡志明市]翡翠中央酒店(Emerald Central)(39598308)</t>
  </si>
  <si>
    <t>豪华双人房两张床&lt;2人入住&gt;&lt;不退款&gt;&lt;早餐&gt;</t>
  </si>
  <si>
    <t>YIN/ZHUHANG</t>
  </si>
  <si>
    <t xml:space="preserve">3804830	</t>
  </si>
  <si>
    <t xml:space="preserve">999226201293148	</t>
  </si>
  <si>
    <t>[甲米]甲米宁静湖度假村及水疗中心(Peace Laguna Resort and Spa Krabi)(37202702)</t>
  </si>
  <si>
    <t>高级房&lt;2人入住&gt;&lt;不退款&gt;</t>
  </si>
  <si>
    <t>Kheli Kuzzaman/Khairul Rizal</t>
  </si>
  <si>
    <t xml:space="preserve">3813993	</t>
  </si>
  <si>
    <t xml:space="preserve">999226223146484	</t>
  </si>
  <si>
    <t>[首尔]首尔圆环酒店(Circle Hotel Seoul)(39638146)</t>
  </si>
  <si>
    <t>豪华双人间&lt;2人入住&gt;&lt;不退款&gt;</t>
  </si>
  <si>
    <t>LEE/SEUNGHA</t>
  </si>
  <si>
    <t xml:space="preserve">3818962	</t>
  </si>
  <si>
    <t xml:space="preserve">999226264997036	</t>
  </si>
  <si>
    <t>[西雅加达]雅加达普瑞英达法维酒店(Favehotel Puri Indah Jakarta)(39036552)</t>
  </si>
  <si>
    <t>法维房&lt;2人入住&gt;&lt;不退款&gt;</t>
  </si>
  <si>
    <t>DAROJAH/RIZQIA</t>
  </si>
  <si>
    <t xml:space="preserve">3819803	</t>
  </si>
  <si>
    <t xml:space="preserve">RZ-72686197	</t>
  </si>
  <si>
    <t xml:space="preserve">999226266196067	</t>
  </si>
  <si>
    <t>[胡志明市]和谐西贡酒店及Spa(Harmony Saigon Hotel &amp; Spa)(37212907)</t>
  </si>
  <si>
    <t>尊贵豪华双人床房&lt;2人入住&gt;&lt;不退款&gt;&lt;早餐&gt;</t>
  </si>
  <si>
    <t>LI/YAZHAO</t>
  </si>
  <si>
    <t xml:space="preserve">3820043	</t>
  </si>
  <si>
    <t xml:space="preserve">999226268836026	</t>
  </si>
  <si>
    <t>[胡志明市]ÊMM西贡酒店(ÊMM Hotel Saigon)(37225524)</t>
  </si>
  <si>
    <t>高级房 (Room Only)&lt;2人入住&gt;&lt;不退款&gt;</t>
  </si>
  <si>
    <t>LI/QINGJIANG</t>
  </si>
  <si>
    <t xml:space="preserve">3820625	</t>
  </si>
  <si>
    <t xml:space="preserve">999226272732012	</t>
  </si>
  <si>
    <t>[Rasah]塞伦班棕榈酒店(Palm Seremban Hotel)(38635598)</t>
  </si>
  <si>
    <t>豪华房 禁烟&lt;2人入住&gt;&lt;不退款&gt;&lt;早餐&gt;</t>
  </si>
  <si>
    <t>ONG/SEONG AUN</t>
  </si>
  <si>
    <t xml:space="preserve">3821710	</t>
  </si>
  <si>
    <t xml:space="preserve">999226273038704	</t>
  </si>
  <si>
    <t>[曼谷]曼谷素坤逸路大 5 广场酒店(Grand 5 Hotel &amp; Plaza Sukhumvit Bangkok  Certified)(37244116)</t>
  </si>
  <si>
    <t>高级 房&lt;2人入住&gt;&lt;不退款&gt;</t>
  </si>
  <si>
    <t>XIAO/KEJIAN</t>
  </si>
  <si>
    <t xml:space="preserve">3821761	</t>
  </si>
  <si>
    <t xml:space="preserve">999226280300485	</t>
  </si>
  <si>
    <t>[曼谷]中央政府大楼酒店暨会议中心(Centra Government Complex Hotel &amp; Convention Centre)(44793466)</t>
  </si>
  <si>
    <t>高级特大床房&lt;2人入住&gt;&lt;不退款&gt;</t>
  </si>
  <si>
    <t>chomlar/norarit</t>
  </si>
  <si>
    <t xml:space="preserve">3824234	</t>
  </si>
  <si>
    <t xml:space="preserve">34992SE054022	</t>
  </si>
  <si>
    <t xml:space="preserve">999226325401513	</t>
  </si>
  <si>
    <t>[Kuala Kuantan]关丹青杨酒店(Cathayana Hotel Kuantan)(48041898)</t>
  </si>
  <si>
    <t>高级房(特大床)&lt;2人入住&gt;&lt;不退款&gt;&lt;早餐&gt;</t>
  </si>
  <si>
    <t>NAPIAH/SITI ROHAYU</t>
  </si>
  <si>
    <t xml:space="preserve">3826020	</t>
  </si>
  <si>
    <t xml:space="preserve">999226331729856	</t>
  </si>
  <si>
    <t>[Braga]普雷昂耶大饭店(Grand Hotel Preanger)(40753887)</t>
  </si>
  <si>
    <t>豪华双床房&lt;2人入住&gt;&lt;不退款&gt;&lt;早餐&gt;</t>
  </si>
  <si>
    <t>WANG/HOUAN,WANG/YUHAN</t>
  </si>
  <si>
    <t xml:space="preserve">3827946	</t>
  </si>
  <si>
    <t xml:space="preserve">999226331758912	</t>
  </si>
  <si>
    <t>豪华特大床房&lt;2人入住&gt;&lt;不退款&gt;&lt;早餐&gt;</t>
  </si>
  <si>
    <t>TAO/BUYUN</t>
  </si>
  <si>
    <t xml:space="preserve">999226333031065	</t>
  </si>
  <si>
    <t>[中雅加达]雅加达朱诺丹纳阿邦酒店(Juno Tanah Abang Jakarta)(39675328)</t>
  </si>
  <si>
    <t>豪华双人房, 1 张大床&lt;2人入住&gt;&lt;不退款&gt;&lt;早餐&gt;</t>
  </si>
  <si>
    <t>Yurtaeva/Olga</t>
  </si>
  <si>
    <t xml:space="preserve">3828391	</t>
  </si>
  <si>
    <t xml:space="preserve">73890581	</t>
  </si>
  <si>
    <t xml:space="preserve">999226335481564	</t>
  </si>
  <si>
    <t>[首尔]首尔贝顿东大门酒店(Baiton Seoul Dongdaemun)(37197426)</t>
  </si>
  <si>
    <t>双床房&lt;2人入住&gt;&lt;不退款&gt;</t>
  </si>
  <si>
    <t>HAN/FANGZHI</t>
  </si>
  <si>
    <t xml:space="preserve">3829173	</t>
  </si>
  <si>
    <t xml:space="preserve">999226335572703	</t>
  </si>
  <si>
    <t>[普吉岛]太阳之翼卡马拉海滩度假村(Sunwing Kamala Beach)(37201724)</t>
  </si>
  <si>
    <t>欢乐宝贝工作室&lt;2人入住&gt;&lt;不退款&gt;</t>
  </si>
  <si>
    <t>WONG/SIN SIN,NG/KAM TAK</t>
  </si>
  <si>
    <t xml:space="preserve">3829202	</t>
  </si>
  <si>
    <t xml:space="preserve">999226336520310	</t>
  </si>
  <si>
    <t>ANDIARESMI/PUTRITYATAMI</t>
  </si>
  <si>
    <t xml:space="preserve">3829718	</t>
  </si>
  <si>
    <t xml:space="preserve">RZ-73973821	</t>
  </si>
  <si>
    <t xml:space="preserve">999226337329821	</t>
  </si>
  <si>
    <t>[乌隆他尼]文明酒店(Civilize Hotel)(39655803)</t>
  </si>
  <si>
    <t>SAMRANRUEN/IRRISA</t>
  </si>
  <si>
    <t xml:space="preserve">3830101	</t>
  </si>
  <si>
    <t xml:space="preserve">999226340168120	</t>
  </si>
  <si>
    <t>[曼谷]维瓦居家酒店(Viva Residence)(48436482)</t>
  </si>
  <si>
    <t>高级双床房&lt;2人入住&gt;&lt;不退款&gt;</t>
  </si>
  <si>
    <t>SHI/XIANGLONG</t>
  </si>
  <si>
    <t xml:space="preserve">3831623	</t>
  </si>
  <si>
    <t xml:space="preserve">999226340748734	</t>
  </si>
  <si>
    <t>[苏梅岛]苏梅岛查文海滩舒适别墅(COSI Samui Chaweng Beach)(44682041)</t>
  </si>
  <si>
    <t>COSI 特大床房&lt;2人入住&gt;&lt;不退款&gt;</t>
  </si>
  <si>
    <t>GOLDINOVA/NIKA</t>
  </si>
  <si>
    <t xml:space="preserve">3831927	</t>
  </si>
  <si>
    <t>34989SE020037</t>
  </si>
  <si>
    <t xml:space="preserve">34989SE020038	</t>
  </si>
  <si>
    <t xml:space="preserve">999226341183778	</t>
  </si>
  <si>
    <t>[芙蓉]芙蓉皇家朱兰酒店(Royale Chulan Seremban)(44692859)</t>
  </si>
  <si>
    <t>IMTIAZ/AINUL</t>
  </si>
  <si>
    <t xml:space="preserve">3832168	</t>
  </si>
  <si>
    <t xml:space="preserve">1343106	</t>
  </si>
  <si>
    <t xml:space="preserve">999226341453554	</t>
  </si>
  <si>
    <t>[新加坡]华乐酒店(One Farrer Hotel)(37196116)</t>
  </si>
  <si>
    <t>薄荷房&lt;2人入住&gt;&lt;不退款&gt;</t>
  </si>
  <si>
    <t>POO/EDWARD,TEAN/CERISE</t>
  </si>
  <si>
    <t xml:space="preserve">3832392	</t>
  </si>
  <si>
    <t xml:space="preserve">59925SE102910	</t>
  </si>
  <si>
    <t xml:space="preserve">999226341629833	</t>
  </si>
  <si>
    <t>Hartanto/Mr. Ary</t>
  </si>
  <si>
    <t xml:space="preserve">3832484	</t>
  </si>
  <si>
    <t xml:space="preserve">RZ-74409372	</t>
  </si>
  <si>
    <t xml:space="preserve">999226341692093	</t>
  </si>
  <si>
    <t>[合艾]合艾里瓦讷酒店(Leevana Hotel Hat Yai)(70665538)</t>
  </si>
  <si>
    <t>标准大床房&lt;2人入住&gt;&lt;不退款&gt;</t>
  </si>
  <si>
    <t>ARANYAPOOM/PONTIPA</t>
  </si>
  <si>
    <t xml:space="preserve">3832510	</t>
  </si>
  <si>
    <t xml:space="preserve">999226343404583	</t>
  </si>
  <si>
    <t>[尖竹汶]昭佬托桑海滩飯店(Chaolao Tosang Beach Hotel)(44804842)</t>
  </si>
  <si>
    <t>高级房&lt;2人入住&gt;&lt;不退款&gt;&lt;早餐&gt;</t>
  </si>
  <si>
    <t>MANOBAN/PARIT</t>
  </si>
  <si>
    <t xml:space="preserve">3833355	</t>
  </si>
  <si>
    <t xml:space="preserve">999226343611559	</t>
  </si>
  <si>
    <t>[那空拍侬]777 家庭旅馆(777 Hometel)(39681633)</t>
  </si>
  <si>
    <t>SEEMAPAN/AMONTHEP</t>
  </si>
  <si>
    <t xml:space="preserve">3833424	</t>
  </si>
  <si>
    <t xml:space="preserve">999226344240643	</t>
  </si>
  <si>
    <t>[亚罗士打]蜜蜂园汽车旅馆(Bee Garden Motel)(48367571)</t>
  </si>
  <si>
    <t>标准房&lt;2人入住&gt;&lt;不退款&gt;</t>
  </si>
  <si>
    <t>HOESIANG/TIN</t>
  </si>
  <si>
    <t xml:space="preserve">3833786	</t>
  </si>
  <si>
    <t xml:space="preserve">999226344351927	</t>
  </si>
  <si>
    <t>[岘港]岘港海上凤凰酒店(Sea Phoenix Hotel Da Nang)(70664996)</t>
  </si>
  <si>
    <t>海景豪华双人房&lt;2人入住&gt;&lt;不退款&gt;&lt;早餐&gt;</t>
  </si>
  <si>
    <t>IGUMNOVA/ANASTASIIA</t>
  </si>
  <si>
    <t xml:space="preserve">3833971	</t>
  </si>
  <si>
    <t xml:space="preserve">|74547943	</t>
  </si>
  <si>
    <t xml:space="preserve">999226345524831	</t>
  </si>
  <si>
    <t>[Pasirsari]西卡朗高级商务酒店(PrimeBiz Cikarang)(39672549)</t>
  </si>
  <si>
    <t>高级房间&lt;2人入住&gt;&lt;不退款&gt;</t>
  </si>
  <si>
    <t>AN/JAEHYUNG</t>
  </si>
  <si>
    <t xml:space="preserve">3834607	</t>
  </si>
  <si>
    <t xml:space="preserve">999226345561280	</t>
  </si>
  <si>
    <t>[泗务]RH 酒店(RH Hotel)(44789175)</t>
  </si>
  <si>
    <t>豪华房(双人床)&lt;2人入住&gt;&lt;不退款&gt;</t>
  </si>
  <si>
    <t>MOHAMMAD FAHMI/BIN SALIN</t>
  </si>
  <si>
    <t xml:space="preserve">3834614	</t>
  </si>
  <si>
    <t xml:space="preserve">RV191581	</t>
  </si>
  <si>
    <t xml:space="preserve">999226345564244	</t>
  </si>
  <si>
    <t>Mint Suite&lt;2人入住&gt;&lt;不退款&gt;</t>
  </si>
  <si>
    <t>SEE/WEIJIE</t>
  </si>
  <si>
    <t xml:space="preserve">3834615	</t>
  </si>
  <si>
    <t xml:space="preserve">59925SE102962	</t>
  </si>
  <si>
    <t xml:space="preserve">999226346004258	</t>
  </si>
  <si>
    <t>[蒲种]普崇公主城99酒店(Hotel 99 Bandar Puteri Puchong)(44690182)</t>
  </si>
  <si>
    <t>高级大床房&lt;2人入住&gt;&lt;不退款&gt;</t>
  </si>
  <si>
    <t>MARAPPAN/PATHMARAJAH</t>
  </si>
  <si>
    <t xml:space="preserve">999226346072451	</t>
  </si>
  <si>
    <t>[华欣]华欣嗨海洋酒店(Hisea Huahin Hotel)(39053795)</t>
  </si>
  <si>
    <t>SUANGKAEW/SARAVUT</t>
  </si>
  <si>
    <t xml:space="preserve">3834848	</t>
  </si>
  <si>
    <t xml:space="preserve">999226346484624	</t>
  </si>
  <si>
    <t>[芭堤雅]芭堤雅乔木提恩海滩酒店(Seaside Jomtien Beach Pattaya)(37221024)</t>
  </si>
  <si>
    <t>SUEBSAIPUN/SUEBSAKUN</t>
  </si>
  <si>
    <t xml:space="preserve">3834965	</t>
  </si>
  <si>
    <t xml:space="preserve">999226346943134	</t>
  </si>
  <si>
    <t>[乌汶]章苏达湖景酒店(Chansuda Lake View Hotel)(39683946)</t>
  </si>
  <si>
    <t>豪华特大床房&lt;2人入住&gt;&lt;不退款&gt;</t>
  </si>
  <si>
    <t>CHUENSAWAD/THANASARN</t>
  </si>
  <si>
    <t xml:space="preserve">3835323	</t>
  </si>
  <si>
    <t xml:space="preserve">999226347354282	</t>
  </si>
  <si>
    <t>高级特大床房&lt;2人入住&gt;&lt;不退款&gt;&lt;早餐&gt;</t>
  </si>
  <si>
    <t>SINGHAN/PHATARAPORN</t>
  </si>
  <si>
    <t xml:space="preserve">3835642	</t>
  </si>
  <si>
    <t xml:space="preserve">999226347554586	</t>
  </si>
  <si>
    <t>[东雅加达]雅加达朱诺·贾廷加拉酒店(Juno Jatinegara Jakarta)(40617380)</t>
  </si>
  <si>
    <t>ARIFIN/MUHAMAD</t>
  </si>
  <si>
    <t xml:space="preserve">3835696	</t>
  </si>
  <si>
    <t xml:space="preserve">-74653019	</t>
  </si>
  <si>
    <t xml:space="preserve">999226347929971	</t>
  </si>
  <si>
    <t>[八打灵再也]时间双威酒店(Time Hotel Sunway)(48376839)</t>
  </si>
  <si>
    <t>豪华客房&lt;2人入住&gt;&lt;不退款&gt;</t>
  </si>
  <si>
    <t>GAN/ZHEN SHEN</t>
  </si>
  <si>
    <t xml:space="preserve">3836032	</t>
  </si>
  <si>
    <t>，</t>
  </si>
  <si>
    <t>A230829103650481</t>
  </si>
  <si>
    <t>A230829103740481</t>
  </si>
  <si>
    <t>USD / HKD 当前参考汇率: 7.84638</t>
  </si>
  <si>
    <t>总计：2955.87 USD/
23192.88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</si>
  <si>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</si>
  <si>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</si>
  <si>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</si>
  <si>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</si>
  <si>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</si>
  <si>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</si>
  <si>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</si>
  <si>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</si>
  <si>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</si>
  <si>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</si>
  <si>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</si>
  <si>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</si>
  <si>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</si>
  <si>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</si>
  <si>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</si>
  <si>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</si>
  <si>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</si>
  <si>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</si>
  <si>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</si>
  <si>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2023-08-25</t>
  </si>
  <si>
    <t>3836032</t>
  </si>
  <si>
    <t>Time Hotel Sunway</t>
  </si>
  <si>
    <t>GAN ZHEN SHEN</t>
  </si>
  <si>
    <t>2023-08-26</t>
  </si>
  <si>
    <t>退房日周结</t>
  </si>
  <si>
    <t>132.66</t>
  </si>
  <si>
    <t>18.18</t>
  </si>
  <si>
    <t>0</t>
  </si>
  <si>
    <t>0.00</t>
  </si>
  <si>
    <t>携程盛景国际直连</t>
  </si>
  <si>
    <t>01.010677</t>
  </si>
  <si>
    <t>2023-08-25 20:20:46</t>
  </si>
  <si>
    <t>否</t>
  </si>
  <si>
    <t>汇智国际旅游发展有限公司</t>
  </si>
  <si>
    <t>直连</t>
  </si>
  <si>
    <t>马来西亚</t>
  </si>
  <si>
    <t>3835696</t>
  </si>
  <si>
    <t>雅加达朱诺·贾廷加拉酒店</t>
  </si>
  <si>
    <t>ARIFIN MUHAMAD</t>
  </si>
  <si>
    <t>158.35</t>
  </si>
  <si>
    <t>21.70</t>
  </si>
  <si>
    <t>2023-08-25 19:43:31</t>
  </si>
  <si>
    <t>印度尼西亚</t>
  </si>
  <si>
    <t>3835642</t>
  </si>
  <si>
    <t>文明酒店</t>
  </si>
  <si>
    <t>SINGHAN PHATARAPORN</t>
  </si>
  <si>
    <t>241.76</t>
  </si>
  <si>
    <t>33.13</t>
  </si>
  <si>
    <t>2023-08-25 19:23:11</t>
  </si>
  <si>
    <t>泰国</t>
  </si>
  <si>
    <t>3835323</t>
  </si>
  <si>
    <t>章苏达湖景酒店</t>
  </si>
  <si>
    <t>CHUENSAWAD THANASARN</t>
  </si>
  <si>
    <t>115.22</t>
  </si>
  <si>
    <t>15.79</t>
  </si>
  <si>
    <t>2023-08-25 18:41:48</t>
  </si>
  <si>
    <t>3834836</t>
  </si>
  <si>
    <t>蒲种公主城99酒店</t>
  </si>
  <si>
    <t>MARAPPAN PATHMARAJAH</t>
  </si>
  <si>
    <t>2023-08-25 17:06:14</t>
  </si>
  <si>
    <t>3834965</t>
  </si>
  <si>
    <t>芭堤雅乔木提恩海滩酒店</t>
  </si>
  <si>
    <t>SUEBSAIPUN SUEBSAKUN</t>
  </si>
  <si>
    <t>200.89</t>
  </si>
  <si>
    <t>27.53</t>
  </si>
  <si>
    <t>2023-08-25 17:55:03</t>
  </si>
  <si>
    <t>3834848</t>
  </si>
  <si>
    <t>华欣嗨海洋酒店</t>
  </si>
  <si>
    <t>SUANGKAEW SARAVUT</t>
  </si>
  <si>
    <t>378.95</t>
  </si>
  <si>
    <t>51.93</t>
  </si>
  <si>
    <t>2023-08-25 17:13:11</t>
  </si>
  <si>
    <t>3834615</t>
  </si>
  <si>
    <t>华乐酒店</t>
  </si>
  <si>
    <t>SEE WEIJIE</t>
  </si>
  <si>
    <t>2056.96</t>
  </si>
  <si>
    <t>281.88</t>
  </si>
  <si>
    <t>2023-08-25 16:19:47</t>
  </si>
  <si>
    <t>新加坡</t>
  </si>
  <si>
    <t>3834607</t>
  </si>
  <si>
    <t>西卡朗高级商务酒店</t>
  </si>
  <si>
    <t>AN JAEHYUNG</t>
  </si>
  <si>
    <t>116.61</t>
  </si>
  <si>
    <t>15.98</t>
  </si>
  <si>
    <t>2023-08-25 16:15:32</t>
  </si>
  <si>
    <t>3834614</t>
  </si>
  <si>
    <t>RH 酒店</t>
  </si>
  <si>
    <t>MOHAMMAD FAHMI BIN SALIN</t>
  </si>
  <si>
    <t>318.24</t>
  </si>
  <si>
    <t>43.61</t>
  </si>
  <si>
    <t>2023-08-25 16:19:27</t>
  </si>
  <si>
    <t>3833971</t>
  </si>
  <si>
    <t>岘港海上凤凰酒店</t>
  </si>
  <si>
    <t>IGUMNOVA ANASTASIIA</t>
  </si>
  <si>
    <t>163.90</t>
  </si>
  <si>
    <t>22.46</t>
  </si>
  <si>
    <t>2023-08-25 14:03:32</t>
  </si>
  <si>
    <t>越南</t>
  </si>
  <si>
    <t>3833786</t>
  </si>
  <si>
    <t>蜂园汽车旅馆</t>
  </si>
  <si>
    <t>HOESIANG TIN</t>
  </si>
  <si>
    <t>91.80</t>
  </si>
  <si>
    <t>12.58</t>
  </si>
  <si>
    <t>2023-08-25 13:51:17</t>
  </si>
  <si>
    <t>3833355</t>
  </si>
  <si>
    <t>昭佬托桑海滩飯店</t>
  </si>
  <si>
    <t>MANOBAN PARIT</t>
  </si>
  <si>
    <t>1109.26</t>
  </si>
  <si>
    <t>152.01</t>
  </si>
  <si>
    <t>2023-08-25 12:22:55</t>
  </si>
  <si>
    <t>3833424</t>
  </si>
  <si>
    <t>777 家庭旅馆</t>
  </si>
  <si>
    <t>SEEMAPAN AMONTHEP</t>
  </si>
  <si>
    <t>106.69</t>
  </si>
  <si>
    <t>14.62</t>
  </si>
  <si>
    <t>2023-08-25 12:44:57</t>
  </si>
  <si>
    <t>3832510</t>
  </si>
  <si>
    <t>合艾里瓦讷酒店</t>
  </si>
  <si>
    <t>ARANYAPOOM PONTIPA</t>
  </si>
  <si>
    <t>196.30</t>
  </si>
  <si>
    <t>26.90</t>
  </si>
  <si>
    <t>2023-08-25 08:34:37</t>
  </si>
  <si>
    <t>3832392</t>
  </si>
  <si>
    <t>POO EDWARD,TEAN CERISE</t>
  </si>
  <si>
    <t>1250.32</t>
  </si>
  <si>
    <t>171.34</t>
  </si>
  <si>
    <t>2023-08-25 07:26:13</t>
  </si>
  <si>
    <t>3832484</t>
  </si>
  <si>
    <t>雅加达普瑞英达法维酒店</t>
  </si>
  <si>
    <t>Hartanto Mr. Ary</t>
  </si>
  <si>
    <t>174.62</t>
  </si>
  <si>
    <t>23.93</t>
  </si>
  <si>
    <t>2023-08-25 08:30:29</t>
  </si>
  <si>
    <t>3832168</t>
  </si>
  <si>
    <t>芙蓉皇家朱兰酒店</t>
  </si>
  <si>
    <t>IMTIAZ AINUL</t>
  </si>
  <si>
    <t>355.01</t>
  </si>
  <si>
    <t>48.65</t>
  </si>
  <si>
    <t>2023-08-25 11:15:52</t>
  </si>
  <si>
    <t>直采</t>
  </si>
  <si>
    <t>3831927</t>
  </si>
  <si>
    <t>苏梅岛查文海滩舒适别墅</t>
  </si>
  <si>
    <t>GOLDINOVA NIKA</t>
  </si>
  <si>
    <t>518.99</t>
  </si>
  <si>
    <t>71.14</t>
  </si>
  <si>
    <t>2023-08-25 00:25:29</t>
  </si>
  <si>
    <t>2023-08-24</t>
  </si>
  <si>
    <t>3831623</t>
  </si>
  <si>
    <t>维瓦公寓</t>
  </si>
  <si>
    <t>SHI XIANGLONG</t>
  </si>
  <si>
    <t>146.85</t>
  </si>
  <si>
    <t>20.13</t>
  </si>
  <si>
    <t>2023-08-24 23:05:32</t>
  </si>
  <si>
    <t>3830101</t>
  </si>
  <si>
    <t>SAMRANRUEN IRRISA</t>
  </si>
  <si>
    <t>483.97</t>
  </si>
  <si>
    <t>66.34</t>
  </si>
  <si>
    <t>2023-08-24 18:22:52</t>
  </si>
  <si>
    <t>3829202</t>
  </si>
  <si>
    <t>太阳之翼卡马拉海滩度假村</t>
  </si>
  <si>
    <t>WONG SIN SIN,NG KAM TAK</t>
  </si>
  <si>
    <t>689.99</t>
  </si>
  <si>
    <t>94.58</t>
  </si>
  <si>
    <t>2023-08-24 15:28:24</t>
  </si>
  <si>
    <t>3829718</t>
  </si>
  <si>
    <t>ANDIARESMI PUTRITYATAMI</t>
  </si>
  <si>
    <t>174.58</t>
  </si>
  <si>
    <t>2023-08-24 17:12:11</t>
  </si>
  <si>
    <t>3829173</t>
  </si>
  <si>
    <t>首尔贝顿东大门酒店</t>
  </si>
  <si>
    <t>HAN FANGZHI</t>
  </si>
  <si>
    <t>717.06</t>
  </si>
  <si>
    <t>98.29</t>
  </si>
  <si>
    <t>2023-08-24 15:21:03</t>
  </si>
  <si>
    <t>韩国</t>
  </si>
  <si>
    <t>3828391</t>
  </si>
  <si>
    <t>雅加达朱诺·塔纳·阿邦酒店</t>
  </si>
  <si>
    <t>Yurtaeva Olga</t>
  </si>
  <si>
    <t>403.87</t>
  </si>
  <si>
    <t>55.36</t>
  </si>
  <si>
    <t>2023-08-24 12:28:29</t>
  </si>
  <si>
    <t>3827956</t>
  </si>
  <si>
    <t>普雷昂耶大饭店</t>
  </si>
  <si>
    <t>TAO BUYUN</t>
  </si>
  <si>
    <t>335.29</t>
  </si>
  <si>
    <t>45.96</t>
  </si>
  <si>
    <t>2023-08-24 10:58:47</t>
  </si>
  <si>
    <t>3827946</t>
  </si>
  <si>
    <t>WANG HOUAN,WANG YUHAN</t>
  </si>
  <si>
    <t>2023-08-24 10:56:32</t>
  </si>
  <si>
    <t>2023-08-23</t>
  </si>
  <si>
    <t>3826020</t>
  </si>
  <si>
    <t>关丹青杨酒店</t>
  </si>
  <si>
    <t>NAPIAH SITI ROHAYU</t>
  </si>
  <si>
    <t>247.89</t>
  </si>
  <si>
    <t>33.90</t>
  </si>
  <si>
    <t>2023-08-23 21:43:36</t>
  </si>
  <si>
    <t>3824234</t>
  </si>
  <si>
    <t>查翁瓦塔娜中央政府大楼盛泰酒店暨会议中心</t>
  </si>
  <si>
    <t>chomlar norarit</t>
  </si>
  <si>
    <t>312.53</t>
  </si>
  <si>
    <t>42.74</t>
  </si>
  <si>
    <t>2023-08-23 15:05:43</t>
  </si>
  <si>
    <t>2023-08-22</t>
  </si>
  <si>
    <t>3821761</t>
  </si>
  <si>
    <t>曼谷素坤逸路大 5 广场酒店</t>
  </si>
  <si>
    <t>XIAO KEJIAN</t>
  </si>
  <si>
    <t>1310.58</t>
  </si>
  <si>
    <t>179.50</t>
  </si>
  <si>
    <t>2023-08-22 23:59:53</t>
  </si>
  <si>
    <t>3821710</t>
  </si>
  <si>
    <t>棕榈芙蓉大酒店</t>
  </si>
  <si>
    <t>ONG SEONG AUN</t>
  </si>
  <si>
    <t>407.34</t>
  </si>
  <si>
    <t>55.79</t>
  </si>
  <si>
    <t>2023-08-22 23:38:42</t>
  </si>
  <si>
    <t>3820625</t>
  </si>
  <si>
    <t>ÊMM西贡酒店</t>
  </si>
  <si>
    <t>LI QINGJIANG</t>
  </si>
  <si>
    <t>209.69</t>
  </si>
  <si>
    <t>28.72</t>
  </si>
  <si>
    <t>2023-08-22 20:21:35</t>
  </si>
  <si>
    <t>3820043</t>
  </si>
  <si>
    <t>西贡和谐水疗酒店</t>
  </si>
  <si>
    <t>LI YAZHAO</t>
  </si>
  <si>
    <t>1478.88</t>
  </si>
  <si>
    <t>202.55</t>
  </si>
  <si>
    <t>2023-08-22 18:13:42</t>
  </si>
  <si>
    <t>3819803</t>
  </si>
  <si>
    <t>DAROJAH RIZQIA</t>
  </si>
  <si>
    <t>178.15</t>
  </si>
  <si>
    <t>24.40</t>
  </si>
  <si>
    <t>2023-08-22 17:31:19</t>
  </si>
  <si>
    <t>3818962</t>
  </si>
  <si>
    <t>首尔圆环酒店</t>
  </si>
  <si>
    <t>LEE SEUNGHA</t>
  </si>
  <si>
    <t>588.63</t>
  </si>
  <si>
    <t>80.62</t>
  </si>
  <si>
    <t>2023-08-22 14:47:20</t>
  </si>
  <si>
    <t>2023-08-21</t>
  </si>
  <si>
    <t>3813993</t>
  </si>
  <si>
    <t>甲米宁静湖度假村及水疗中心</t>
  </si>
  <si>
    <t>Kheli Kuzzaman Khairul Rizal</t>
  </si>
  <si>
    <t>1049.92</t>
  </si>
  <si>
    <t>143.76</t>
  </si>
  <si>
    <t>2023-08-21 14:16:36</t>
  </si>
  <si>
    <t>2023-08-19</t>
  </si>
  <si>
    <t>3804830</t>
  </si>
  <si>
    <t>翡翠中央酒店</t>
  </si>
  <si>
    <t>YIN ZHUHANG</t>
  </si>
  <si>
    <t>2023-08-20</t>
  </si>
  <si>
    <t>1817.16</t>
  </si>
  <si>
    <t>248.95</t>
  </si>
  <si>
    <t>2023-08-19 14:36:14</t>
  </si>
  <si>
    <t>3804774</t>
  </si>
  <si>
    <t>卢切维尔</t>
  </si>
  <si>
    <t>PARK SUNGHEE</t>
  </si>
  <si>
    <t>773.36</t>
  </si>
  <si>
    <t>105.95</t>
  </si>
  <si>
    <t>2023-08-19 14:04:41</t>
  </si>
  <si>
    <t>2023-08-18</t>
  </si>
  <si>
    <t>3799128</t>
  </si>
  <si>
    <t>伊斯帕纳酒店</t>
  </si>
  <si>
    <t>Zhang shuguang,Zhang yaosi</t>
  </si>
  <si>
    <t>1743.38</t>
  </si>
  <si>
    <t>238.76</t>
  </si>
  <si>
    <t>2023-08-18 12:07:32</t>
  </si>
  <si>
    <t>2023-08-12</t>
  </si>
  <si>
    <t>3772879</t>
  </si>
  <si>
    <t>克幕居家酒店</t>
  </si>
  <si>
    <t>CHIA WAN TING</t>
  </si>
  <si>
    <t>323.77</t>
  </si>
  <si>
    <t>44.62</t>
  </si>
  <si>
    <t>2023-08-12 22:30:59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</si>
</sst>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14</xdr:col>
      <xdr:colOff>428625</xdr:colOff>
      <xdr:row>86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601200"/>
          <a:ext cx="105441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45163</v>
      </c>
      <c r="G2" s="6">
        <v>45164</v>
      </c>
      <c r="H2" s="4">
        <v>1</v>
      </c>
      <c r="I2" s="4">
        <v>1</v>
      </c>
      <c r="J2" s="4">
        <v>1</v>
      </c>
      <c r="K2" s="4" t="s">
        <v>30</v>
      </c>
      <c r="L2" s="4">
        <v>44.62</v>
      </c>
      <c r="M2" s="4">
        <v>44.62</v>
      </c>
      <c r="N2" s="4" t="s">
        <v>31</v>
      </c>
      <c r="O2" s="4" t="s">
        <v>32</v>
      </c>
      <c r="P2" s="4" t="s">
        <v>33</v>
      </c>
      <c r="Q2" s="4">
        <v>0</v>
      </c>
      <c r="R2" s="7">
        <v>45150</v>
      </c>
      <c r="S2" s="6">
        <v>45167</v>
      </c>
      <c r="T2" s="4" t="s">
        <v>34</v>
      </c>
      <c r="U2" s="4">
        <v>44.62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45160</v>
      </c>
      <c r="G3" s="6">
        <v>45164</v>
      </c>
      <c r="H3" s="4">
        <v>1</v>
      </c>
      <c r="I3" s="4">
        <v>4</v>
      </c>
      <c r="J3" s="4">
        <v>4</v>
      </c>
      <c r="K3" s="4" t="s">
        <v>30</v>
      </c>
      <c r="L3" s="4">
        <v>238.76</v>
      </c>
      <c r="M3" s="4">
        <v>238.76</v>
      </c>
      <c r="N3" s="4" t="s">
        <v>40</v>
      </c>
      <c r="O3" s="4" t="s">
        <v>32</v>
      </c>
      <c r="P3" s="4" t="s">
        <v>33</v>
      </c>
      <c r="Q3" s="4">
        <v>0</v>
      </c>
      <c r="R3" s="7">
        <v>45156</v>
      </c>
      <c r="S3" s="6">
        <v>45167</v>
      </c>
      <c r="T3" s="4" t="s">
        <v>34</v>
      </c>
      <c r="U3" s="4">
        <v>238.76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45162</v>
      </c>
      <c r="G4" s="6">
        <v>45164</v>
      </c>
      <c r="H4" s="4">
        <v>1</v>
      </c>
      <c r="I4" s="4">
        <v>2</v>
      </c>
      <c r="J4" s="4">
        <v>2</v>
      </c>
      <c r="K4" s="4" t="s">
        <v>30</v>
      </c>
      <c r="L4" s="4">
        <v>105.95</v>
      </c>
      <c r="M4" s="4">
        <v>105.95</v>
      </c>
      <c r="N4" s="4" t="s">
        <v>46</v>
      </c>
      <c r="O4" s="4" t="s">
        <v>32</v>
      </c>
      <c r="P4" s="4" t="s">
        <v>33</v>
      </c>
      <c r="Q4" s="4">
        <v>0</v>
      </c>
      <c r="R4" s="7">
        <v>45157.0000115741</v>
      </c>
      <c r="S4" s="6">
        <v>45167</v>
      </c>
      <c r="T4" s="4" t="s">
        <v>34</v>
      </c>
      <c r="U4" s="4">
        <v>105.95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45158</v>
      </c>
      <c r="G5" s="6">
        <v>45164</v>
      </c>
      <c r="H5" s="4">
        <v>1</v>
      </c>
      <c r="I5" s="4">
        <v>6</v>
      </c>
      <c r="J5" s="4">
        <v>6</v>
      </c>
      <c r="K5" s="4" t="s">
        <v>30</v>
      </c>
      <c r="L5" s="4">
        <v>248.95</v>
      </c>
      <c r="M5" s="4">
        <v>248.95</v>
      </c>
      <c r="N5" s="4" t="s">
        <v>52</v>
      </c>
      <c r="O5" s="4" t="s">
        <v>32</v>
      </c>
      <c r="P5" s="4" t="s">
        <v>33</v>
      </c>
      <c r="Q5" s="4">
        <v>0</v>
      </c>
      <c r="R5" s="7">
        <v>45157</v>
      </c>
      <c r="S5" s="6">
        <v>45167</v>
      </c>
      <c r="T5" s="4" t="s">
        <v>34</v>
      </c>
      <c r="U5" s="4">
        <v>248.95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45160</v>
      </c>
      <c r="G6" s="6">
        <v>45164</v>
      </c>
      <c r="H6" s="4">
        <v>1</v>
      </c>
      <c r="I6" s="4">
        <v>4</v>
      </c>
      <c r="J6" s="4">
        <v>4</v>
      </c>
      <c r="K6" s="4" t="s">
        <v>30</v>
      </c>
      <c r="L6" s="4">
        <v>143.76</v>
      </c>
      <c r="M6" s="4">
        <v>143.76</v>
      </c>
      <c r="N6" s="4" t="s">
        <v>57</v>
      </c>
      <c r="O6" s="4" t="s">
        <v>32</v>
      </c>
      <c r="P6" s="4" t="s">
        <v>33</v>
      </c>
      <c r="Q6" s="4">
        <v>0</v>
      </c>
      <c r="R6" s="7">
        <v>45159</v>
      </c>
      <c r="S6" s="6">
        <v>45167</v>
      </c>
      <c r="T6" s="4" t="s">
        <v>34</v>
      </c>
      <c r="U6" s="4">
        <v>143.76</v>
      </c>
      <c r="V6" s="4">
        <v>0</v>
      </c>
      <c r="W6" s="4">
        <v>0</v>
      </c>
      <c r="X6" s="4" t="s">
        <v>58</v>
      </c>
      <c r="Y6" s="4" t="s">
        <v>48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45163</v>
      </c>
      <c r="G7" s="6">
        <v>45164</v>
      </c>
      <c r="H7" s="4">
        <v>1</v>
      </c>
      <c r="I7" s="4">
        <v>1</v>
      </c>
      <c r="J7" s="4">
        <v>1</v>
      </c>
      <c r="K7" s="4" t="s">
        <v>30</v>
      </c>
      <c r="L7" s="4">
        <v>80.62</v>
      </c>
      <c r="M7" s="4">
        <v>80.62</v>
      </c>
      <c r="N7" s="4" t="s">
        <v>62</v>
      </c>
      <c r="O7" s="4" t="s">
        <v>32</v>
      </c>
      <c r="P7" s="4" t="s">
        <v>33</v>
      </c>
      <c r="Q7" s="4">
        <v>0</v>
      </c>
      <c r="R7" s="7">
        <v>45160</v>
      </c>
      <c r="S7" s="6">
        <v>45167</v>
      </c>
      <c r="T7" s="4" t="s">
        <v>34</v>
      </c>
      <c r="U7" s="4">
        <v>80.62</v>
      </c>
      <c r="V7" s="4">
        <v>0</v>
      </c>
      <c r="W7" s="4">
        <v>0</v>
      </c>
      <c r="X7" s="4" t="s">
        <v>63</v>
      </c>
      <c r="Y7" s="4" t="s">
        <v>48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45163</v>
      </c>
      <c r="G8" s="6">
        <v>45164</v>
      </c>
      <c r="H8" s="4">
        <v>1</v>
      </c>
      <c r="I8" s="4">
        <v>1</v>
      </c>
      <c r="J8" s="4">
        <v>1</v>
      </c>
      <c r="K8" s="4" t="s">
        <v>30</v>
      </c>
      <c r="L8" s="4">
        <v>24.4</v>
      </c>
      <c r="M8" s="4">
        <v>24.4</v>
      </c>
      <c r="N8" s="4" t="s">
        <v>67</v>
      </c>
      <c r="O8" s="4" t="s">
        <v>32</v>
      </c>
      <c r="P8" s="4" t="s">
        <v>33</v>
      </c>
      <c r="Q8" s="4">
        <v>0</v>
      </c>
      <c r="R8" s="7">
        <v>45160</v>
      </c>
      <c r="S8" s="6">
        <v>45167</v>
      </c>
      <c r="T8" s="4" t="s">
        <v>34</v>
      </c>
      <c r="U8" s="4">
        <v>24.4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45161</v>
      </c>
      <c r="G9" s="6">
        <v>45164</v>
      </c>
      <c r="H9" s="4">
        <v>1</v>
      </c>
      <c r="I9" s="4">
        <v>3</v>
      </c>
      <c r="J9" s="4">
        <v>3</v>
      </c>
      <c r="K9" s="4" t="s">
        <v>30</v>
      </c>
      <c r="L9" s="4">
        <v>202.55</v>
      </c>
      <c r="M9" s="4">
        <v>202.55</v>
      </c>
      <c r="N9" s="4" t="s">
        <v>73</v>
      </c>
      <c r="O9" s="4" t="s">
        <v>32</v>
      </c>
      <c r="P9" s="4" t="s">
        <v>33</v>
      </c>
      <c r="Q9" s="4">
        <v>0</v>
      </c>
      <c r="R9" s="7">
        <v>45160</v>
      </c>
      <c r="S9" s="6">
        <v>45167</v>
      </c>
      <c r="T9" s="4" t="s">
        <v>34</v>
      </c>
      <c r="U9" s="4">
        <v>202.55</v>
      </c>
      <c r="V9" s="4">
        <v>0</v>
      </c>
      <c r="W9" s="4">
        <v>0</v>
      </c>
      <c r="X9" s="4" t="s">
        <v>74</v>
      </c>
      <c r="Y9" s="4" t="s">
        <v>48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45163</v>
      </c>
      <c r="G10" s="6">
        <v>45164</v>
      </c>
      <c r="H10" s="4">
        <v>1</v>
      </c>
      <c r="I10" s="4">
        <v>1</v>
      </c>
      <c r="J10" s="4">
        <v>1</v>
      </c>
      <c r="K10" s="4" t="s">
        <v>30</v>
      </c>
      <c r="L10" s="4">
        <v>28.72</v>
      </c>
      <c r="M10" s="4">
        <v>28.72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45160</v>
      </c>
      <c r="S10" s="6">
        <v>45167</v>
      </c>
      <c r="T10" s="4" t="s">
        <v>34</v>
      </c>
      <c r="U10" s="4">
        <v>28.72</v>
      </c>
      <c r="V10" s="4">
        <v>0</v>
      </c>
      <c r="W10" s="4">
        <v>0</v>
      </c>
      <c r="X10" s="4" t="s">
        <v>79</v>
      </c>
      <c r="Y10" s="4" t="s">
        <v>48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45163</v>
      </c>
      <c r="G11" s="6">
        <v>45164</v>
      </c>
      <c r="H11" s="4">
        <v>1</v>
      </c>
      <c r="I11" s="4">
        <v>1</v>
      </c>
      <c r="J11" s="4">
        <v>1</v>
      </c>
      <c r="K11" s="4" t="s">
        <v>30</v>
      </c>
      <c r="L11" s="4">
        <v>55.79</v>
      </c>
      <c r="M11" s="4">
        <v>55.79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45160</v>
      </c>
      <c r="S11" s="6">
        <v>45167</v>
      </c>
      <c r="T11" s="4" t="s">
        <v>34</v>
      </c>
      <c r="U11" s="4">
        <v>55.79</v>
      </c>
      <c r="V11" s="4">
        <v>0</v>
      </c>
      <c r="W11" s="4">
        <v>0</v>
      </c>
      <c r="X11" s="4" t="s">
        <v>84</v>
      </c>
      <c r="Y11" s="4" t="s">
        <v>48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45161</v>
      </c>
      <c r="G12" s="6">
        <v>45164</v>
      </c>
      <c r="H12" s="4">
        <v>1</v>
      </c>
      <c r="I12" s="4">
        <v>3</v>
      </c>
      <c r="J12" s="4">
        <v>3</v>
      </c>
      <c r="K12" s="4" t="s">
        <v>30</v>
      </c>
      <c r="L12" s="4">
        <v>179.5</v>
      </c>
      <c r="M12" s="4">
        <v>179.5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45160</v>
      </c>
      <c r="S12" s="6">
        <v>45167</v>
      </c>
      <c r="T12" s="4" t="s">
        <v>34</v>
      </c>
      <c r="U12" s="4">
        <v>179.5</v>
      </c>
      <c r="V12" s="4">
        <v>0</v>
      </c>
      <c r="W12" s="4">
        <v>0</v>
      </c>
      <c r="X12" s="4" t="s">
        <v>89</v>
      </c>
      <c r="Y12" s="4" t="s">
        <v>48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45163</v>
      </c>
      <c r="G13" s="6">
        <v>45164</v>
      </c>
      <c r="H13" s="4">
        <v>1</v>
      </c>
      <c r="I13" s="4">
        <v>1</v>
      </c>
      <c r="J13" s="4">
        <v>1</v>
      </c>
      <c r="K13" s="4" t="s">
        <v>30</v>
      </c>
      <c r="L13" s="4">
        <v>42.74</v>
      </c>
      <c r="M13" s="4">
        <v>42.74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45161.0000115741</v>
      </c>
      <c r="S13" s="6">
        <v>45167</v>
      </c>
      <c r="T13" s="4" t="s">
        <v>34</v>
      </c>
      <c r="U13" s="4">
        <v>42.74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45163</v>
      </c>
      <c r="G14" s="6">
        <v>45164</v>
      </c>
      <c r="H14" s="4">
        <v>1</v>
      </c>
      <c r="I14" s="4">
        <v>1</v>
      </c>
      <c r="J14" s="4">
        <v>1</v>
      </c>
      <c r="K14" s="4" t="s">
        <v>30</v>
      </c>
      <c r="L14" s="4">
        <v>33.9</v>
      </c>
      <c r="M14" s="4">
        <v>33.9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45161</v>
      </c>
      <c r="S14" s="6">
        <v>45167</v>
      </c>
      <c r="T14" s="4" t="s">
        <v>34</v>
      </c>
      <c r="U14" s="4">
        <v>33.9</v>
      </c>
      <c r="V14" s="4">
        <v>0</v>
      </c>
      <c r="W14" s="4">
        <v>0</v>
      </c>
      <c r="X14" s="4" t="s">
        <v>100</v>
      </c>
      <c r="Y14" s="4" t="s">
        <v>48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45163</v>
      </c>
      <c r="G15" s="6">
        <v>45164</v>
      </c>
      <c r="H15" s="4">
        <v>1</v>
      </c>
      <c r="I15" s="4">
        <v>1</v>
      </c>
      <c r="J15" s="4">
        <v>1</v>
      </c>
      <c r="K15" s="4" t="s">
        <v>30</v>
      </c>
      <c r="L15" s="4">
        <v>45.96</v>
      </c>
      <c r="M15" s="4">
        <v>45.96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45162</v>
      </c>
      <c r="S15" s="6">
        <v>45167</v>
      </c>
      <c r="T15" s="4" t="s">
        <v>34</v>
      </c>
      <c r="U15" s="4">
        <v>45.96</v>
      </c>
      <c r="V15" s="4">
        <v>0</v>
      </c>
      <c r="W15" s="4">
        <v>0</v>
      </c>
      <c r="X15" s="4" t="s">
        <v>105</v>
      </c>
      <c r="Y15" s="4" t="s">
        <v>48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102</v>
      </c>
      <c r="E16" s="4" t="s">
        <v>107</v>
      </c>
      <c r="F16" s="6">
        <v>45163</v>
      </c>
      <c r="G16" s="6">
        <v>45164</v>
      </c>
      <c r="H16" s="4">
        <v>1</v>
      </c>
      <c r="I16" s="4">
        <v>1</v>
      </c>
      <c r="J16" s="4">
        <v>1</v>
      </c>
      <c r="K16" s="4" t="s">
        <v>30</v>
      </c>
      <c r="L16" s="4">
        <v>45.96</v>
      </c>
      <c r="M16" s="4">
        <v>45.96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45162.0000115741</v>
      </c>
      <c r="S16" s="6">
        <v>45167</v>
      </c>
      <c r="T16" s="4" t="s">
        <v>34</v>
      </c>
      <c r="U16" s="4">
        <v>45.96</v>
      </c>
      <c r="V16" s="4">
        <v>0</v>
      </c>
      <c r="W16" s="4">
        <v>0</v>
      </c>
      <c r="X16" s="4" t="s">
        <v>48</v>
      </c>
      <c r="Y16" s="4" t="s">
        <v>48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45162</v>
      </c>
      <c r="G17" s="6">
        <v>45164</v>
      </c>
      <c r="H17" s="4">
        <v>1</v>
      </c>
      <c r="I17" s="4">
        <v>2</v>
      </c>
      <c r="J17" s="4">
        <v>2</v>
      </c>
      <c r="K17" s="4" t="s">
        <v>30</v>
      </c>
      <c r="L17" s="4">
        <v>55.36</v>
      </c>
      <c r="M17" s="4">
        <v>55.36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45162.0000115741</v>
      </c>
      <c r="S17" s="6">
        <v>45167</v>
      </c>
      <c r="T17" s="4" t="s">
        <v>34</v>
      </c>
      <c r="U17" s="4">
        <v>55.36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45163</v>
      </c>
      <c r="G18" s="6">
        <v>45164</v>
      </c>
      <c r="H18" s="4">
        <v>1</v>
      </c>
      <c r="I18" s="4">
        <v>1</v>
      </c>
      <c r="J18" s="4">
        <v>1</v>
      </c>
      <c r="K18" s="4" t="s">
        <v>30</v>
      </c>
      <c r="L18" s="4">
        <v>98.29</v>
      </c>
      <c r="M18" s="4">
        <v>98.29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45162</v>
      </c>
      <c r="S18" s="6">
        <v>45167</v>
      </c>
      <c r="T18" s="4" t="s">
        <v>34</v>
      </c>
      <c r="U18" s="4">
        <v>98.29</v>
      </c>
      <c r="V18" s="4">
        <v>0</v>
      </c>
      <c r="W18" s="4">
        <v>0</v>
      </c>
      <c r="X18" s="4" t="s">
        <v>119</v>
      </c>
      <c r="Y18" s="4" t="s">
        <v>48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45163</v>
      </c>
      <c r="G19" s="6">
        <v>45164</v>
      </c>
      <c r="H19" s="4">
        <v>1</v>
      </c>
      <c r="I19" s="4">
        <v>1</v>
      </c>
      <c r="J19" s="4">
        <v>1</v>
      </c>
      <c r="K19" s="4" t="s">
        <v>30</v>
      </c>
      <c r="L19" s="4">
        <v>94.58</v>
      </c>
      <c r="M19" s="4">
        <v>94.58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45162.0000115741</v>
      </c>
      <c r="S19" s="6">
        <v>45167</v>
      </c>
      <c r="T19" s="4" t="s">
        <v>34</v>
      </c>
      <c r="U19" s="4">
        <v>94.58</v>
      </c>
      <c r="V19" s="4">
        <v>0</v>
      </c>
      <c r="W19" s="4">
        <v>0</v>
      </c>
      <c r="X19" s="4" t="s">
        <v>124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65</v>
      </c>
      <c r="E20" s="4" t="s">
        <v>66</v>
      </c>
      <c r="F20" s="6">
        <v>45163</v>
      </c>
      <c r="G20" s="6">
        <v>45164</v>
      </c>
      <c r="H20" s="4">
        <v>1</v>
      </c>
      <c r="I20" s="4">
        <v>1</v>
      </c>
      <c r="J20" s="4">
        <v>1</v>
      </c>
      <c r="K20" s="4" t="s">
        <v>30</v>
      </c>
      <c r="L20" s="4">
        <v>23.93</v>
      </c>
      <c r="M20" s="4">
        <v>23.93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45162.0000115741</v>
      </c>
      <c r="S20" s="6">
        <v>45167</v>
      </c>
      <c r="T20" s="4" t="s">
        <v>34</v>
      </c>
      <c r="U20" s="4">
        <v>23.93</v>
      </c>
      <c r="V20" s="4">
        <v>0</v>
      </c>
      <c r="W20" s="4">
        <v>0</v>
      </c>
      <c r="X20" s="4" t="s">
        <v>127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39</v>
      </c>
      <c r="F21" s="6">
        <v>45163</v>
      </c>
      <c r="G21" s="6">
        <v>45164</v>
      </c>
      <c r="H21" s="4">
        <v>2</v>
      </c>
      <c r="I21" s="4">
        <v>1</v>
      </c>
      <c r="J21" s="4">
        <v>2</v>
      </c>
      <c r="K21" s="4" t="s">
        <v>30</v>
      </c>
      <c r="L21" s="4">
        <v>66.34</v>
      </c>
      <c r="M21" s="4">
        <v>66.34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45162</v>
      </c>
      <c r="S21" s="6">
        <v>45167</v>
      </c>
      <c r="T21" s="4" t="s">
        <v>34</v>
      </c>
      <c r="U21" s="4">
        <v>66.34</v>
      </c>
      <c r="V21" s="4">
        <v>0</v>
      </c>
      <c r="W21" s="4">
        <v>0</v>
      </c>
      <c r="X21" s="4" t="s">
        <v>132</v>
      </c>
      <c r="Y21" s="4" t="s">
        <v>48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45163</v>
      </c>
      <c r="G22" s="6">
        <v>45164</v>
      </c>
      <c r="H22" s="4">
        <v>1</v>
      </c>
      <c r="I22" s="4">
        <v>1</v>
      </c>
      <c r="J22" s="4">
        <v>1</v>
      </c>
      <c r="K22" s="4" t="s">
        <v>30</v>
      </c>
      <c r="L22" s="4">
        <v>20.13</v>
      </c>
      <c r="M22" s="4">
        <v>20.13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45162</v>
      </c>
      <c r="S22" s="6">
        <v>45167</v>
      </c>
      <c r="T22" s="4" t="s">
        <v>34</v>
      </c>
      <c r="U22" s="4">
        <v>20.13</v>
      </c>
      <c r="V22" s="4">
        <v>0</v>
      </c>
      <c r="W22" s="4">
        <v>0</v>
      </c>
      <c r="X22" s="4" t="s">
        <v>137</v>
      </c>
      <c r="Y22" s="4" t="s">
        <v>48</v>
      </c>
    </row>
    <row r="23" s="4" customFormat="1" spans="1:26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45163</v>
      </c>
      <c r="G23" s="6">
        <v>45164</v>
      </c>
      <c r="H23" s="4">
        <v>2</v>
      </c>
      <c r="I23" s="4">
        <v>1</v>
      </c>
      <c r="J23" s="4">
        <v>2</v>
      </c>
      <c r="K23" s="4" t="s">
        <v>30</v>
      </c>
      <c r="L23" s="4">
        <v>71.14</v>
      </c>
      <c r="M23" s="4">
        <v>71.14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45163.0000115741</v>
      </c>
      <c r="S23" s="6">
        <v>45167</v>
      </c>
      <c r="T23" s="4" t="s">
        <v>34</v>
      </c>
      <c r="U23" s="4">
        <v>71.14</v>
      </c>
      <c r="V23" s="4">
        <v>0</v>
      </c>
      <c r="W23" s="4">
        <v>0</v>
      </c>
      <c r="X23" s="4" t="s">
        <v>142</v>
      </c>
      <c r="Y23" s="4" t="s">
        <v>143</v>
      </c>
      <c r="Z23" s="4" t="s">
        <v>144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56</v>
      </c>
      <c r="F24" s="6">
        <v>45163</v>
      </c>
      <c r="G24" s="6">
        <v>45164</v>
      </c>
      <c r="H24" s="4">
        <v>1</v>
      </c>
      <c r="I24" s="4">
        <v>1</v>
      </c>
      <c r="J24" s="4">
        <v>1</v>
      </c>
      <c r="K24" s="4" t="s">
        <v>30</v>
      </c>
      <c r="L24" s="4">
        <v>48.65</v>
      </c>
      <c r="M24" s="4">
        <v>48.65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45163.0000115741</v>
      </c>
      <c r="S24" s="6">
        <v>45167</v>
      </c>
      <c r="T24" s="4" t="s">
        <v>34</v>
      </c>
      <c r="U24" s="4">
        <v>48.65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45163</v>
      </c>
      <c r="G25" s="6">
        <v>45164</v>
      </c>
      <c r="H25" s="4">
        <v>1</v>
      </c>
      <c r="I25" s="4">
        <v>1</v>
      </c>
      <c r="J25" s="4">
        <v>1</v>
      </c>
      <c r="K25" s="4" t="s">
        <v>30</v>
      </c>
      <c r="L25" s="4">
        <v>171.34</v>
      </c>
      <c r="M25" s="4">
        <v>171.34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45163.0000115741</v>
      </c>
      <c r="S25" s="6">
        <v>45167</v>
      </c>
      <c r="T25" s="4" t="s">
        <v>34</v>
      </c>
      <c r="U25" s="4">
        <v>171.34</v>
      </c>
      <c r="V25" s="4">
        <v>0</v>
      </c>
      <c r="W25" s="4">
        <v>0</v>
      </c>
      <c r="X25" s="4" t="s">
        <v>154</v>
      </c>
      <c r="Y25" s="4" t="s">
        <v>155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65</v>
      </c>
      <c r="E26" s="4" t="s">
        <v>66</v>
      </c>
      <c r="F26" s="6">
        <v>45163</v>
      </c>
      <c r="G26" s="6">
        <v>45164</v>
      </c>
      <c r="H26" s="4">
        <v>1</v>
      </c>
      <c r="I26" s="4">
        <v>1</v>
      </c>
      <c r="J26" s="4">
        <v>1</v>
      </c>
      <c r="K26" s="4" t="s">
        <v>30</v>
      </c>
      <c r="L26" s="4">
        <v>23.93</v>
      </c>
      <c r="M26" s="4">
        <v>23.93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45163.0000115741</v>
      </c>
      <c r="S26" s="6">
        <v>45167</v>
      </c>
      <c r="T26" s="4" t="s">
        <v>34</v>
      </c>
      <c r="U26" s="4">
        <v>23.93</v>
      </c>
      <c r="V26" s="4">
        <v>0</v>
      </c>
      <c r="W26" s="4">
        <v>0</v>
      </c>
      <c r="X26" s="4" t="s">
        <v>158</v>
      </c>
      <c r="Y26" s="4" t="s">
        <v>159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45163</v>
      </c>
      <c r="G27" s="6">
        <v>45164</v>
      </c>
      <c r="H27" s="4">
        <v>1</v>
      </c>
      <c r="I27" s="4">
        <v>1</v>
      </c>
      <c r="J27" s="4">
        <v>1</v>
      </c>
      <c r="K27" s="4" t="s">
        <v>30</v>
      </c>
      <c r="L27" s="4">
        <v>26.9</v>
      </c>
      <c r="M27" s="4">
        <v>26.9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45163.0000115741</v>
      </c>
      <c r="S27" s="6">
        <v>45167</v>
      </c>
      <c r="T27" s="4" t="s">
        <v>34</v>
      </c>
      <c r="U27" s="4">
        <v>26.9</v>
      </c>
      <c r="V27" s="4">
        <v>0</v>
      </c>
      <c r="W27" s="4">
        <v>0</v>
      </c>
      <c r="X27" s="4" t="s">
        <v>164</v>
      </c>
      <c r="Y27" s="4" t="s">
        <v>48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45163</v>
      </c>
      <c r="G28" s="6">
        <v>45164</v>
      </c>
      <c r="H28" s="4">
        <v>3</v>
      </c>
      <c r="I28" s="4">
        <v>1</v>
      </c>
      <c r="J28" s="4">
        <v>3</v>
      </c>
      <c r="K28" s="4" t="s">
        <v>30</v>
      </c>
      <c r="L28" s="4">
        <v>152.01</v>
      </c>
      <c r="M28" s="4">
        <v>152.01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45163</v>
      </c>
      <c r="S28" s="6">
        <v>45167</v>
      </c>
      <c r="T28" s="4" t="s">
        <v>34</v>
      </c>
      <c r="U28" s="4">
        <v>152.01</v>
      </c>
      <c r="V28" s="4">
        <v>0</v>
      </c>
      <c r="W28" s="4">
        <v>0</v>
      </c>
      <c r="X28" s="4" t="s">
        <v>169</v>
      </c>
      <c r="Y28" s="4" t="s">
        <v>48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117</v>
      </c>
      <c r="F29" s="6">
        <v>45163</v>
      </c>
      <c r="G29" s="6">
        <v>45164</v>
      </c>
      <c r="H29" s="4">
        <v>1</v>
      </c>
      <c r="I29" s="4">
        <v>1</v>
      </c>
      <c r="J29" s="4">
        <v>1</v>
      </c>
      <c r="K29" s="4" t="s">
        <v>30</v>
      </c>
      <c r="L29" s="4">
        <v>14.62</v>
      </c>
      <c r="M29" s="4">
        <v>14.62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45163</v>
      </c>
      <c r="S29" s="6">
        <v>45167</v>
      </c>
      <c r="T29" s="4" t="s">
        <v>34</v>
      </c>
      <c r="U29" s="4">
        <v>14.62</v>
      </c>
      <c r="V29" s="4">
        <v>0</v>
      </c>
      <c r="W29" s="4">
        <v>0</v>
      </c>
      <c r="X29" s="4" t="s">
        <v>173</v>
      </c>
      <c r="Y29" s="4" t="s">
        <v>48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45163</v>
      </c>
      <c r="G30" s="6">
        <v>45164</v>
      </c>
      <c r="H30" s="4">
        <v>1</v>
      </c>
      <c r="I30" s="4">
        <v>1</v>
      </c>
      <c r="J30" s="4">
        <v>1</v>
      </c>
      <c r="K30" s="4" t="s">
        <v>30</v>
      </c>
      <c r="L30" s="4">
        <v>12.58</v>
      </c>
      <c r="M30" s="4">
        <v>12.58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45163</v>
      </c>
      <c r="S30" s="6">
        <v>45167</v>
      </c>
      <c r="T30" s="4" t="s">
        <v>34</v>
      </c>
      <c r="U30" s="4">
        <v>12.58</v>
      </c>
      <c r="V30" s="4">
        <v>0</v>
      </c>
      <c r="W30" s="4">
        <v>0</v>
      </c>
      <c r="X30" s="4" t="s">
        <v>178</v>
      </c>
      <c r="Y30" s="4" t="s">
        <v>48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45163</v>
      </c>
      <c r="G31" s="6">
        <v>45164</v>
      </c>
      <c r="H31" s="4">
        <v>1</v>
      </c>
      <c r="I31" s="4">
        <v>1</v>
      </c>
      <c r="J31" s="4">
        <v>1</v>
      </c>
      <c r="K31" s="4" t="s">
        <v>30</v>
      </c>
      <c r="L31" s="4">
        <v>22.46</v>
      </c>
      <c r="M31" s="4">
        <v>22.46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45163.0000115741</v>
      </c>
      <c r="S31" s="6">
        <v>45167</v>
      </c>
      <c r="T31" s="4" t="s">
        <v>34</v>
      </c>
      <c r="U31" s="4">
        <v>22.46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186</v>
      </c>
      <c r="E32" s="4" t="s">
        <v>187</v>
      </c>
      <c r="F32" s="6">
        <v>45163</v>
      </c>
      <c r="G32" s="6">
        <v>45164</v>
      </c>
      <c r="H32" s="4">
        <v>1</v>
      </c>
      <c r="I32" s="4">
        <v>1</v>
      </c>
      <c r="J32" s="4">
        <v>1</v>
      </c>
      <c r="K32" s="4" t="s">
        <v>30</v>
      </c>
      <c r="L32" s="4">
        <v>15.98</v>
      </c>
      <c r="M32" s="4">
        <v>15.98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45163</v>
      </c>
      <c r="S32" s="6">
        <v>45167</v>
      </c>
      <c r="T32" s="4" t="s">
        <v>34</v>
      </c>
      <c r="U32" s="4">
        <v>15.98</v>
      </c>
      <c r="V32" s="4">
        <v>0</v>
      </c>
      <c r="W32" s="4">
        <v>0</v>
      </c>
      <c r="X32" s="4" t="s">
        <v>189</v>
      </c>
      <c r="Y32" s="4" t="s">
        <v>48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191</v>
      </c>
      <c r="E33" s="4" t="s">
        <v>192</v>
      </c>
      <c r="F33" s="6">
        <v>45163</v>
      </c>
      <c r="G33" s="6">
        <v>45164</v>
      </c>
      <c r="H33" s="4">
        <v>1</v>
      </c>
      <c r="I33" s="4">
        <v>1</v>
      </c>
      <c r="J33" s="4">
        <v>1</v>
      </c>
      <c r="K33" s="4" t="s">
        <v>30</v>
      </c>
      <c r="L33" s="4">
        <v>43.61</v>
      </c>
      <c r="M33" s="4">
        <v>43.61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45163.0000115741</v>
      </c>
      <c r="S33" s="6">
        <v>45167</v>
      </c>
      <c r="T33" s="4" t="s">
        <v>34</v>
      </c>
      <c r="U33" s="4">
        <v>43.61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151</v>
      </c>
      <c r="E34" s="4" t="s">
        <v>197</v>
      </c>
      <c r="F34" s="6">
        <v>45163</v>
      </c>
      <c r="G34" s="6">
        <v>45164</v>
      </c>
      <c r="H34" s="4">
        <v>1</v>
      </c>
      <c r="I34" s="4">
        <v>1</v>
      </c>
      <c r="J34" s="4">
        <v>1</v>
      </c>
      <c r="K34" s="4" t="s">
        <v>30</v>
      </c>
      <c r="L34" s="4">
        <v>281.88</v>
      </c>
      <c r="M34" s="4">
        <v>281.88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45163</v>
      </c>
      <c r="S34" s="6">
        <v>45167</v>
      </c>
      <c r="T34" s="4" t="s">
        <v>34</v>
      </c>
      <c r="U34" s="4">
        <v>281.88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45163</v>
      </c>
      <c r="G35" s="6">
        <v>45164</v>
      </c>
      <c r="H35" s="4">
        <v>1</v>
      </c>
      <c r="I35" s="4">
        <v>1</v>
      </c>
      <c r="J35" s="4">
        <v>1</v>
      </c>
      <c r="K35" s="4" t="s">
        <v>30</v>
      </c>
      <c r="L35" s="4">
        <v>21.7</v>
      </c>
      <c r="M35" s="4">
        <v>21.7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45163</v>
      </c>
      <c r="S35" s="6">
        <v>45167</v>
      </c>
      <c r="T35" s="4" t="s">
        <v>34</v>
      </c>
      <c r="U35" s="4">
        <v>21.7</v>
      </c>
      <c r="V35" s="4">
        <v>0</v>
      </c>
      <c r="W35" s="4">
        <v>0</v>
      </c>
      <c r="X35" s="4" t="s">
        <v>48</v>
      </c>
      <c r="Y35" s="4" t="s">
        <v>48</v>
      </c>
    </row>
    <row r="36" s="4" customFormat="1" spans="1:25">
      <c r="A36" s="4" t="s">
        <v>205</v>
      </c>
      <c r="B36" s="4" t="s">
        <v>26</v>
      </c>
      <c r="C36" s="4" t="s">
        <v>27</v>
      </c>
      <c r="D36" s="4" t="s">
        <v>206</v>
      </c>
      <c r="E36" s="4" t="s">
        <v>92</v>
      </c>
      <c r="F36" s="6">
        <v>45163</v>
      </c>
      <c r="G36" s="6">
        <v>45164</v>
      </c>
      <c r="H36" s="4">
        <v>1</v>
      </c>
      <c r="I36" s="4">
        <v>1</v>
      </c>
      <c r="J36" s="4">
        <v>1</v>
      </c>
      <c r="K36" s="4" t="s">
        <v>30</v>
      </c>
      <c r="L36" s="4">
        <v>51.93</v>
      </c>
      <c r="M36" s="4">
        <v>51.93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45163</v>
      </c>
      <c r="S36" s="6">
        <v>45167</v>
      </c>
      <c r="T36" s="4" t="s">
        <v>34</v>
      </c>
      <c r="U36" s="4">
        <v>51.93</v>
      </c>
      <c r="V36" s="4">
        <v>0</v>
      </c>
      <c r="W36" s="4">
        <v>0</v>
      </c>
      <c r="X36" s="4" t="s">
        <v>208</v>
      </c>
      <c r="Y36" s="4" t="s">
        <v>48</v>
      </c>
    </row>
    <row r="37" s="4" customFormat="1" spans="1:25">
      <c r="A37" s="4" t="s">
        <v>209</v>
      </c>
      <c r="B37" s="4" t="s">
        <v>26</v>
      </c>
      <c r="C37" s="4" t="s">
        <v>27</v>
      </c>
      <c r="D37" s="4" t="s">
        <v>210</v>
      </c>
      <c r="E37" s="4" t="s">
        <v>56</v>
      </c>
      <c r="F37" s="6">
        <v>45163</v>
      </c>
      <c r="G37" s="6">
        <v>45164</v>
      </c>
      <c r="H37" s="4">
        <v>1</v>
      </c>
      <c r="I37" s="4">
        <v>1</v>
      </c>
      <c r="J37" s="4">
        <v>1</v>
      </c>
      <c r="K37" s="4" t="s">
        <v>30</v>
      </c>
      <c r="L37" s="4">
        <v>27.53</v>
      </c>
      <c r="M37" s="4">
        <v>27.53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45163</v>
      </c>
      <c r="S37" s="6">
        <v>45167</v>
      </c>
      <c r="T37" s="4" t="s">
        <v>34</v>
      </c>
      <c r="U37" s="4">
        <v>27.53</v>
      </c>
      <c r="V37" s="4">
        <v>0</v>
      </c>
      <c r="W37" s="4">
        <v>0</v>
      </c>
      <c r="X37" s="4" t="s">
        <v>212</v>
      </c>
      <c r="Y37" s="4" t="s">
        <v>48</v>
      </c>
    </row>
    <row r="38" s="4" customFormat="1" spans="1:25">
      <c r="A38" s="4" t="s">
        <v>213</v>
      </c>
      <c r="B38" s="4" t="s">
        <v>26</v>
      </c>
      <c r="C38" s="4" t="s">
        <v>27</v>
      </c>
      <c r="D38" s="4" t="s">
        <v>214</v>
      </c>
      <c r="E38" s="4" t="s">
        <v>215</v>
      </c>
      <c r="F38" s="6">
        <v>45163</v>
      </c>
      <c r="G38" s="6">
        <v>45164</v>
      </c>
      <c r="H38" s="4">
        <v>1</v>
      </c>
      <c r="I38" s="4">
        <v>1</v>
      </c>
      <c r="J38" s="4">
        <v>1</v>
      </c>
      <c r="K38" s="4" t="s">
        <v>30</v>
      </c>
      <c r="L38" s="4">
        <v>15.79</v>
      </c>
      <c r="M38" s="4">
        <v>15.79</v>
      </c>
      <c r="N38" s="4" t="s">
        <v>216</v>
      </c>
      <c r="O38" s="4" t="s">
        <v>32</v>
      </c>
      <c r="P38" s="4" t="s">
        <v>33</v>
      </c>
      <c r="Q38" s="4">
        <v>0</v>
      </c>
      <c r="R38" s="7">
        <v>45163.0000115741</v>
      </c>
      <c r="S38" s="6">
        <v>45167</v>
      </c>
      <c r="T38" s="4" t="s">
        <v>34</v>
      </c>
      <c r="U38" s="4">
        <v>15.79</v>
      </c>
      <c r="V38" s="4">
        <v>0</v>
      </c>
      <c r="W38" s="4">
        <v>0</v>
      </c>
      <c r="X38" s="4" t="s">
        <v>217</v>
      </c>
      <c r="Y38" s="4" t="s">
        <v>48</v>
      </c>
    </row>
    <row r="39" s="4" customFormat="1" spans="1:25">
      <c r="A39" s="4" t="s">
        <v>218</v>
      </c>
      <c r="B39" s="4" t="s">
        <v>26</v>
      </c>
      <c r="C39" s="4" t="s">
        <v>27</v>
      </c>
      <c r="D39" s="4" t="s">
        <v>130</v>
      </c>
      <c r="E39" s="4" t="s">
        <v>219</v>
      </c>
      <c r="F39" s="6">
        <v>45163</v>
      </c>
      <c r="G39" s="6">
        <v>45164</v>
      </c>
      <c r="H39" s="4">
        <v>1</v>
      </c>
      <c r="I39" s="4">
        <v>1</v>
      </c>
      <c r="J39" s="4">
        <v>1</v>
      </c>
      <c r="K39" s="4" t="s">
        <v>30</v>
      </c>
      <c r="L39" s="4">
        <v>33.13</v>
      </c>
      <c r="M39" s="4">
        <v>33.13</v>
      </c>
      <c r="N39" s="4" t="s">
        <v>220</v>
      </c>
      <c r="O39" s="4" t="s">
        <v>32</v>
      </c>
      <c r="P39" s="4" t="s">
        <v>33</v>
      </c>
      <c r="Q39" s="4">
        <v>0</v>
      </c>
      <c r="R39" s="7">
        <v>45163</v>
      </c>
      <c r="S39" s="6">
        <v>45167</v>
      </c>
      <c r="T39" s="4" t="s">
        <v>34</v>
      </c>
      <c r="U39" s="4">
        <v>33.13</v>
      </c>
      <c r="V39" s="4">
        <v>0</v>
      </c>
      <c r="W39" s="4">
        <v>0</v>
      </c>
      <c r="X39" s="4" t="s">
        <v>221</v>
      </c>
      <c r="Y39" s="4" t="s">
        <v>48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223</v>
      </c>
      <c r="E40" s="4" t="s">
        <v>135</v>
      </c>
      <c r="F40" s="6">
        <v>45163</v>
      </c>
      <c r="G40" s="6">
        <v>45164</v>
      </c>
      <c r="H40" s="4">
        <v>1</v>
      </c>
      <c r="I40" s="4">
        <v>1</v>
      </c>
      <c r="J40" s="4">
        <v>1</v>
      </c>
      <c r="K40" s="4" t="s">
        <v>30</v>
      </c>
      <c r="L40" s="4">
        <v>21.7</v>
      </c>
      <c r="M40" s="4">
        <v>21.7</v>
      </c>
      <c r="N40" s="4" t="s">
        <v>224</v>
      </c>
      <c r="O40" s="4" t="s">
        <v>32</v>
      </c>
      <c r="P40" s="4" t="s">
        <v>33</v>
      </c>
      <c r="Q40" s="4">
        <v>0</v>
      </c>
      <c r="R40" s="7">
        <v>45163.0000115741</v>
      </c>
      <c r="S40" s="6">
        <v>45167</v>
      </c>
      <c r="T40" s="4" t="s">
        <v>34</v>
      </c>
      <c r="U40" s="4">
        <v>21.7</v>
      </c>
      <c r="V40" s="4">
        <v>0</v>
      </c>
      <c r="W40" s="4">
        <v>0</v>
      </c>
      <c r="X40" s="4" t="s">
        <v>225</v>
      </c>
      <c r="Y40" s="4" t="s">
        <v>226</v>
      </c>
    </row>
    <row r="41" s="4" customFormat="1" spans="1:25">
      <c r="A41" s="4" t="s">
        <v>227</v>
      </c>
      <c r="B41" s="4" t="s">
        <v>26</v>
      </c>
      <c r="C41" s="4" t="s">
        <v>27</v>
      </c>
      <c r="D41" s="4" t="s">
        <v>228</v>
      </c>
      <c r="E41" s="4" t="s">
        <v>229</v>
      </c>
      <c r="F41" s="6">
        <v>45163</v>
      </c>
      <c r="G41" s="6">
        <v>45164</v>
      </c>
      <c r="H41" s="4">
        <v>1</v>
      </c>
      <c r="I41" s="4">
        <v>1</v>
      </c>
      <c r="J41" s="4">
        <v>1</v>
      </c>
      <c r="K41" s="4" t="s">
        <v>30</v>
      </c>
      <c r="L41" s="4">
        <v>18.18</v>
      </c>
      <c r="M41" s="4">
        <v>18.18</v>
      </c>
      <c r="N41" s="4" t="s">
        <v>230</v>
      </c>
      <c r="O41" s="4" t="s">
        <v>32</v>
      </c>
      <c r="P41" s="4" t="s">
        <v>33</v>
      </c>
      <c r="Q41" s="4">
        <v>0</v>
      </c>
      <c r="R41" s="7">
        <v>45163</v>
      </c>
      <c r="S41" s="6">
        <v>45167</v>
      </c>
      <c r="T41" s="4" t="s">
        <v>34</v>
      </c>
      <c r="U41" s="4">
        <v>18.18</v>
      </c>
      <c r="V41" s="4">
        <v>0</v>
      </c>
      <c r="W41" s="4">
        <v>0</v>
      </c>
      <c r="X41" s="4" t="s">
        <v>231</v>
      </c>
      <c r="Y41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topLeftCell="A25" workbookViewId="0">
      <selection activeCell="A49" sqref="A49:D5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4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232</v>
      </c>
    </row>
    <row r="2" s="4" customFormat="1" spans="1:9">
      <c r="A2" s="5">
        <v>999226008788642</v>
      </c>
      <c r="B2" s="6">
        <v>45163</v>
      </c>
      <c r="C2" s="6">
        <v>45164</v>
      </c>
      <c r="D2" s="4">
        <v>44.62</v>
      </c>
      <c r="E2" s="4" t="str">
        <f>VLOOKUP(A2,HOP!A:L,12,0)</f>
        <v>44.62</v>
      </c>
      <c r="F2" s="4" t="str">
        <f>VLOOKUP(A2,HOP!A:C,3,0)</f>
        <v>3772879</v>
      </c>
      <c r="G2" s="4">
        <f>D2-E2</f>
        <v>0</v>
      </c>
      <c r="H2" s="4" t="str">
        <f>$H$1&amp;F2</f>
        <v>，3772879</v>
      </c>
      <c r="I2" s="4" t="str">
        <f>VLOOKUP(A2,HOP!A:U,21,0)</f>
        <v>直连</v>
      </c>
    </row>
    <row r="3" s="4" customFormat="1" spans="1:9">
      <c r="A3" s="5">
        <v>999226129724100</v>
      </c>
      <c r="B3" s="6">
        <v>45160</v>
      </c>
      <c r="C3" s="6">
        <v>45164</v>
      </c>
      <c r="D3" s="4">
        <v>238.76</v>
      </c>
      <c r="E3" s="4" t="str">
        <f>VLOOKUP(A3,HOP!A:L,12,0)</f>
        <v>238.76</v>
      </c>
      <c r="F3" s="4" t="str">
        <f>VLOOKUP(A3,HOP!A:C,3,0)</f>
        <v>3799128</v>
      </c>
      <c r="G3" s="4">
        <f t="shared" ref="G3:G41" si="0">D3-E3</f>
        <v>0</v>
      </c>
      <c r="H3" s="4" t="str">
        <f t="shared" ref="H3:H41" si="1">$H$1&amp;F3</f>
        <v>，3799128</v>
      </c>
      <c r="I3" s="4" t="str">
        <f>VLOOKUP(A3,HOP!A:U,21,0)</f>
        <v>直连</v>
      </c>
    </row>
    <row r="4" s="4" customFormat="1" spans="1:9">
      <c r="A4" s="5">
        <v>999226144483022</v>
      </c>
      <c r="B4" s="6">
        <v>45162</v>
      </c>
      <c r="C4" s="6">
        <v>45164</v>
      </c>
      <c r="D4" s="4">
        <v>105.95</v>
      </c>
      <c r="E4" s="4" t="str">
        <f>VLOOKUP(A4,HOP!A:L,12,0)</f>
        <v>105.95</v>
      </c>
      <c r="F4" s="4" t="str">
        <f>VLOOKUP(A4,HOP!A:C,3,0)</f>
        <v>3804774</v>
      </c>
      <c r="G4" s="4">
        <f t="shared" si="0"/>
        <v>0</v>
      </c>
      <c r="H4" s="4" t="str">
        <f t="shared" si="1"/>
        <v>，3804774</v>
      </c>
      <c r="I4" s="4" t="str">
        <f>VLOOKUP(A4,HOP!A:U,21,0)</f>
        <v>直连</v>
      </c>
    </row>
    <row r="5" s="4" customFormat="1" spans="1:9">
      <c r="A5" s="5">
        <v>999226144641785</v>
      </c>
      <c r="B5" s="6">
        <v>45158</v>
      </c>
      <c r="C5" s="6">
        <v>45164</v>
      </c>
      <c r="D5" s="4">
        <v>248.95</v>
      </c>
      <c r="E5" s="4" t="str">
        <f>VLOOKUP(A5,HOP!A:L,12,0)</f>
        <v>248.95</v>
      </c>
      <c r="F5" s="4" t="str">
        <f>VLOOKUP(A5,HOP!A:C,3,0)</f>
        <v>3804830</v>
      </c>
      <c r="G5" s="4">
        <f t="shared" si="0"/>
        <v>0</v>
      </c>
      <c r="H5" s="4" t="str">
        <f t="shared" si="1"/>
        <v>，3804830</v>
      </c>
      <c r="I5" s="4" t="str">
        <f>VLOOKUP(A5,HOP!A:U,21,0)</f>
        <v>直连</v>
      </c>
    </row>
    <row r="6" s="4" customFormat="1" spans="1:9">
      <c r="A6" s="5">
        <v>999226201293148</v>
      </c>
      <c r="B6" s="6">
        <v>45160</v>
      </c>
      <c r="C6" s="6">
        <v>45164</v>
      </c>
      <c r="D6" s="4">
        <v>143.76</v>
      </c>
      <c r="E6" s="4" t="str">
        <f>VLOOKUP(A6,HOP!A:L,12,0)</f>
        <v>143.76</v>
      </c>
      <c r="F6" s="4" t="str">
        <f>VLOOKUP(A6,HOP!A:C,3,0)</f>
        <v>3813993</v>
      </c>
      <c r="G6" s="4">
        <f t="shared" si="0"/>
        <v>0</v>
      </c>
      <c r="H6" s="4" t="str">
        <f t="shared" si="1"/>
        <v>，3813993</v>
      </c>
      <c r="I6" s="4" t="str">
        <f>VLOOKUP(A6,HOP!A:U,21,0)</f>
        <v>直连</v>
      </c>
    </row>
    <row r="7" s="4" customFormat="1" spans="1:9">
      <c r="A7" s="5">
        <v>999226223146484</v>
      </c>
      <c r="B7" s="6">
        <v>45163</v>
      </c>
      <c r="C7" s="6">
        <v>45164</v>
      </c>
      <c r="D7" s="4">
        <v>80.62</v>
      </c>
      <c r="E7" s="4" t="str">
        <f>VLOOKUP(A7,HOP!A:L,12,0)</f>
        <v>80.62</v>
      </c>
      <c r="F7" s="4" t="str">
        <f>VLOOKUP(A7,HOP!A:C,3,0)</f>
        <v>3818962</v>
      </c>
      <c r="G7" s="4">
        <f t="shared" si="0"/>
        <v>0</v>
      </c>
      <c r="H7" s="4" t="str">
        <f t="shared" si="1"/>
        <v>，3818962</v>
      </c>
      <c r="I7" s="4" t="str">
        <f>VLOOKUP(A7,HOP!A:U,21,0)</f>
        <v>直连</v>
      </c>
    </row>
    <row r="8" s="4" customFormat="1" spans="1:9">
      <c r="A8" s="5">
        <v>999226264997036</v>
      </c>
      <c r="B8" s="6">
        <v>45163</v>
      </c>
      <c r="C8" s="6">
        <v>45164</v>
      </c>
      <c r="D8" s="4">
        <v>24.4</v>
      </c>
      <c r="E8" s="4" t="str">
        <f>VLOOKUP(A8,HOP!A:L,12,0)</f>
        <v>24.40</v>
      </c>
      <c r="F8" s="4" t="str">
        <f>VLOOKUP(A8,HOP!A:C,3,0)</f>
        <v>3819803</v>
      </c>
      <c r="G8" s="4">
        <f t="shared" si="0"/>
        <v>0</v>
      </c>
      <c r="H8" s="4" t="str">
        <f t="shared" si="1"/>
        <v>，3819803</v>
      </c>
      <c r="I8" s="4" t="str">
        <f>VLOOKUP(A8,HOP!A:U,21,0)</f>
        <v>直连</v>
      </c>
    </row>
    <row r="9" s="4" customFormat="1" spans="1:9">
      <c r="A9" s="5">
        <v>999226266196067</v>
      </c>
      <c r="B9" s="6">
        <v>45161</v>
      </c>
      <c r="C9" s="6">
        <v>45164</v>
      </c>
      <c r="D9" s="4">
        <v>202.55</v>
      </c>
      <c r="E9" s="4" t="str">
        <f>VLOOKUP(A9,HOP!A:L,12,0)</f>
        <v>202.55</v>
      </c>
      <c r="F9" s="4" t="str">
        <f>VLOOKUP(A9,HOP!A:C,3,0)</f>
        <v>3820043</v>
      </c>
      <c r="G9" s="4">
        <f t="shared" si="0"/>
        <v>0</v>
      </c>
      <c r="H9" s="4" t="str">
        <f t="shared" si="1"/>
        <v>，3820043</v>
      </c>
      <c r="I9" s="4" t="str">
        <f>VLOOKUP(A9,HOP!A:U,21,0)</f>
        <v>直连</v>
      </c>
    </row>
    <row r="10" s="4" customFormat="1" spans="1:9">
      <c r="A10" s="5">
        <v>999226268836026</v>
      </c>
      <c r="B10" s="6">
        <v>45163</v>
      </c>
      <c r="C10" s="6">
        <v>45164</v>
      </c>
      <c r="D10" s="4">
        <v>28.72</v>
      </c>
      <c r="E10" s="4" t="str">
        <f>VLOOKUP(A10,HOP!A:L,12,0)</f>
        <v>28.72</v>
      </c>
      <c r="F10" s="4" t="str">
        <f>VLOOKUP(A10,HOP!A:C,3,0)</f>
        <v>3820625</v>
      </c>
      <c r="G10" s="4">
        <f t="shared" si="0"/>
        <v>0</v>
      </c>
      <c r="H10" s="4" t="str">
        <f t="shared" si="1"/>
        <v>，3820625</v>
      </c>
      <c r="I10" s="4" t="str">
        <f>VLOOKUP(A10,HOP!A:U,21,0)</f>
        <v>直连</v>
      </c>
    </row>
    <row r="11" s="4" customFormat="1" spans="1:9">
      <c r="A11" s="5">
        <v>999226272732012</v>
      </c>
      <c r="B11" s="6">
        <v>45163</v>
      </c>
      <c r="C11" s="6">
        <v>45164</v>
      </c>
      <c r="D11" s="4">
        <v>55.79</v>
      </c>
      <c r="E11" s="4" t="str">
        <f>VLOOKUP(A11,HOP!A:L,12,0)</f>
        <v>55.79</v>
      </c>
      <c r="F11" s="4" t="str">
        <f>VLOOKUP(A11,HOP!A:C,3,0)</f>
        <v>3821710</v>
      </c>
      <c r="G11" s="4">
        <f t="shared" si="0"/>
        <v>0</v>
      </c>
      <c r="H11" s="4" t="str">
        <f t="shared" si="1"/>
        <v>，3821710</v>
      </c>
      <c r="I11" s="4" t="str">
        <f>VLOOKUP(A11,HOP!A:U,21,0)</f>
        <v>直连</v>
      </c>
    </row>
    <row r="12" s="4" customFormat="1" spans="1:9">
      <c r="A12" s="5">
        <v>999226273038704</v>
      </c>
      <c r="B12" s="6">
        <v>45161</v>
      </c>
      <c r="C12" s="6">
        <v>45164</v>
      </c>
      <c r="D12" s="4">
        <v>179.5</v>
      </c>
      <c r="E12" s="4" t="str">
        <f>VLOOKUP(A12,HOP!A:L,12,0)</f>
        <v>179.50</v>
      </c>
      <c r="F12" s="4" t="str">
        <f>VLOOKUP(A12,HOP!A:C,3,0)</f>
        <v>3821761</v>
      </c>
      <c r="G12" s="4">
        <f t="shared" si="0"/>
        <v>0</v>
      </c>
      <c r="H12" s="4" t="str">
        <f t="shared" si="1"/>
        <v>，3821761</v>
      </c>
      <c r="I12" s="4" t="str">
        <f>VLOOKUP(A12,HOP!A:U,21,0)</f>
        <v>直连</v>
      </c>
    </row>
    <row r="13" s="4" customFormat="1" spans="1:9">
      <c r="A13" s="5">
        <v>999226280300485</v>
      </c>
      <c r="B13" s="6">
        <v>45163</v>
      </c>
      <c r="C13" s="6">
        <v>45164</v>
      </c>
      <c r="D13" s="4">
        <v>42.74</v>
      </c>
      <c r="E13" s="4" t="str">
        <f>VLOOKUP(A13,HOP!A:L,12,0)</f>
        <v>42.74</v>
      </c>
      <c r="F13" s="4" t="str">
        <f>VLOOKUP(A13,HOP!A:C,3,0)</f>
        <v>3824234</v>
      </c>
      <c r="G13" s="4">
        <f t="shared" si="0"/>
        <v>0</v>
      </c>
      <c r="H13" s="4" t="str">
        <f t="shared" si="1"/>
        <v>，3824234</v>
      </c>
      <c r="I13" s="4" t="str">
        <f>VLOOKUP(A13,HOP!A:U,21,0)</f>
        <v>直连</v>
      </c>
    </row>
    <row r="14" s="4" customFormat="1" spans="1:9">
      <c r="A14" s="5">
        <v>999226325401513</v>
      </c>
      <c r="B14" s="6">
        <v>45163</v>
      </c>
      <c r="C14" s="6">
        <v>45164</v>
      </c>
      <c r="D14" s="4">
        <v>33.9</v>
      </c>
      <c r="E14" s="4" t="str">
        <f>VLOOKUP(A14,HOP!A:L,12,0)</f>
        <v>33.90</v>
      </c>
      <c r="F14" s="4" t="str">
        <f>VLOOKUP(A14,HOP!A:C,3,0)</f>
        <v>3826020</v>
      </c>
      <c r="G14" s="4">
        <f t="shared" si="0"/>
        <v>0</v>
      </c>
      <c r="H14" s="4" t="str">
        <f t="shared" si="1"/>
        <v>，3826020</v>
      </c>
      <c r="I14" s="4" t="str">
        <f>VLOOKUP(A14,HOP!A:U,21,0)</f>
        <v>直连</v>
      </c>
    </row>
    <row r="15" s="4" customFormat="1" spans="1:9">
      <c r="A15" s="5">
        <v>999226331729856</v>
      </c>
      <c r="B15" s="6">
        <v>45163</v>
      </c>
      <c r="C15" s="6">
        <v>45164</v>
      </c>
      <c r="D15" s="4">
        <v>45.96</v>
      </c>
      <c r="E15" s="4" t="str">
        <f>VLOOKUP(A15,HOP!A:L,12,0)</f>
        <v>45.96</v>
      </c>
      <c r="F15" s="4" t="str">
        <f>VLOOKUP(A15,HOP!A:C,3,0)</f>
        <v>3827946</v>
      </c>
      <c r="G15" s="4">
        <f t="shared" si="0"/>
        <v>0</v>
      </c>
      <c r="H15" s="4" t="str">
        <f t="shared" si="1"/>
        <v>，3827946</v>
      </c>
      <c r="I15" s="4" t="str">
        <f>VLOOKUP(A15,HOP!A:U,21,0)</f>
        <v>直连</v>
      </c>
    </row>
    <row r="16" s="4" customFormat="1" spans="1:9">
      <c r="A16" s="5">
        <v>999226331758912</v>
      </c>
      <c r="B16" s="6">
        <v>45163</v>
      </c>
      <c r="C16" s="6">
        <v>45164</v>
      </c>
      <c r="D16" s="4">
        <v>45.96</v>
      </c>
      <c r="E16" s="4" t="str">
        <f>VLOOKUP(A16,HOP!A:L,12,0)</f>
        <v>45.96</v>
      </c>
      <c r="F16" s="4" t="str">
        <f>VLOOKUP(A16,HOP!A:C,3,0)</f>
        <v>3827956</v>
      </c>
      <c r="G16" s="4">
        <f t="shared" si="0"/>
        <v>0</v>
      </c>
      <c r="H16" s="4" t="str">
        <f t="shared" si="1"/>
        <v>，3827956</v>
      </c>
      <c r="I16" s="4" t="str">
        <f>VLOOKUP(A16,HOP!A:U,21,0)</f>
        <v>直连</v>
      </c>
    </row>
    <row r="17" s="4" customFormat="1" spans="1:9">
      <c r="A17" s="5">
        <v>999226333031065</v>
      </c>
      <c r="B17" s="6">
        <v>45162</v>
      </c>
      <c r="C17" s="6">
        <v>45164</v>
      </c>
      <c r="D17" s="4">
        <v>55.36</v>
      </c>
      <c r="E17" s="4" t="str">
        <f>VLOOKUP(A17,HOP!A:L,12,0)</f>
        <v>55.36</v>
      </c>
      <c r="F17" s="4" t="str">
        <f>VLOOKUP(A17,HOP!A:C,3,0)</f>
        <v>3828391</v>
      </c>
      <c r="G17" s="4">
        <f t="shared" si="0"/>
        <v>0</v>
      </c>
      <c r="H17" s="4" t="str">
        <f t="shared" si="1"/>
        <v>，3828391</v>
      </c>
      <c r="I17" s="4" t="str">
        <f>VLOOKUP(A17,HOP!A:U,21,0)</f>
        <v>直连</v>
      </c>
    </row>
    <row r="18" s="4" customFormat="1" spans="1:9">
      <c r="A18" s="5">
        <v>999226335481564</v>
      </c>
      <c r="B18" s="6">
        <v>45163</v>
      </c>
      <c r="C18" s="6">
        <v>45164</v>
      </c>
      <c r="D18" s="4">
        <v>98.29</v>
      </c>
      <c r="E18" s="4" t="str">
        <f>VLOOKUP(A18,HOP!A:L,12,0)</f>
        <v>98.29</v>
      </c>
      <c r="F18" s="4" t="str">
        <f>VLOOKUP(A18,HOP!A:C,3,0)</f>
        <v>3829173</v>
      </c>
      <c r="G18" s="4">
        <f t="shared" si="0"/>
        <v>0</v>
      </c>
      <c r="H18" s="4" t="str">
        <f t="shared" si="1"/>
        <v>，3829173</v>
      </c>
      <c r="I18" s="4" t="str">
        <f>VLOOKUP(A18,HOP!A:U,21,0)</f>
        <v>直连</v>
      </c>
    </row>
    <row r="19" s="4" customFormat="1" spans="1:9">
      <c r="A19" s="5">
        <v>999226335572703</v>
      </c>
      <c r="B19" s="6">
        <v>45163</v>
      </c>
      <c r="C19" s="6">
        <v>45164</v>
      </c>
      <c r="D19" s="4">
        <v>94.58</v>
      </c>
      <c r="E19" s="4" t="str">
        <f>VLOOKUP(A19,HOP!A:L,12,0)</f>
        <v>94.58</v>
      </c>
      <c r="F19" s="4" t="str">
        <f>VLOOKUP(A19,HOP!A:C,3,0)</f>
        <v>3829202</v>
      </c>
      <c r="G19" s="4">
        <f t="shared" si="0"/>
        <v>0</v>
      </c>
      <c r="H19" s="4" t="str">
        <f t="shared" si="1"/>
        <v>，3829202</v>
      </c>
      <c r="I19" s="4" t="str">
        <f>VLOOKUP(A19,HOP!A:U,21,0)</f>
        <v>直采</v>
      </c>
    </row>
    <row r="20" s="4" customFormat="1" spans="1:9">
      <c r="A20" s="5">
        <v>999226336520310</v>
      </c>
      <c r="B20" s="6">
        <v>45163</v>
      </c>
      <c r="C20" s="6">
        <v>45164</v>
      </c>
      <c r="D20" s="4">
        <v>23.93</v>
      </c>
      <c r="E20" s="4" t="str">
        <f>VLOOKUP(A20,HOP!A:L,12,0)</f>
        <v>23.93</v>
      </c>
      <c r="F20" s="4" t="str">
        <f>VLOOKUP(A20,HOP!A:C,3,0)</f>
        <v>3829718</v>
      </c>
      <c r="G20" s="4">
        <f t="shared" si="0"/>
        <v>0</v>
      </c>
      <c r="H20" s="4" t="str">
        <f t="shared" si="1"/>
        <v>，3829718</v>
      </c>
      <c r="I20" s="4" t="str">
        <f>VLOOKUP(A20,HOP!A:U,21,0)</f>
        <v>直连</v>
      </c>
    </row>
    <row r="21" s="4" customFormat="1" spans="1:9">
      <c r="A21" s="5">
        <v>999226337329821</v>
      </c>
      <c r="B21" s="6">
        <v>45163</v>
      </c>
      <c r="C21" s="6">
        <v>45164</v>
      </c>
      <c r="D21" s="4">
        <v>66.34</v>
      </c>
      <c r="E21" s="4" t="str">
        <f>VLOOKUP(A21,HOP!A:L,12,0)</f>
        <v>66.34</v>
      </c>
      <c r="F21" s="4" t="str">
        <f>VLOOKUP(A21,HOP!A:C,3,0)</f>
        <v>3830101</v>
      </c>
      <c r="G21" s="4">
        <f t="shared" si="0"/>
        <v>0</v>
      </c>
      <c r="H21" s="4" t="str">
        <f t="shared" si="1"/>
        <v>，3830101</v>
      </c>
      <c r="I21" s="4" t="str">
        <f>VLOOKUP(A21,HOP!A:U,21,0)</f>
        <v>直连</v>
      </c>
    </row>
    <row r="22" s="4" customFormat="1" spans="1:9">
      <c r="A22" s="5">
        <v>999226340168120</v>
      </c>
      <c r="B22" s="6">
        <v>45163</v>
      </c>
      <c r="C22" s="6">
        <v>45164</v>
      </c>
      <c r="D22" s="4">
        <v>20.13</v>
      </c>
      <c r="E22" s="4" t="str">
        <f>VLOOKUP(A22,HOP!A:L,12,0)</f>
        <v>20.13</v>
      </c>
      <c r="F22" s="4" t="str">
        <f>VLOOKUP(A22,HOP!A:C,3,0)</f>
        <v>3831623</v>
      </c>
      <c r="G22" s="4">
        <f t="shared" si="0"/>
        <v>0</v>
      </c>
      <c r="H22" s="4" t="str">
        <f t="shared" si="1"/>
        <v>，3831623</v>
      </c>
      <c r="I22" s="4" t="str">
        <f>VLOOKUP(A22,HOP!A:U,21,0)</f>
        <v>直连</v>
      </c>
    </row>
    <row r="23" s="4" customFormat="1" spans="1:9">
      <c r="A23" s="5">
        <v>999226340748734</v>
      </c>
      <c r="B23" s="6">
        <v>45163</v>
      </c>
      <c r="C23" s="6">
        <v>45164</v>
      </c>
      <c r="D23" s="4">
        <v>71.14</v>
      </c>
      <c r="E23" s="4" t="str">
        <f>VLOOKUP(A23,HOP!A:L,12,0)</f>
        <v>71.14</v>
      </c>
      <c r="F23" s="4" t="str">
        <f>VLOOKUP(A23,HOP!A:C,3,0)</f>
        <v>3831927</v>
      </c>
      <c r="G23" s="4">
        <f t="shared" si="0"/>
        <v>0</v>
      </c>
      <c r="H23" s="4" t="str">
        <f t="shared" si="1"/>
        <v>，3831927</v>
      </c>
      <c r="I23" s="4" t="str">
        <f>VLOOKUP(A23,HOP!A:U,21,0)</f>
        <v>直连</v>
      </c>
    </row>
    <row r="24" s="4" customFormat="1" spans="1:9">
      <c r="A24" s="5">
        <v>999226341183778</v>
      </c>
      <c r="B24" s="6">
        <v>45163</v>
      </c>
      <c r="C24" s="6">
        <v>45164</v>
      </c>
      <c r="D24" s="4">
        <v>48.65</v>
      </c>
      <c r="E24" s="4" t="str">
        <f>VLOOKUP(A24,HOP!A:L,12,0)</f>
        <v>48.65</v>
      </c>
      <c r="F24" s="4" t="str">
        <f>VLOOKUP(A24,HOP!A:C,3,0)</f>
        <v>3832168</v>
      </c>
      <c r="G24" s="4">
        <f t="shared" si="0"/>
        <v>0</v>
      </c>
      <c r="H24" s="4" t="str">
        <f t="shared" si="1"/>
        <v>，3832168</v>
      </c>
      <c r="I24" s="4" t="str">
        <f>VLOOKUP(A24,HOP!A:U,21,0)</f>
        <v>直采</v>
      </c>
    </row>
    <row r="25" s="4" customFormat="1" spans="1:9">
      <c r="A25" s="5">
        <v>999226341453554</v>
      </c>
      <c r="B25" s="6">
        <v>45163</v>
      </c>
      <c r="C25" s="6">
        <v>45164</v>
      </c>
      <c r="D25" s="4">
        <v>171.34</v>
      </c>
      <c r="E25" s="4" t="str">
        <f>VLOOKUP(A25,HOP!A:L,12,0)</f>
        <v>171.34</v>
      </c>
      <c r="F25" s="4" t="str">
        <f>VLOOKUP(A25,HOP!A:C,3,0)</f>
        <v>3832392</v>
      </c>
      <c r="G25" s="4">
        <f t="shared" si="0"/>
        <v>0</v>
      </c>
      <c r="H25" s="4" t="str">
        <f t="shared" si="1"/>
        <v>，3832392</v>
      </c>
      <c r="I25" s="4" t="str">
        <f>VLOOKUP(A25,HOP!A:U,21,0)</f>
        <v>直连</v>
      </c>
    </row>
    <row r="26" s="4" customFormat="1" spans="1:9">
      <c r="A26" s="5">
        <v>999226341629833</v>
      </c>
      <c r="B26" s="6">
        <v>45163</v>
      </c>
      <c r="C26" s="6">
        <v>45164</v>
      </c>
      <c r="D26" s="4">
        <v>23.93</v>
      </c>
      <c r="E26" s="4" t="str">
        <f>VLOOKUP(A26,HOP!A:L,12,0)</f>
        <v>23.93</v>
      </c>
      <c r="F26" s="4" t="str">
        <f>VLOOKUP(A26,HOP!A:C,3,0)</f>
        <v>3832484</v>
      </c>
      <c r="G26" s="4">
        <f t="shared" si="0"/>
        <v>0</v>
      </c>
      <c r="H26" s="4" t="str">
        <f t="shared" si="1"/>
        <v>，3832484</v>
      </c>
      <c r="I26" s="4" t="str">
        <f>VLOOKUP(A26,HOP!A:U,21,0)</f>
        <v>直连</v>
      </c>
    </row>
    <row r="27" s="4" customFormat="1" spans="1:9">
      <c r="A27" s="5">
        <v>999226341692093</v>
      </c>
      <c r="B27" s="6">
        <v>45163</v>
      </c>
      <c r="C27" s="6">
        <v>45164</v>
      </c>
      <c r="D27" s="4">
        <v>26.9</v>
      </c>
      <c r="E27" s="4" t="str">
        <f>VLOOKUP(A27,HOP!A:L,12,0)</f>
        <v>26.90</v>
      </c>
      <c r="F27" s="4" t="str">
        <f>VLOOKUP(A27,HOP!A:C,3,0)</f>
        <v>3832510</v>
      </c>
      <c r="G27" s="4">
        <f t="shared" si="0"/>
        <v>0</v>
      </c>
      <c r="H27" s="4" t="str">
        <f t="shared" si="1"/>
        <v>，3832510</v>
      </c>
      <c r="I27" s="4" t="str">
        <f>VLOOKUP(A27,HOP!A:U,21,0)</f>
        <v>直连</v>
      </c>
    </row>
    <row r="28" s="4" customFormat="1" spans="1:9">
      <c r="A28" s="5">
        <v>999226343404583</v>
      </c>
      <c r="B28" s="6">
        <v>45163</v>
      </c>
      <c r="C28" s="6">
        <v>45164</v>
      </c>
      <c r="D28" s="4">
        <v>152.01</v>
      </c>
      <c r="E28" s="4" t="str">
        <f>VLOOKUP(A28,HOP!A:L,12,0)</f>
        <v>152.01</v>
      </c>
      <c r="F28" s="4" t="str">
        <f>VLOOKUP(A28,HOP!A:C,3,0)</f>
        <v>3833355</v>
      </c>
      <c r="G28" s="4">
        <f t="shared" si="0"/>
        <v>0</v>
      </c>
      <c r="H28" s="4" t="str">
        <f t="shared" si="1"/>
        <v>，3833355</v>
      </c>
      <c r="I28" s="4" t="str">
        <f>VLOOKUP(A28,HOP!A:U,21,0)</f>
        <v>直连</v>
      </c>
    </row>
    <row r="29" s="4" customFormat="1" spans="1:9">
      <c r="A29" s="5">
        <v>999226343611559</v>
      </c>
      <c r="B29" s="6">
        <v>45163</v>
      </c>
      <c r="C29" s="6">
        <v>45164</v>
      </c>
      <c r="D29" s="4">
        <v>14.62</v>
      </c>
      <c r="E29" s="4" t="str">
        <f>VLOOKUP(A29,HOP!A:L,12,0)</f>
        <v>14.62</v>
      </c>
      <c r="F29" s="4" t="str">
        <f>VLOOKUP(A29,HOP!A:C,3,0)</f>
        <v>3833424</v>
      </c>
      <c r="G29" s="4">
        <f t="shared" si="0"/>
        <v>0</v>
      </c>
      <c r="H29" s="4" t="str">
        <f t="shared" si="1"/>
        <v>，3833424</v>
      </c>
      <c r="I29" s="4" t="str">
        <f>VLOOKUP(A29,HOP!A:U,21,0)</f>
        <v>直连</v>
      </c>
    </row>
    <row r="30" s="4" customFormat="1" spans="1:9">
      <c r="A30" s="5">
        <v>999226344240643</v>
      </c>
      <c r="B30" s="6">
        <v>45163</v>
      </c>
      <c r="C30" s="6">
        <v>45164</v>
      </c>
      <c r="D30" s="4">
        <v>12.58</v>
      </c>
      <c r="E30" s="4" t="str">
        <f>VLOOKUP(A30,HOP!A:L,12,0)</f>
        <v>12.58</v>
      </c>
      <c r="F30" s="4" t="str">
        <f>VLOOKUP(A30,HOP!A:C,3,0)</f>
        <v>3833786</v>
      </c>
      <c r="G30" s="4">
        <f t="shared" si="0"/>
        <v>0</v>
      </c>
      <c r="H30" s="4" t="str">
        <f t="shared" si="1"/>
        <v>，3833786</v>
      </c>
      <c r="I30" s="4" t="str">
        <f>VLOOKUP(A30,HOP!A:U,21,0)</f>
        <v>直连</v>
      </c>
    </row>
    <row r="31" s="4" customFormat="1" spans="1:9">
      <c r="A31" s="5">
        <v>999226344351927</v>
      </c>
      <c r="B31" s="6">
        <v>45163</v>
      </c>
      <c r="C31" s="6">
        <v>45164</v>
      </c>
      <c r="D31" s="4">
        <v>22.46</v>
      </c>
      <c r="E31" s="4" t="str">
        <f>VLOOKUP(A31,HOP!A:L,12,0)</f>
        <v>22.46</v>
      </c>
      <c r="F31" s="4" t="str">
        <f>VLOOKUP(A31,HOP!A:C,3,0)</f>
        <v>3833971</v>
      </c>
      <c r="G31" s="4">
        <f t="shared" si="0"/>
        <v>0</v>
      </c>
      <c r="H31" s="4" t="str">
        <f t="shared" si="1"/>
        <v>，3833971</v>
      </c>
      <c r="I31" s="4" t="str">
        <f>VLOOKUP(A31,HOP!A:U,21,0)</f>
        <v>直连</v>
      </c>
    </row>
    <row r="32" s="4" customFormat="1" spans="1:9">
      <c r="A32" s="5">
        <v>999226345524831</v>
      </c>
      <c r="B32" s="6">
        <v>45163</v>
      </c>
      <c r="C32" s="6">
        <v>45164</v>
      </c>
      <c r="D32" s="4">
        <v>15.98</v>
      </c>
      <c r="E32" s="4" t="str">
        <f>VLOOKUP(A32,HOP!A:L,12,0)</f>
        <v>15.98</v>
      </c>
      <c r="F32" s="4" t="str">
        <f>VLOOKUP(A32,HOP!A:C,3,0)</f>
        <v>3834607</v>
      </c>
      <c r="G32" s="4">
        <f t="shared" si="0"/>
        <v>0</v>
      </c>
      <c r="H32" s="4" t="str">
        <f t="shared" si="1"/>
        <v>，3834607</v>
      </c>
      <c r="I32" s="4" t="str">
        <f>VLOOKUP(A32,HOP!A:U,21,0)</f>
        <v>直连</v>
      </c>
    </row>
    <row r="33" s="4" customFormat="1" spans="1:9">
      <c r="A33" s="5">
        <v>999226345561280</v>
      </c>
      <c r="B33" s="6">
        <v>45163</v>
      </c>
      <c r="C33" s="6">
        <v>45164</v>
      </c>
      <c r="D33" s="4">
        <v>43.61</v>
      </c>
      <c r="E33" s="4" t="str">
        <f>VLOOKUP(A33,HOP!A:L,12,0)</f>
        <v>43.61</v>
      </c>
      <c r="F33" s="4" t="str">
        <f>VLOOKUP(A33,HOP!A:C,3,0)</f>
        <v>3834614</v>
      </c>
      <c r="G33" s="4">
        <f t="shared" si="0"/>
        <v>0</v>
      </c>
      <c r="H33" s="4" t="str">
        <f t="shared" si="1"/>
        <v>，3834614</v>
      </c>
      <c r="I33" s="4" t="str">
        <f>VLOOKUP(A33,HOP!A:U,21,0)</f>
        <v>直连</v>
      </c>
    </row>
    <row r="34" s="4" customFormat="1" spans="1:9">
      <c r="A34" s="5">
        <v>999226345564244</v>
      </c>
      <c r="B34" s="6">
        <v>45163</v>
      </c>
      <c r="C34" s="6">
        <v>45164</v>
      </c>
      <c r="D34" s="4">
        <v>281.88</v>
      </c>
      <c r="E34" s="4" t="str">
        <f>VLOOKUP(A34,HOP!A:L,12,0)</f>
        <v>281.88</v>
      </c>
      <c r="F34" s="4" t="str">
        <f>VLOOKUP(A34,HOP!A:C,3,0)</f>
        <v>3834615</v>
      </c>
      <c r="G34" s="4">
        <f t="shared" si="0"/>
        <v>0</v>
      </c>
      <c r="H34" s="4" t="str">
        <f t="shared" si="1"/>
        <v>，3834615</v>
      </c>
      <c r="I34" s="4" t="str">
        <f>VLOOKUP(A34,HOP!A:U,21,0)</f>
        <v>直连</v>
      </c>
    </row>
    <row r="35" s="4" customFormat="1" spans="1:9">
      <c r="A35" s="5">
        <v>999226346004258</v>
      </c>
      <c r="B35" s="6">
        <v>45163</v>
      </c>
      <c r="C35" s="6">
        <v>45164</v>
      </c>
      <c r="D35" s="4">
        <v>21.7</v>
      </c>
      <c r="E35" s="4" t="str">
        <f>VLOOKUP(A35,HOP!A:L,12,0)</f>
        <v>21.70</v>
      </c>
      <c r="F35" s="4" t="str">
        <f>VLOOKUP(A35,HOP!A:C,3,0)</f>
        <v>3834836</v>
      </c>
      <c r="G35" s="4">
        <f t="shared" si="0"/>
        <v>0</v>
      </c>
      <c r="H35" s="4" t="str">
        <f t="shared" si="1"/>
        <v>，3834836</v>
      </c>
      <c r="I35" s="4" t="str">
        <f>VLOOKUP(A35,HOP!A:U,21,0)</f>
        <v>直连</v>
      </c>
    </row>
    <row r="36" s="4" customFormat="1" spans="1:9">
      <c r="A36" s="5">
        <v>999226346072451</v>
      </c>
      <c r="B36" s="6">
        <v>45163</v>
      </c>
      <c r="C36" s="6">
        <v>45164</v>
      </c>
      <c r="D36" s="4">
        <v>51.93</v>
      </c>
      <c r="E36" s="4" t="str">
        <f>VLOOKUP(A36,HOP!A:L,12,0)</f>
        <v>51.93</v>
      </c>
      <c r="F36" s="4" t="str">
        <f>VLOOKUP(A36,HOP!A:C,3,0)</f>
        <v>3834848</v>
      </c>
      <c r="G36" s="4">
        <f t="shared" si="0"/>
        <v>0</v>
      </c>
      <c r="H36" s="4" t="str">
        <f t="shared" si="1"/>
        <v>，3834848</v>
      </c>
      <c r="I36" s="4" t="str">
        <f>VLOOKUP(A36,HOP!A:U,21,0)</f>
        <v>直连</v>
      </c>
    </row>
    <row r="37" s="4" customFormat="1" spans="1:9">
      <c r="A37" s="5">
        <v>999226346484624</v>
      </c>
      <c r="B37" s="6">
        <v>45163</v>
      </c>
      <c r="C37" s="6">
        <v>45164</v>
      </c>
      <c r="D37" s="4">
        <v>27.53</v>
      </c>
      <c r="E37" s="4" t="str">
        <f>VLOOKUP(A37,HOP!A:L,12,0)</f>
        <v>27.53</v>
      </c>
      <c r="F37" s="4" t="str">
        <f>VLOOKUP(A37,HOP!A:C,3,0)</f>
        <v>3834965</v>
      </c>
      <c r="G37" s="4">
        <f t="shared" si="0"/>
        <v>0</v>
      </c>
      <c r="H37" s="4" t="str">
        <f t="shared" si="1"/>
        <v>，3834965</v>
      </c>
      <c r="I37" s="4" t="str">
        <f>VLOOKUP(A37,HOP!A:U,21,0)</f>
        <v>直连</v>
      </c>
    </row>
    <row r="38" s="4" customFormat="1" spans="1:9">
      <c r="A38" s="5">
        <v>999226346943134</v>
      </c>
      <c r="B38" s="6">
        <v>45163</v>
      </c>
      <c r="C38" s="6">
        <v>45164</v>
      </c>
      <c r="D38" s="4">
        <v>15.79</v>
      </c>
      <c r="E38" s="4" t="str">
        <f>VLOOKUP(A38,HOP!A:L,12,0)</f>
        <v>15.79</v>
      </c>
      <c r="F38" s="4" t="str">
        <f>VLOOKUP(A38,HOP!A:C,3,0)</f>
        <v>3835323</v>
      </c>
      <c r="G38" s="4">
        <f t="shared" si="0"/>
        <v>0</v>
      </c>
      <c r="H38" s="4" t="str">
        <f t="shared" si="1"/>
        <v>，3835323</v>
      </c>
      <c r="I38" s="4" t="str">
        <f>VLOOKUP(A38,HOP!A:U,21,0)</f>
        <v>直连</v>
      </c>
    </row>
    <row r="39" s="4" customFormat="1" spans="1:9">
      <c r="A39" s="5">
        <v>999226347354282</v>
      </c>
      <c r="B39" s="6">
        <v>45163</v>
      </c>
      <c r="C39" s="6">
        <v>45164</v>
      </c>
      <c r="D39" s="4">
        <v>33.13</v>
      </c>
      <c r="E39" s="4" t="str">
        <f>VLOOKUP(A39,HOP!A:L,12,0)</f>
        <v>33.13</v>
      </c>
      <c r="F39" s="4" t="str">
        <f>VLOOKUP(A39,HOP!A:C,3,0)</f>
        <v>3835642</v>
      </c>
      <c r="G39" s="4">
        <f t="shared" si="0"/>
        <v>0</v>
      </c>
      <c r="H39" s="4" t="str">
        <f t="shared" si="1"/>
        <v>，3835642</v>
      </c>
      <c r="I39" s="4" t="str">
        <f>VLOOKUP(A39,HOP!A:U,21,0)</f>
        <v>直连</v>
      </c>
    </row>
    <row r="40" s="4" customFormat="1" spans="1:9">
      <c r="A40" s="5">
        <v>999226347554586</v>
      </c>
      <c r="B40" s="6">
        <v>45163</v>
      </c>
      <c r="C40" s="6">
        <v>45164</v>
      </c>
      <c r="D40" s="4">
        <v>21.7</v>
      </c>
      <c r="E40" s="4" t="str">
        <f>VLOOKUP(A40,HOP!A:L,12,0)</f>
        <v>21.70</v>
      </c>
      <c r="F40" s="4" t="str">
        <f>VLOOKUP(A40,HOP!A:C,3,0)</f>
        <v>3835696</v>
      </c>
      <c r="G40" s="4">
        <f t="shared" si="0"/>
        <v>0</v>
      </c>
      <c r="H40" s="4" t="str">
        <f t="shared" si="1"/>
        <v>，3835696</v>
      </c>
      <c r="I40" s="4" t="str">
        <f>VLOOKUP(A40,HOP!A:U,21,0)</f>
        <v>直连</v>
      </c>
    </row>
    <row r="41" s="4" customFormat="1" spans="1:9">
      <c r="A41" s="5">
        <v>999226347929971</v>
      </c>
      <c r="B41" s="6">
        <v>45163</v>
      </c>
      <c r="C41" s="6">
        <v>45164</v>
      </c>
      <c r="D41" s="4">
        <v>18.18</v>
      </c>
      <c r="E41" s="4" t="str">
        <f>VLOOKUP(A41,HOP!A:L,12,0)</f>
        <v>18.18</v>
      </c>
      <c r="F41" s="4" t="str">
        <f>VLOOKUP(A41,HOP!A:C,3,0)</f>
        <v>3836032</v>
      </c>
      <c r="G41" s="4">
        <f t="shared" si="0"/>
        <v>0</v>
      </c>
      <c r="H41" s="4" t="str">
        <f t="shared" si="1"/>
        <v>，3836032</v>
      </c>
      <c r="I41" s="4" t="str">
        <f>VLOOKUP(A41,HOP!A:U,21,0)</f>
        <v>直连</v>
      </c>
    </row>
    <row r="43" spans="4:4">
      <c r="D43" s="4">
        <f>SUM(D2:D42)</f>
        <v>2955.87</v>
      </c>
    </row>
    <row r="49" spans="1:4">
      <c r="A49" s="4" t="s">
        <v>233</v>
      </c>
      <c r="C49" s="4">
        <v>143.23</v>
      </c>
      <c r="D49" s="4">
        <v>1123.84</v>
      </c>
    </row>
    <row r="50" spans="1:4">
      <c r="A50" s="4" t="s">
        <v>234</v>
      </c>
      <c r="C50" s="4">
        <v>2812.64</v>
      </c>
      <c r="D50" s="4">
        <v>22069.04</v>
      </c>
    </row>
    <row r="51" spans="1:4">
      <c r="A51" s="4" t="s">
        <v>235</v>
      </c>
      <c r="C51" s="4">
        <f>SUM(C49:C50)</f>
        <v>2955.87</v>
      </c>
      <c r="D51" s="4">
        <f>SUM(D49:D50)</f>
        <v>23192.88</v>
      </c>
    </row>
    <row r="52" spans="1:1">
      <c r="A52" s="4" t="s">
        <v>236</v>
      </c>
    </row>
  </sheetData>
  <autoFilter ref="A1:XFD43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237</v>
      </c>
      <c r="B1" s="2" t="s">
        <v>238</v>
      </c>
      <c r="C1" s="2" t="s">
        <v>239</v>
      </c>
      <c r="D1" s="2" t="s">
        <v>240</v>
      </c>
      <c r="E1" s="2" t="s">
        <v>13</v>
      </c>
      <c r="F1" s="2" t="s">
        <v>5</v>
      </c>
      <c r="G1" s="2" t="s">
        <v>6</v>
      </c>
      <c r="H1" s="2" t="s">
        <v>241</v>
      </c>
      <c r="I1" s="2" t="s">
        <v>242</v>
      </c>
      <c r="J1" s="2" t="s">
        <v>243</v>
      </c>
      <c r="K1" s="2" t="s">
        <v>244</v>
      </c>
      <c r="L1" s="2" t="s">
        <v>245</v>
      </c>
      <c r="M1" s="2" t="s">
        <v>246</v>
      </c>
      <c r="N1" s="2" t="s">
        <v>247</v>
      </c>
      <c r="O1" s="2" t="s">
        <v>248</v>
      </c>
      <c r="P1" s="2" t="s">
        <v>249</v>
      </c>
      <c r="Q1" s="2" t="s">
        <v>250</v>
      </c>
      <c r="R1" s="2" t="s">
        <v>251</v>
      </c>
      <c r="S1" s="2" t="s">
        <v>252</v>
      </c>
      <c r="T1" s="2" t="s">
        <v>253</v>
      </c>
      <c r="U1" s="2" t="s">
        <v>254</v>
      </c>
      <c r="V1" s="2" t="s">
        <v>255</v>
      </c>
    </row>
    <row r="2" s="1" customFormat="1" spans="1:22">
      <c r="A2" s="3">
        <v>999226347929971</v>
      </c>
      <c r="B2" s="1" t="s">
        <v>256</v>
      </c>
      <c r="C2" s="1" t="s">
        <v>257</v>
      </c>
      <c r="D2" s="1" t="s">
        <v>258</v>
      </c>
      <c r="E2" s="1" t="s">
        <v>259</v>
      </c>
      <c r="F2" s="1" t="s">
        <v>256</v>
      </c>
      <c r="G2" s="1" t="s">
        <v>260</v>
      </c>
      <c r="H2" s="1" t="s">
        <v>261</v>
      </c>
      <c r="I2" s="1" t="s">
        <v>262</v>
      </c>
      <c r="J2" s="1" t="s">
        <v>30</v>
      </c>
      <c r="K2" s="1" t="s">
        <v>263</v>
      </c>
      <c r="L2" s="1" t="s">
        <v>263</v>
      </c>
      <c r="M2" s="1" t="s">
        <v>264</v>
      </c>
      <c r="N2" s="1" t="s">
        <v>264</v>
      </c>
      <c r="O2" s="1" t="s">
        <v>265</v>
      </c>
      <c r="P2" s="1" t="s">
        <v>266</v>
      </c>
      <c r="Q2" s="1" t="s">
        <v>267</v>
      </c>
      <c r="R2" s="1" t="s">
        <v>268</v>
      </c>
      <c r="S2" s="1" t="s">
        <v>269</v>
      </c>
      <c r="T2" s="1" t="s">
        <v>270</v>
      </c>
      <c r="U2" s="1" t="s">
        <v>271</v>
      </c>
      <c r="V2" s="1" t="s">
        <v>272</v>
      </c>
    </row>
    <row r="3" s="1" customFormat="1" spans="1:22">
      <c r="A3" s="3">
        <v>999226347554586</v>
      </c>
      <c r="B3" s="1" t="s">
        <v>256</v>
      </c>
      <c r="C3" s="1" t="s">
        <v>273</v>
      </c>
      <c r="D3" s="1" t="s">
        <v>274</v>
      </c>
      <c r="E3" s="1" t="s">
        <v>275</v>
      </c>
      <c r="F3" s="1" t="s">
        <v>256</v>
      </c>
      <c r="G3" s="1" t="s">
        <v>260</v>
      </c>
      <c r="H3" s="1" t="s">
        <v>261</v>
      </c>
      <c r="I3" s="1" t="s">
        <v>276</v>
      </c>
      <c r="J3" s="1" t="s">
        <v>30</v>
      </c>
      <c r="K3" s="1" t="s">
        <v>277</v>
      </c>
      <c r="L3" s="1" t="s">
        <v>277</v>
      </c>
      <c r="M3" s="1" t="s">
        <v>264</v>
      </c>
      <c r="N3" s="1" t="s">
        <v>264</v>
      </c>
      <c r="O3" s="1" t="s">
        <v>265</v>
      </c>
      <c r="P3" s="1" t="s">
        <v>266</v>
      </c>
      <c r="Q3" s="1" t="s">
        <v>267</v>
      </c>
      <c r="R3" s="1" t="s">
        <v>278</v>
      </c>
      <c r="S3" s="1" t="s">
        <v>269</v>
      </c>
      <c r="T3" s="1" t="s">
        <v>270</v>
      </c>
      <c r="U3" s="1" t="s">
        <v>271</v>
      </c>
      <c r="V3" s="1" t="s">
        <v>279</v>
      </c>
    </row>
    <row r="4" s="1" customFormat="1" spans="1:22">
      <c r="A4" s="3">
        <v>999226347354282</v>
      </c>
      <c r="B4" s="1" t="s">
        <v>256</v>
      </c>
      <c r="C4" s="1" t="s">
        <v>280</v>
      </c>
      <c r="D4" s="1" t="s">
        <v>281</v>
      </c>
      <c r="E4" s="1" t="s">
        <v>282</v>
      </c>
      <c r="F4" s="1" t="s">
        <v>256</v>
      </c>
      <c r="G4" s="1" t="s">
        <v>260</v>
      </c>
      <c r="H4" s="1" t="s">
        <v>261</v>
      </c>
      <c r="I4" s="1" t="s">
        <v>283</v>
      </c>
      <c r="J4" s="1" t="s">
        <v>30</v>
      </c>
      <c r="K4" s="1" t="s">
        <v>284</v>
      </c>
      <c r="L4" s="1" t="s">
        <v>284</v>
      </c>
      <c r="M4" s="1" t="s">
        <v>264</v>
      </c>
      <c r="N4" s="1" t="s">
        <v>264</v>
      </c>
      <c r="O4" s="1" t="s">
        <v>265</v>
      </c>
      <c r="P4" s="1" t="s">
        <v>266</v>
      </c>
      <c r="Q4" s="1" t="s">
        <v>267</v>
      </c>
      <c r="R4" s="1" t="s">
        <v>285</v>
      </c>
      <c r="S4" s="1" t="s">
        <v>269</v>
      </c>
      <c r="T4" s="1" t="s">
        <v>270</v>
      </c>
      <c r="U4" s="1" t="s">
        <v>271</v>
      </c>
      <c r="V4" s="1" t="s">
        <v>286</v>
      </c>
    </row>
    <row r="5" s="1" customFormat="1" spans="1:22">
      <c r="A5" s="3">
        <v>999226346943134</v>
      </c>
      <c r="B5" s="1" t="s">
        <v>256</v>
      </c>
      <c r="C5" s="1" t="s">
        <v>287</v>
      </c>
      <c r="D5" s="1" t="s">
        <v>288</v>
      </c>
      <c r="E5" s="1" t="s">
        <v>289</v>
      </c>
      <c r="F5" s="1" t="s">
        <v>256</v>
      </c>
      <c r="G5" s="1" t="s">
        <v>260</v>
      </c>
      <c r="H5" s="1" t="s">
        <v>261</v>
      </c>
      <c r="I5" s="1" t="s">
        <v>290</v>
      </c>
      <c r="J5" s="1" t="s">
        <v>30</v>
      </c>
      <c r="K5" s="1" t="s">
        <v>291</v>
      </c>
      <c r="L5" s="1" t="s">
        <v>291</v>
      </c>
      <c r="M5" s="1" t="s">
        <v>264</v>
      </c>
      <c r="N5" s="1" t="s">
        <v>264</v>
      </c>
      <c r="O5" s="1" t="s">
        <v>265</v>
      </c>
      <c r="P5" s="1" t="s">
        <v>266</v>
      </c>
      <c r="Q5" s="1" t="s">
        <v>267</v>
      </c>
      <c r="R5" s="1" t="s">
        <v>292</v>
      </c>
      <c r="S5" s="1" t="s">
        <v>269</v>
      </c>
      <c r="T5" s="1" t="s">
        <v>270</v>
      </c>
      <c r="U5" s="1" t="s">
        <v>271</v>
      </c>
      <c r="V5" s="1" t="s">
        <v>286</v>
      </c>
    </row>
    <row r="6" s="1" customFormat="1" spans="1:22">
      <c r="A6" s="3">
        <v>999226346004258</v>
      </c>
      <c r="B6" s="1" t="s">
        <v>256</v>
      </c>
      <c r="C6" s="1" t="s">
        <v>293</v>
      </c>
      <c r="D6" s="1" t="s">
        <v>294</v>
      </c>
      <c r="E6" s="1" t="s">
        <v>295</v>
      </c>
      <c r="F6" s="1" t="s">
        <v>256</v>
      </c>
      <c r="G6" s="1" t="s">
        <v>260</v>
      </c>
      <c r="H6" s="1" t="s">
        <v>261</v>
      </c>
      <c r="I6" s="1" t="s">
        <v>276</v>
      </c>
      <c r="J6" s="1" t="s">
        <v>30</v>
      </c>
      <c r="K6" s="1" t="s">
        <v>277</v>
      </c>
      <c r="L6" s="1" t="s">
        <v>277</v>
      </c>
      <c r="M6" s="1" t="s">
        <v>264</v>
      </c>
      <c r="N6" s="1" t="s">
        <v>264</v>
      </c>
      <c r="O6" s="1" t="s">
        <v>265</v>
      </c>
      <c r="P6" s="1" t="s">
        <v>266</v>
      </c>
      <c r="Q6" s="1" t="s">
        <v>267</v>
      </c>
      <c r="R6" s="1" t="s">
        <v>296</v>
      </c>
      <c r="S6" s="1" t="s">
        <v>269</v>
      </c>
      <c r="T6" s="1" t="s">
        <v>270</v>
      </c>
      <c r="U6" s="1" t="s">
        <v>271</v>
      </c>
      <c r="V6" s="1" t="s">
        <v>272</v>
      </c>
    </row>
    <row r="7" s="1" customFormat="1" spans="1:22">
      <c r="A7" s="3">
        <v>999226346484624</v>
      </c>
      <c r="B7" s="1" t="s">
        <v>256</v>
      </c>
      <c r="C7" s="1" t="s">
        <v>297</v>
      </c>
      <c r="D7" s="1" t="s">
        <v>298</v>
      </c>
      <c r="E7" s="1" t="s">
        <v>299</v>
      </c>
      <c r="F7" s="1" t="s">
        <v>256</v>
      </c>
      <c r="G7" s="1" t="s">
        <v>260</v>
      </c>
      <c r="H7" s="1" t="s">
        <v>261</v>
      </c>
      <c r="I7" s="1" t="s">
        <v>300</v>
      </c>
      <c r="J7" s="1" t="s">
        <v>30</v>
      </c>
      <c r="K7" s="1" t="s">
        <v>301</v>
      </c>
      <c r="L7" s="1" t="s">
        <v>301</v>
      </c>
      <c r="M7" s="1" t="s">
        <v>264</v>
      </c>
      <c r="N7" s="1" t="s">
        <v>264</v>
      </c>
      <c r="O7" s="1" t="s">
        <v>265</v>
      </c>
      <c r="P7" s="1" t="s">
        <v>266</v>
      </c>
      <c r="Q7" s="1" t="s">
        <v>267</v>
      </c>
      <c r="R7" s="1" t="s">
        <v>302</v>
      </c>
      <c r="S7" s="1" t="s">
        <v>269</v>
      </c>
      <c r="T7" s="1" t="s">
        <v>270</v>
      </c>
      <c r="U7" s="1" t="s">
        <v>271</v>
      </c>
      <c r="V7" s="1" t="s">
        <v>286</v>
      </c>
    </row>
    <row r="8" s="1" customFormat="1" spans="1:22">
      <c r="A8" s="3">
        <v>999226346072451</v>
      </c>
      <c r="B8" s="1" t="s">
        <v>256</v>
      </c>
      <c r="C8" s="1" t="s">
        <v>303</v>
      </c>
      <c r="D8" s="1" t="s">
        <v>304</v>
      </c>
      <c r="E8" s="1" t="s">
        <v>305</v>
      </c>
      <c r="F8" s="1" t="s">
        <v>256</v>
      </c>
      <c r="G8" s="1" t="s">
        <v>260</v>
      </c>
      <c r="H8" s="1" t="s">
        <v>261</v>
      </c>
      <c r="I8" s="1" t="s">
        <v>306</v>
      </c>
      <c r="J8" s="1" t="s">
        <v>30</v>
      </c>
      <c r="K8" s="1" t="s">
        <v>307</v>
      </c>
      <c r="L8" s="1" t="s">
        <v>307</v>
      </c>
      <c r="M8" s="1" t="s">
        <v>264</v>
      </c>
      <c r="N8" s="1" t="s">
        <v>264</v>
      </c>
      <c r="O8" s="1" t="s">
        <v>265</v>
      </c>
      <c r="P8" s="1" t="s">
        <v>266</v>
      </c>
      <c r="Q8" s="1" t="s">
        <v>267</v>
      </c>
      <c r="R8" s="1" t="s">
        <v>308</v>
      </c>
      <c r="S8" s="1" t="s">
        <v>269</v>
      </c>
      <c r="T8" s="1" t="s">
        <v>270</v>
      </c>
      <c r="U8" s="1" t="s">
        <v>271</v>
      </c>
      <c r="V8" s="1" t="s">
        <v>286</v>
      </c>
    </row>
    <row r="9" s="1" customFormat="1" spans="1:22">
      <c r="A9" s="3">
        <v>999226345564244</v>
      </c>
      <c r="B9" s="1" t="s">
        <v>256</v>
      </c>
      <c r="C9" s="1" t="s">
        <v>309</v>
      </c>
      <c r="D9" s="1" t="s">
        <v>310</v>
      </c>
      <c r="E9" s="1" t="s">
        <v>311</v>
      </c>
      <c r="F9" s="1" t="s">
        <v>256</v>
      </c>
      <c r="G9" s="1" t="s">
        <v>260</v>
      </c>
      <c r="H9" s="1" t="s">
        <v>261</v>
      </c>
      <c r="I9" s="1" t="s">
        <v>312</v>
      </c>
      <c r="J9" s="1" t="s">
        <v>30</v>
      </c>
      <c r="K9" s="1" t="s">
        <v>313</v>
      </c>
      <c r="L9" s="1" t="s">
        <v>313</v>
      </c>
      <c r="M9" s="1" t="s">
        <v>264</v>
      </c>
      <c r="N9" s="1" t="s">
        <v>264</v>
      </c>
      <c r="O9" s="1" t="s">
        <v>265</v>
      </c>
      <c r="P9" s="1" t="s">
        <v>266</v>
      </c>
      <c r="Q9" s="1" t="s">
        <v>267</v>
      </c>
      <c r="R9" s="1" t="s">
        <v>314</v>
      </c>
      <c r="S9" s="1" t="s">
        <v>269</v>
      </c>
      <c r="T9" s="1" t="s">
        <v>270</v>
      </c>
      <c r="U9" s="1" t="s">
        <v>271</v>
      </c>
      <c r="V9" s="1" t="s">
        <v>315</v>
      </c>
    </row>
    <row r="10" s="1" customFormat="1" spans="1:22">
      <c r="A10" s="3">
        <v>999226345524831</v>
      </c>
      <c r="B10" s="1" t="s">
        <v>256</v>
      </c>
      <c r="C10" s="1" t="s">
        <v>316</v>
      </c>
      <c r="D10" s="1" t="s">
        <v>317</v>
      </c>
      <c r="E10" s="1" t="s">
        <v>318</v>
      </c>
      <c r="F10" s="1" t="s">
        <v>256</v>
      </c>
      <c r="G10" s="1" t="s">
        <v>260</v>
      </c>
      <c r="H10" s="1" t="s">
        <v>261</v>
      </c>
      <c r="I10" s="1" t="s">
        <v>319</v>
      </c>
      <c r="J10" s="1" t="s">
        <v>30</v>
      </c>
      <c r="K10" s="1" t="s">
        <v>320</v>
      </c>
      <c r="L10" s="1" t="s">
        <v>320</v>
      </c>
      <c r="M10" s="1" t="s">
        <v>264</v>
      </c>
      <c r="N10" s="1" t="s">
        <v>264</v>
      </c>
      <c r="O10" s="1" t="s">
        <v>265</v>
      </c>
      <c r="P10" s="1" t="s">
        <v>266</v>
      </c>
      <c r="Q10" s="1" t="s">
        <v>267</v>
      </c>
      <c r="R10" s="1" t="s">
        <v>321</v>
      </c>
      <c r="S10" s="1" t="s">
        <v>269</v>
      </c>
      <c r="T10" s="1" t="s">
        <v>270</v>
      </c>
      <c r="U10" s="1" t="s">
        <v>271</v>
      </c>
      <c r="V10" s="1" t="s">
        <v>279</v>
      </c>
    </row>
    <row r="11" s="1" customFormat="1" spans="1:22">
      <c r="A11" s="3">
        <v>999226345561280</v>
      </c>
      <c r="B11" s="1" t="s">
        <v>256</v>
      </c>
      <c r="C11" s="1" t="s">
        <v>322</v>
      </c>
      <c r="D11" s="1" t="s">
        <v>323</v>
      </c>
      <c r="E11" s="1" t="s">
        <v>324</v>
      </c>
      <c r="F11" s="1" t="s">
        <v>256</v>
      </c>
      <c r="G11" s="1" t="s">
        <v>260</v>
      </c>
      <c r="H11" s="1" t="s">
        <v>261</v>
      </c>
      <c r="I11" s="1" t="s">
        <v>325</v>
      </c>
      <c r="J11" s="1" t="s">
        <v>30</v>
      </c>
      <c r="K11" s="1" t="s">
        <v>326</v>
      </c>
      <c r="L11" s="1" t="s">
        <v>326</v>
      </c>
      <c r="M11" s="1" t="s">
        <v>264</v>
      </c>
      <c r="N11" s="1" t="s">
        <v>264</v>
      </c>
      <c r="O11" s="1" t="s">
        <v>265</v>
      </c>
      <c r="P11" s="1" t="s">
        <v>266</v>
      </c>
      <c r="Q11" s="1" t="s">
        <v>267</v>
      </c>
      <c r="R11" s="1" t="s">
        <v>327</v>
      </c>
      <c r="S11" s="1" t="s">
        <v>269</v>
      </c>
      <c r="T11" s="1" t="s">
        <v>270</v>
      </c>
      <c r="U11" s="1" t="s">
        <v>271</v>
      </c>
      <c r="V11" s="1" t="s">
        <v>272</v>
      </c>
    </row>
    <row r="12" s="1" customFormat="1" spans="1:22">
      <c r="A12" s="3">
        <v>999226344351927</v>
      </c>
      <c r="B12" s="1" t="s">
        <v>256</v>
      </c>
      <c r="C12" s="1" t="s">
        <v>328</v>
      </c>
      <c r="D12" s="1" t="s">
        <v>329</v>
      </c>
      <c r="E12" s="1" t="s">
        <v>330</v>
      </c>
      <c r="F12" s="1" t="s">
        <v>256</v>
      </c>
      <c r="G12" s="1" t="s">
        <v>260</v>
      </c>
      <c r="H12" s="1" t="s">
        <v>261</v>
      </c>
      <c r="I12" s="1" t="s">
        <v>331</v>
      </c>
      <c r="J12" s="1" t="s">
        <v>30</v>
      </c>
      <c r="K12" s="1" t="s">
        <v>332</v>
      </c>
      <c r="L12" s="1" t="s">
        <v>332</v>
      </c>
      <c r="M12" s="1" t="s">
        <v>264</v>
      </c>
      <c r="N12" s="1" t="s">
        <v>264</v>
      </c>
      <c r="O12" s="1" t="s">
        <v>265</v>
      </c>
      <c r="P12" s="1" t="s">
        <v>266</v>
      </c>
      <c r="Q12" s="1" t="s">
        <v>267</v>
      </c>
      <c r="R12" s="1" t="s">
        <v>333</v>
      </c>
      <c r="S12" s="1" t="s">
        <v>269</v>
      </c>
      <c r="T12" s="1" t="s">
        <v>270</v>
      </c>
      <c r="U12" s="1" t="s">
        <v>271</v>
      </c>
      <c r="V12" s="1" t="s">
        <v>334</v>
      </c>
    </row>
    <row r="13" s="1" customFormat="1" spans="1:22">
      <c r="A13" s="3">
        <v>999226344240643</v>
      </c>
      <c r="B13" s="1" t="s">
        <v>256</v>
      </c>
      <c r="C13" s="1" t="s">
        <v>335</v>
      </c>
      <c r="D13" s="1" t="s">
        <v>336</v>
      </c>
      <c r="E13" s="1" t="s">
        <v>337</v>
      </c>
      <c r="F13" s="1" t="s">
        <v>256</v>
      </c>
      <c r="G13" s="1" t="s">
        <v>260</v>
      </c>
      <c r="H13" s="1" t="s">
        <v>261</v>
      </c>
      <c r="I13" s="1" t="s">
        <v>338</v>
      </c>
      <c r="J13" s="1" t="s">
        <v>30</v>
      </c>
      <c r="K13" s="1" t="s">
        <v>339</v>
      </c>
      <c r="L13" s="1" t="s">
        <v>339</v>
      </c>
      <c r="M13" s="1" t="s">
        <v>264</v>
      </c>
      <c r="N13" s="1" t="s">
        <v>264</v>
      </c>
      <c r="O13" s="1" t="s">
        <v>265</v>
      </c>
      <c r="P13" s="1" t="s">
        <v>266</v>
      </c>
      <c r="Q13" s="1" t="s">
        <v>267</v>
      </c>
      <c r="R13" s="1" t="s">
        <v>340</v>
      </c>
      <c r="S13" s="1" t="s">
        <v>269</v>
      </c>
      <c r="T13" s="1" t="s">
        <v>270</v>
      </c>
      <c r="U13" s="1" t="s">
        <v>271</v>
      </c>
      <c r="V13" s="1" t="s">
        <v>272</v>
      </c>
    </row>
    <row r="14" s="1" customFormat="1" spans="1:22">
      <c r="A14" s="3">
        <v>999226343404583</v>
      </c>
      <c r="B14" s="1" t="s">
        <v>256</v>
      </c>
      <c r="C14" s="1" t="s">
        <v>341</v>
      </c>
      <c r="D14" s="1" t="s">
        <v>342</v>
      </c>
      <c r="E14" s="1" t="s">
        <v>343</v>
      </c>
      <c r="F14" s="1" t="s">
        <v>256</v>
      </c>
      <c r="G14" s="1" t="s">
        <v>260</v>
      </c>
      <c r="H14" s="1" t="s">
        <v>261</v>
      </c>
      <c r="I14" s="1" t="s">
        <v>344</v>
      </c>
      <c r="J14" s="1" t="s">
        <v>30</v>
      </c>
      <c r="K14" s="1" t="s">
        <v>345</v>
      </c>
      <c r="L14" s="1" t="s">
        <v>345</v>
      </c>
      <c r="M14" s="1" t="s">
        <v>264</v>
      </c>
      <c r="N14" s="1" t="s">
        <v>264</v>
      </c>
      <c r="O14" s="1" t="s">
        <v>265</v>
      </c>
      <c r="P14" s="1" t="s">
        <v>266</v>
      </c>
      <c r="Q14" s="1" t="s">
        <v>267</v>
      </c>
      <c r="R14" s="1" t="s">
        <v>346</v>
      </c>
      <c r="S14" s="1" t="s">
        <v>269</v>
      </c>
      <c r="T14" s="1" t="s">
        <v>270</v>
      </c>
      <c r="U14" s="1" t="s">
        <v>271</v>
      </c>
      <c r="V14" s="1" t="s">
        <v>286</v>
      </c>
    </row>
    <row r="15" s="1" customFormat="1" spans="1:22">
      <c r="A15" s="3">
        <v>999226343611559</v>
      </c>
      <c r="B15" s="1" t="s">
        <v>256</v>
      </c>
      <c r="C15" s="1" t="s">
        <v>347</v>
      </c>
      <c r="D15" s="1" t="s">
        <v>348</v>
      </c>
      <c r="E15" s="1" t="s">
        <v>349</v>
      </c>
      <c r="F15" s="1" t="s">
        <v>256</v>
      </c>
      <c r="G15" s="1" t="s">
        <v>260</v>
      </c>
      <c r="H15" s="1" t="s">
        <v>261</v>
      </c>
      <c r="I15" s="1" t="s">
        <v>350</v>
      </c>
      <c r="J15" s="1" t="s">
        <v>30</v>
      </c>
      <c r="K15" s="1" t="s">
        <v>351</v>
      </c>
      <c r="L15" s="1" t="s">
        <v>351</v>
      </c>
      <c r="M15" s="1" t="s">
        <v>264</v>
      </c>
      <c r="N15" s="1" t="s">
        <v>264</v>
      </c>
      <c r="O15" s="1" t="s">
        <v>265</v>
      </c>
      <c r="P15" s="1" t="s">
        <v>266</v>
      </c>
      <c r="Q15" s="1" t="s">
        <v>267</v>
      </c>
      <c r="R15" s="1" t="s">
        <v>352</v>
      </c>
      <c r="S15" s="1" t="s">
        <v>269</v>
      </c>
      <c r="T15" s="1" t="s">
        <v>270</v>
      </c>
      <c r="U15" s="1" t="s">
        <v>271</v>
      </c>
      <c r="V15" s="1" t="s">
        <v>286</v>
      </c>
    </row>
    <row r="16" s="1" customFormat="1" spans="1:22">
      <c r="A16" s="3">
        <v>999226341692093</v>
      </c>
      <c r="B16" s="1" t="s">
        <v>256</v>
      </c>
      <c r="C16" s="1" t="s">
        <v>353</v>
      </c>
      <c r="D16" s="1" t="s">
        <v>354</v>
      </c>
      <c r="E16" s="1" t="s">
        <v>355</v>
      </c>
      <c r="F16" s="1" t="s">
        <v>256</v>
      </c>
      <c r="G16" s="1" t="s">
        <v>260</v>
      </c>
      <c r="H16" s="1" t="s">
        <v>261</v>
      </c>
      <c r="I16" s="1" t="s">
        <v>356</v>
      </c>
      <c r="J16" s="1" t="s">
        <v>30</v>
      </c>
      <c r="K16" s="1" t="s">
        <v>357</v>
      </c>
      <c r="L16" s="1" t="s">
        <v>357</v>
      </c>
      <c r="M16" s="1" t="s">
        <v>264</v>
      </c>
      <c r="N16" s="1" t="s">
        <v>264</v>
      </c>
      <c r="O16" s="1" t="s">
        <v>265</v>
      </c>
      <c r="P16" s="1" t="s">
        <v>266</v>
      </c>
      <c r="Q16" s="1" t="s">
        <v>267</v>
      </c>
      <c r="R16" s="1" t="s">
        <v>358</v>
      </c>
      <c r="S16" s="1" t="s">
        <v>269</v>
      </c>
      <c r="T16" s="1" t="s">
        <v>270</v>
      </c>
      <c r="U16" s="1" t="s">
        <v>271</v>
      </c>
      <c r="V16" s="1" t="s">
        <v>286</v>
      </c>
    </row>
    <row r="17" s="1" customFormat="1" spans="1:22">
      <c r="A17" s="3">
        <v>999226341453554</v>
      </c>
      <c r="B17" s="1" t="s">
        <v>256</v>
      </c>
      <c r="C17" s="1" t="s">
        <v>359</v>
      </c>
      <c r="D17" s="1" t="s">
        <v>310</v>
      </c>
      <c r="E17" s="1" t="s">
        <v>360</v>
      </c>
      <c r="F17" s="1" t="s">
        <v>256</v>
      </c>
      <c r="G17" s="1" t="s">
        <v>260</v>
      </c>
      <c r="H17" s="1" t="s">
        <v>261</v>
      </c>
      <c r="I17" s="1" t="s">
        <v>361</v>
      </c>
      <c r="J17" s="1" t="s">
        <v>30</v>
      </c>
      <c r="K17" s="1" t="s">
        <v>362</v>
      </c>
      <c r="L17" s="1" t="s">
        <v>362</v>
      </c>
      <c r="M17" s="1" t="s">
        <v>264</v>
      </c>
      <c r="N17" s="1" t="s">
        <v>264</v>
      </c>
      <c r="O17" s="1" t="s">
        <v>265</v>
      </c>
      <c r="P17" s="1" t="s">
        <v>266</v>
      </c>
      <c r="Q17" s="1" t="s">
        <v>267</v>
      </c>
      <c r="R17" s="1" t="s">
        <v>363</v>
      </c>
      <c r="S17" s="1" t="s">
        <v>269</v>
      </c>
      <c r="T17" s="1" t="s">
        <v>270</v>
      </c>
      <c r="U17" s="1" t="s">
        <v>271</v>
      </c>
      <c r="V17" s="1" t="s">
        <v>315</v>
      </c>
    </row>
    <row r="18" s="1" customFormat="1" spans="1:22">
      <c r="A18" s="3">
        <v>999226341629833</v>
      </c>
      <c r="B18" s="1" t="s">
        <v>256</v>
      </c>
      <c r="C18" s="1" t="s">
        <v>364</v>
      </c>
      <c r="D18" s="1" t="s">
        <v>365</v>
      </c>
      <c r="E18" s="1" t="s">
        <v>366</v>
      </c>
      <c r="F18" s="1" t="s">
        <v>256</v>
      </c>
      <c r="G18" s="1" t="s">
        <v>260</v>
      </c>
      <c r="H18" s="1" t="s">
        <v>261</v>
      </c>
      <c r="I18" s="1" t="s">
        <v>367</v>
      </c>
      <c r="J18" s="1" t="s">
        <v>30</v>
      </c>
      <c r="K18" s="1" t="s">
        <v>368</v>
      </c>
      <c r="L18" s="1" t="s">
        <v>368</v>
      </c>
      <c r="M18" s="1" t="s">
        <v>264</v>
      </c>
      <c r="N18" s="1" t="s">
        <v>264</v>
      </c>
      <c r="O18" s="1" t="s">
        <v>265</v>
      </c>
      <c r="P18" s="1" t="s">
        <v>266</v>
      </c>
      <c r="Q18" s="1" t="s">
        <v>267</v>
      </c>
      <c r="R18" s="1" t="s">
        <v>369</v>
      </c>
      <c r="S18" s="1" t="s">
        <v>269</v>
      </c>
      <c r="T18" s="1" t="s">
        <v>270</v>
      </c>
      <c r="U18" s="1" t="s">
        <v>271</v>
      </c>
      <c r="V18" s="1" t="s">
        <v>279</v>
      </c>
    </row>
    <row r="19" s="1" customFormat="1" spans="1:22">
      <c r="A19" s="3">
        <v>999226341183778</v>
      </c>
      <c r="B19" s="1" t="s">
        <v>256</v>
      </c>
      <c r="C19" s="1" t="s">
        <v>370</v>
      </c>
      <c r="D19" s="1" t="s">
        <v>371</v>
      </c>
      <c r="E19" s="1" t="s">
        <v>372</v>
      </c>
      <c r="F19" s="1" t="s">
        <v>256</v>
      </c>
      <c r="G19" s="1" t="s">
        <v>260</v>
      </c>
      <c r="H19" s="1" t="s">
        <v>261</v>
      </c>
      <c r="I19" s="1" t="s">
        <v>373</v>
      </c>
      <c r="J19" s="1" t="s">
        <v>30</v>
      </c>
      <c r="K19" s="1" t="s">
        <v>374</v>
      </c>
      <c r="L19" s="1" t="s">
        <v>374</v>
      </c>
      <c r="M19" s="1" t="s">
        <v>264</v>
      </c>
      <c r="N19" s="1" t="s">
        <v>264</v>
      </c>
      <c r="O19" s="1" t="s">
        <v>265</v>
      </c>
      <c r="P19" s="1" t="s">
        <v>266</v>
      </c>
      <c r="Q19" s="1" t="s">
        <v>267</v>
      </c>
      <c r="R19" s="1" t="s">
        <v>375</v>
      </c>
      <c r="S19" s="1" t="s">
        <v>269</v>
      </c>
      <c r="T19" s="1" t="s">
        <v>270</v>
      </c>
      <c r="U19" s="1" t="s">
        <v>376</v>
      </c>
      <c r="V19" s="1" t="s">
        <v>272</v>
      </c>
    </row>
    <row r="20" s="1" customFormat="1" spans="1:22">
      <c r="A20" s="3">
        <v>999226340748734</v>
      </c>
      <c r="B20" s="1" t="s">
        <v>256</v>
      </c>
      <c r="C20" s="1" t="s">
        <v>377</v>
      </c>
      <c r="D20" s="1" t="s">
        <v>378</v>
      </c>
      <c r="E20" s="1" t="s">
        <v>379</v>
      </c>
      <c r="F20" s="1" t="s">
        <v>256</v>
      </c>
      <c r="G20" s="1" t="s">
        <v>260</v>
      </c>
      <c r="H20" s="1" t="s">
        <v>261</v>
      </c>
      <c r="I20" s="1" t="s">
        <v>380</v>
      </c>
      <c r="J20" s="1" t="s">
        <v>30</v>
      </c>
      <c r="K20" s="1" t="s">
        <v>381</v>
      </c>
      <c r="L20" s="1" t="s">
        <v>381</v>
      </c>
      <c r="M20" s="1" t="s">
        <v>264</v>
      </c>
      <c r="N20" s="1" t="s">
        <v>264</v>
      </c>
      <c r="O20" s="1" t="s">
        <v>265</v>
      </c>
      <c r="P20" s="1" t="s">
        <v>266</v>
      </c>
      <c r="Q20" s="1" t="s">
        <v>267</v>
      </c>
      <c r="R20" s="1" t="s">
        <v>382</v>
      </c>
      <c r="S20" s="1" t="s">
        <v>269</v>
      </c>
      <c r="T20" s="1" t="s">
        <v>270</v>
      </c>
      <c r="U20" s="1" t="s">
        <v>271</v>
      </c>
      <c r="V20" s="1" t="s">
        <v>286</v>
      </c>
    </row>
    <row r="21" s="1" customFormat="1" spans="1:22">
      <c r="A21" s="3">
        <v>999226340168120</v>
      </c>
      <c r="B21" s="1" t="s">
        <v>383</v>
      </c>
      <c r="C21" s="1" t="s">
        <v>384</v>
      </c>
      <c r="D21" s="1" t="s">
        <v>385</v>
      </c>
      <c r="E21" s="1" t="s">
        <v>386</v>
      </c>
      <c r="F21" s="1" t="s">
        <v>256</v>
      </c>
      <c r="G21" s="1" t="s">
        <v>260</v>
      </c>
      <c r="H21" s="1" t="s">
        <v>261</v>
      </c>
      <c r="I21" s="1" t="s">
        <v>387</v>
      </c>
      <c r="J21" s="1" t="s">
        <v>30</v>
      </c>
      <c r="K21" s="1" t="s">
        <v>388</v>
      </c>
      <c r="L21" s="1" t="s">
        <v>388</v>
      </c>
      <c r="M21" s="1" t="s">
        <v>264</v>
      </c>
      <c r="N21" s="1" t="s">
        <v>264</v>
      </c>
      <c r="O21" s="1" t="s">
        <v>265</v>
      </c>
      <c r="P21" s="1" t="s">
        <v>266</v>
      </c>
      <c r="Q21" s="1" t="s">
        <v>267</v>
      </c>
      <c r="R21" s="1" t="s">
        <v>389</v>
      </c>
      <c r="S21" s="1" t="s">
        <v>269</v>
      </c>
      <c r="T21" s="1" t="s">
        <v>270</v>
      </c>
      <c r="U21" s="1" t="s">
        <v>271</v>
      </c>
      <c r="V21" s="1" t="s">
        <v>286</v>
      </c>
    </row>
    <row r="22" s="1" customFormat="1" spans="1:22">
      <c r="A22" s="3">
        <v>999226337329821</v>
      </c>
      <c r="B22" s="1" t="s">
        <v>383</v>
      </c>
      <c r="C22" s="1" t="s">
        <v>390</v>
      </c>
      <c r="D22" s="1" t="s">
        <v>281</v>
      </c>
      <c r="E22" s="1" t="s">
        <v>391</v>
      </c>
      <c r="F22" s="1" t="s">
        <v>256</v>
      </c>
      <c r="G22" s="1" t="s">
        <v>260</v>
      </c>
      <c r="H22" s="1" t="s">
        <v>261</v>
      </c>
      <c r="I22" s="1" t="s">
        <v>392</v>
      </c>
      <c r="J22" s="1" t="s">
        <v>30</v>
      </c>
      <c r="K22" s="1" t="s">
        <v>393</v>
      </c>
      <c r="L22" s="1" t="s">
        <v>393</v>
      </c>
      <c r="M22" s="1" t="s">
        <v>264</v>
      </c>
      <c r="N22" s="1" t="s">
        <v>264</v>
      </c>
      <c r="O22" s="1" t="s">
        <v>265</v>
      </c>
      <c r="P22" s="1" t="s">
        <v>266</v>
      </c>
      <c r="Q22" s="1" t="s">
        <v>267</v>
      </c>
      <c r="R22" s="1" t="s">
        <v>394</v>
      </c>
      <c r="S22" s="1" t="s">
        <v>269</v>
      </c>
      <c r="T22" s="1" t="s">
        <v>270</v>
      </c>
      <c r="U22" s="1" t="s">
        <v>271</v>
      </c>
      <c r="V22" s="1" t="s">
        <v>286</v>
      </c>
    </row>
    <row r="23" s="1" customFormat="1" spans="1:22">
      <c r="A23" s="3">
        <v>999226335572703</v>
      </c>
      <c r="B23" s="1" t="s">
        <v>383</v>
      </c>
      <c r="C23" s="1" t="s">
        <v>395</v>
      </c>
      <c r="D23" s="1" t="s">
        <v>396</v>
      </c>
      <c r="E23" s="1" t="s">
        <v>397</v>
      </c>
      <c r="F23" s="1" t="s">
        <v>256</v>
      </c>
      <c r="G23" s="1" t="s">
        <v>260</v>
      </c>
      <c r="H23" s="1" t="s">
        <v>261</v>
      </c>
      <c r="I23" s="1" t="s">
        <v>398</v>
      </c>
      <c r="J23" s="1" t="s">
        <v>30</v>
      </c>
      <c r="K23" s="1" t="s">
        <v>399</v>
      </c>
      <c r="L23" s="1" t="s">
        <v>399</v>
      </c>
      <c r="M23" s="1" t="s">
        <v>264</v>
      </c>
      <c r="N23" s="1" t="s">
        <v>264</v>
      </c>
      <c r="O23" s="1" t="s">
        <v>265</v>
      </c>
      <c r="P23" s="1" t="s">
        <v>266</v>
      </c>
      <c r="Q23" s="1" t="s">
        <v>267</v>
      </c>
      <c r="R23" s="1" t="s">
        <v>400</v>
      </c>
      <c r="S23" s="1" t="s">
        <v>269</v>
      </c>
      <c r="T23" s="1" t="s">
        <v>270</v>
      </c>
      <c r="U23" s="1" t="s">
        <v>376</v>
      </c>
      <c r="V23" s="1" t="s">
        <v>286</v>
      </c>
    </row>
    <row r="24" s="1" customFormat="1" spans="1:22">
      <c r="A24" s="3">
        <v>999226336520310</v>
      </c>
      <c r="B24" s="1" t="s">
        <v>383</v>
      </c>
      <c r="C24" s="1" t="s">
        <v>401</v>
      </c>
      <c r="D24" s="1" t="s">
        <v>365</v>
      </c>
      <c r="E24" s="1" t="s">
        <v>402</v>
      </c>
      <c r="F24" s="1" t="s">
        <v>256</v>
      </c>
      <c r="G24" s="1" t="s">
        <v>260</v>
      </c>
      <c r="H24" s="1" t="s">
        <v>261</v>
      </c>
      <c r="I24" s="1" t="s">
        <v>403</v>
      </c>
      <c r="J24" s="1" t="s">
        <v>30</v>
      </c>
      <c r="K24" s="1" t="s">
        <v>368</v>
      </c>
      <c r="L24" s="1" t="s">
        <v>368</v>
      </c>
      <c r="M24" s="1" t="s">
        <v>264</v>
      </c>
      <c r="N24" s="1" t="s">
        <v>264</v>
      </c>
      <c r="O24" s="1" t="s">
        <v>265</v>
      </c>
      <c r="P24" s="1" t="s">
        <v>266</v>
      </c>
      <c r="Q24" s="1" t="s">
        <v>267</v>
      </c>
      <c r="R24" s="1" t="s">
        <v>404</v>
      </c>
      <c r="S24" s="1" t="s">
        <v>269</v>
      </c>
      <c r="T24" s="1" t="s">
        <v>270</v>
      </c>
      <c r="U24" s="1" t="s">
        <v>271</v>
      </c>
      <c r="V24" s="1" t="s">
        <v>279</v>
      </c>
    </row>
    <row r="25" s="1" customFormat="1" spans="1:22">
      <c r="A25" s="3">
        <v>999226335481564</v>
      </c>
      <c r="B25" s="1" t="s">
        <v>383</v>
      </c>
      <c r="C25" s="1" t="s">
        <v>405</v>
      </c>
      <c r="D25" s="1" t="s">
        <v>406</v>
      </c>
      <c r="E25" s="1" t="s">
        <v>407</v>
      </c>
      <c r="F25" s="1" t="s">
        <v>256</v>
      </c>
      <c r="G25" s="1" t="s">
        <v>260</v>
      </c>
      <c r="H25" s="1" t="s">
        <v>261</v>
      </c>
      <c r="I25" s="1" t="s">
        <v>408</v>
      </c>
      <c r="J25" s="1" t="s">
        <v>30</v>
      </c>
      <c r="K25" s="1" t="s">
        <v>409</v>
      </c>
      <c r="L25" s="1" t="s">
        <v>409</v>
      </c>
      <c r="M25" s="1" t="s">
        <v>264</v>
      </c>
      <c r="N25" s="1" t="s">
        <v>264</v>
      </c>
      <c r="O25" s="1" t="s">
        <v>265</v>
      </c>
      <c r="P25" s="1" t="s">
        <v>266</v>
      </c>
      <c r="Q25" s="1" t="s">
        <v>267</v>
      </c>
      <c r="R25" s="1" t="s">
        <v>410</v>
      </c>
      <c r="S25" s="1" t="s">
        <v>269</v>
      </c>
      <c r="T25" s="1" t="s">
        <v>270</v>
      </c>
      <c r="U25" s="1" t="s">
        <v>271</v>
      </c>
      <c r="V25" s="1" t="s">
        <v>411</v>
      </c>
    </row>
    <row r="26" s="1" customFormat="1" spans="1:22">
      <c r="A26" s="3">
        <v>999226333031065</v>
      </c>
      <c r="B26" s="1" t="s">
        <v>383</v>
      </c>
      <c r="C26" s="1" t="s">
        <v>412</v>
      </c>
      <c r="D26" s="1" t="s">
        <v>413</v>
      </c>
      <c r="E26" s="1" t="s">
        <v>414</v>
      </c>
      <c r="F26" s="1" t="s">
        <v>383</v>
      </c>
      <c r="G26" s="1" t="s">
        <v>260</v>
      </c>
      <c r="H26" s="1" t="s">
        <v>261</v>
      </c>
      <c r="I26" s="1" t="s">
        <v>415</v>
      </c>
      <c r="J26" s="1" t="s">
        <v>30</v>
      </c>
      <c r="K26" s="1" t="s">
        <v>416</v>
      </c>
      <c r="L26" s="1" t="s">
        <v>416</v>
      </c>
      <c r="M26" s="1" t="s">
        <v>264</v>
      </c>
      <c r="N26" s="1" t="s">
        <v>264</v>
      </c>
      <c r="O26" s="1" t="s">
        <v>265</v>
      </c>
      <c r="P26" s="1" t="s">
        <v>266</v>
      </c>
      <c r="Q26" s="1" t="s">
        <v>267</v>
      </c>
      <c r="R26" s="1" t="s">
        <v>417</v>
      </c>
      <c r="S26" s="1" t="s">
        <v>269</v>
      </c>
      <c r="T26" s="1" t="s">
        <v>270</v>
      </c>
      <c r="U26" s="1" t="s">
        <v>271</v>
      </c>
      <c r="V26" s="1" t="s">
        <v>279</v>
      </c>
    </row>
    <row r="27" s="1" customFormat="1" spans="1:22">
      <c r="A27" s="3">
        <v>999226331758912</v>
      </c>
      <c r="B27" s="1" t="s">
        <v>383</v>
      </c>
      <c r="C27" s="1" t="s">
        <v>418</v>
      </c>
      <c r="D27" s="1" t="s">
        <v>419</v>
      </c>
      <c r="E27" s="1" t="s">
        <v>420</v>
      </c>
      <c r="F27" s="1" t="s">
        <v>256</v>
      </c>
      <c r="G27" s="1" t="s">
        <v>260</v>
      </c>
      <c r="H27" s="1" t="s">
        <v>261</v>
      </c>
      <c r="I27" s="1" t="s">
        <v>421</v>
      </c>
      <c r="J27" s="1" t="s">
        <v>30</v>
      </c>
      <c r="K27" s="1" t="s">
        <v>422</v>
      </c>
      <c r="L27" s="1" t="s">
        <v>422</v>
      </c>
      <c r="M27" s="1" t="s">
        <v>264</v>
      </c>
      <c r="N27" s="1" t="s">
        <v>264</v>
      </c>
      <c r="O27" s="1" t="s">
        <v>265</v>
      </c>
      <c r="P27" s="1" t="s">
        <v>266</v>
      </c>
      <c r="Q27" s="1" t="s">
        <v>267</v>
      </c>
      <c r="R27" s="1" t="s">
        <v>423</v>
      </c>
      <c r="S27" s="1" t="s">
        <v>269</v>
      </c>
      <c r="T27" s="1" t="s">
        <v>270</v>
      </c>
      <c r="U27" s="1" t="s">
        <v>271</v>
      </c>
      <c r="V27" s="1" t="s">
        <v>279</v>
      </c>
    </row>
    <row r="28" s="1" customFormat="1" spans="1:22">
      <c r="A28" s="3">
        <v>999226331729856</v>
      </c>
      <c r="B28" s="1" t="s">
        <v>383</v>
      </c>
      <c r="C28" s="1" t="s">
        <v>424</v>
      </c>
      <c r="D28" s="1" t="s">
        <v>419</v>
      </c>
      <c r="E28" s="1" t="s">
        <v>425</v>
      </c>
      <c r="F28" s="1" t="s">
        <v>256</v>
      </c>
      <c r="G28" s="1" t="s">
        <v>260</v>
      </c>
      <c r="H28" s="1" t="s">
        <v>261</v>
      </c>
      <c r="I28" s="1" t="s">
        <v>421</v>
      </c>
      <c r="J28" s="1" t="s">
        <v>30</v>
      </c>
      <c r="K28" s="1" t="s">
        <v>422</v>
      </c>
      <c r="L28" s="1" t="s">
        <v>422</v>
      </c>
      <c r="M28" s="1" t="s">
        <v>264</v>
      </c>
      <c r="N28" s="1" t="s">
        <v>264</v>
      </c>
      <c r="O28" s="1" t="s">
        <v>265</v>
      </c>
      <c r="P28" s="1" t="s">
        <v>266</v>
      </c>
      <c r="Q28" s="1" t="s">
        <v>267</v>
      </c>
      <c r="R28" s="1" t="s">
        <v>426</v>
      </c>
      <c r="S28" s="1" t="s">
        <v>269</v>
      </c>
      <c r="T28" s="1" t="s">
        <v>270</v>
      </c>
      <c r="U28" s="1" t="s">
        <v>271</v>
      </c>
      <c r="V28" s="1" t="s">
        <v>279</v>
      </c>
    </row>
    <row r="29" s="1" customFormat="1" spans="1:22">
      <c r="A29" s="3">
        <v>999226325401513</v>
      </c>
      <c r="B29" s="1" t="s">
        <v>427</v>
      </c>
      <c r="C29" s="1" t="s">
        <v>428</v>
      </c>
      <c r="D29" s="1" t="s">
        <v>429</v>
      </c>
      <c r="E29" s="1" t="s">
        <v>430</v>
      </c>
      <c r="F29" s="1" t="s">
        <v>256</v>
      </c>
      <c r="G29" s="1" t="s">
        <v>260</v>
      </c>
      <c r="H29" s="1" t="s">
        <v>261</v>
      </c>
      <c r="I29" s="1" t="s">
        <v>431</v>
      </c>
      <c r="J29" s="1" t="s">
        <v>30</v>
      </c>
      <c r="K29" s="1" t="s">
        <v>432</v>
      </c>
      <c r="L29" s="1" t="s">
        <v>432</v>
      </c>
      <c r="M29" s="1" t="s">
        <v>264</v>
      </c>
      <c r="N29" s="1" t="s">
        <v>264</v>
      </c>
      <c r="O29" s="1" t="s">
        <v>265</v>
      </c>
      <c r="P29" s="1" t="s">
        <v>266</v>
      </c>
      <c r="Q29" s="1" t="s">
        <v>267</v>
      </c>
      <c r="R29" s="1" t="s">
        <v>433</v>
      </c>
      <c r="S29" s="1" t="s">
        <v>269</v>
      </c>
      <c r="T29" s="1" t="s">
        <v>270</v>
      </c>
      <c r="U29" s="1" t="s">
        <v>271</v>
      </c>
      <c r="V29" s="1" t="s">
        <v>272</v>
      </c>
    </row>
    <row r="30" s="1" customFormat="1" spans="1:22">
      <c r="A30" s="3">
        <v>999226280300485</v>
      </c>
      <c r="B30" s="1" t="s">
        <v>427</v>
      </c>
      <c r="C30" s="1" t="s">
        <v>434</v>
      </c>
      <c r="D30" s="1" t="s">
        <v>435</v>
      </c>
      <c r="E30" s="1" t="s">
        <v>436</v>
      </c>
      <c r="F30" s="1" t="s">
        <v>256</v>
      </c>
      <c r="G30" s="1" t="s">
        <v>260</v>
      </c>
      <c r="H30" s="1" t="s">
        <v>261</v>
      </c>
      <c r="I30" s="1" t="s">
        <v>437</v>
      </c>
      <c r="J30" s="1" t="s">
        <v>30</v>
      </c>
      <c r="K30" s="1" t="s">
        <v>438</v>
      </c>
      <c r="L30" s="1" t="s">
        <v>438</v>
      </c>
      <c r="M30" s="1" t="s">
        <v>264</v>
      </c>
      <c r="N30" s="1" t="s">
        <v>264</v>
      </c>
      <c r="O30" s="1" t="s">
        <v>265</v>
      </c>
      <c r="P30" s="1" t="s">
        <v>266</v>
      </c>
      <c r="Q30" s="1" t="s">
        <v>267</v>
      </c>
      <c r="R30" s="1" t="s">
        <v>439</v>
      </c>
      <c r="S30" s="1" t="s">
        <v>269</v>
      </c>
      <c r="T30" s="1" t="s">
        <v>270</v>
      </c>
      <c r="U30" s="1" t="s">
        <v>271</v>
      </c>
      <c r="V30" s="1" t="s">
        <v>286</v>
      </c>
    </row>
    <row r="31" s="1" customFormat="1" spans="1:22">
      <c r="A31" s="3">
        <v>999226273038704</v>
      </c>
      <c r="B31" s="1" t="s">
        <v>440</v>
      </c>
      <c r="C31" s="1" t="s">
        <v>441</v>
      </c>
      <c r="D31" s="1" t="s">
        <v>442</v>
      </c>
      <c r="E31" s="1" t="s">
        <v>443</v>
      </c>
      <c r="F31" s="1" t="s">
        <v>427</v>
      </c>
      <c r="G31" s="1" t="s">
        <v>260</v>
      </c>
      <c r="H31" s="1" t="s">
        <v>261</v>
      </c>
      <c r="I31" s="1" t="s">
        <v>444</v>
      </c>
      <c r="J31" s="1" t="s">
        <v>30</v>
      </c>
      <c r="K31" s="1" t="s">
        <v>445</v>
      </c>
      <c r="L31" s="1" t="s">
        <v>445</v>
      </c>
      <c r="M31" s="1" t="s">
        <v>264</v>
      </c>
      <c r="N31" s="1" t="s">
        <v>264</v>
      </c>
      <c r="O31" s="1" t="s">
        <v>265</v>
      </c>
      <c r="P31" s="1" t="s">
        <v>266</v>
      </c>
      <c r="Q31" s="1" t="s">
        <v>267</v>
      </c>
      <c r="R31" s="1" t="s">
        <v>446</v>
      </c>
      <c r="S31" s="1" t="s">
        <v>269</v>
      </c>
      <c r="T31" s="1" t="s">
        <v>270</v>
      </c>
      <c r="U31" s="1" t="s">
        <v>271</v>
      </c>
      <c r="V31" s="1" t="s">
        <v>286</v>
      </c>
    </row>
    <row r="32" s="1" customFormat="1" spans="1:22">
      <c r="A32" s="3">
        <v>999226272732012</v>
      </c>
      <c r="B32" s="1" t="s">
        <v>440</v>
      </c>
      <c r="C32" s="1" t="s">
        <v>447</v>
      </c>
      <c r="D32" s="1" t="s">
        <v>448</v>
      </c>
      <c r="E32" s="1" t="s">
        <v>449</v>
      </c>
      <c r="F32" s="1" t="s">
        <v>256</v>
      </c>
      <c r="G32" s="1" t="s">
        <v>260</v>
      </c>
      <c r="H32" s="1" t="s">
        <v>261</v>
      </c>
      <c r="I32" s="1" t="s">
        <v>450</v>
      </c>
      <c r="J32" s="1" t="s">
        <v>30</v>
      </c>
      <c r="K32" s="1" t="s">
        <v>451</v>
      </c>
      <c r="L32" s="1" t="s">
        <v>451</v>
      </c>
      <c r="M32" s="1" t="s">
        <v>264</v>
      </c>
      <c r="N32" s="1" t="s">
        <v>264</v>
      </c>
      <c r="O32" s="1" t="s">
        <v>265</v>
      </c>
      <c r="P32" s="1" t="s">
        <v>266</v>
      </c>
      <c r="Q32" s="1" t="s">
        <v>267</v>
      </c>
      <c r="R32" s="1" t="s">
        <v>452</v>
      </c>
      <c r="S32" s="1" t="s">
        <v>269</v>
      </c>
      <c r="T32" s="1" t="s">
        <v>270</v>
      </c>
      <c r="U32" s="1" t="s">
        <v>271</v>
      </c>
      <c r="V32" s="1" t="s">
        <v>272</v>
      </c>
    </row>
    <row r="33" s="1" customFormat="1" spans="1:22">
      <c r="A33" s="3">
        <v>999226268836026</v>
      </c>
      <c r="B33" s="1" t="s">
        <v>440</v>
      </c>
      <c r="C33" s="1" t="s">
        <v>453</v>
      </c>
      <c r="D33" s="1" t="s">
        <v>454</v>
      </c>
      <c r="E33" s="1" t="s">
        <v>455</v>
      </c>
      <c r="F33" s="1" t="s">
        <v>256</v>
      </c>
      <c r="G33" s="1" t="s">
        <v>260</v>
      </c>
      <c r="H33" s="1" t="s">
        <v>261</v>
      </c>
      <c r="I33" s="1" t="s">
        <v>456</v>
      </c>
      <c r="J33" s="1" t="s">
        <v>30</v>
      </c>
      <c r="K33" s="1" t="s">
        <v>457</v>
      </c>
      <c r="L33" s="1" t="s">
        <v>457</v>
      </c>
      <c r="M33" s="1" t="s">
        <v>264</v>
      </c>
      <c r="N33" s="1" t="s">
        <v>264</v>
      </c>
      <c r="O33" s="1" t="s">
        <v>265</v>
      </c>
      <c r="P33" s="1" t="s">
        <v>266</v>
      </c>
      <c r="Q33" s="1" t="s">
        <v>267</v>
      </c>
      <c r="R33" s="1" t="s">
        <v>458</v>
      </c>
      <c r="S33" s="1" t="s">
        <v>269</v>
      </c>
      <c r="T33" s="1" t="s">
        <v>270</v>
      </c>
      <c r="U33" s="1" t="s">
        <v>271</v>
      </c>
      <c r="V33" s="1" t="s">
        <v>334</v>
      </c>
    </row>
    <row r="34" s="1" customFormat="1" spans="1:22">
      <c r="A34" s="3">
        <v>999226266196067</v>
      </c>
      <c r="B34" s="1" t="s">
        <v>440</v>
      </c>
      <c r="C34" s="1" t="s">
        <v>459</v>
      </c>
      <c r="D34" s="1" t="s">
        <v>460</v>
      </c>
      <c r="E34" s="1" t="s">
        <v>461</v>
      </c>
      <c r="F34" s="1" t="s">
        <v>427</v>
      </c>
      <c r="G34" s="1" t="s">
        <v>260</v>
      </c>
      <c r="H34" s="1" t="s">
        <v>261</v>
      </c>
      <c r="I34" s="1" t="s">
        <v>462</v>
      </c>
      <c r="J34" s="1" t="s">
        <v>30</v>
      </c>
      <c r="K34" s="1" t="s">
        <v>463</v>
      </c>
      <c r="L34" s="1" t="s">
        <v>463</v>
      </c>
      <c r="M34" s="1" t="s">
        <v>264</v>
      </c>
      <c r="N34" s="1" t="s">
        <v>264</v>
      </c>
      <c r="O34" s="1" t="s">
        <v>265</v>
      </c>
      <c r="P34" s="1" t="s">
        <v>266</v>
      </c>
      <c r="Q34" s="1" t="s">
        <v>267</v>
      </c>
      <c r="R34" s="1" t="s">
        <v>464</v>
      </c>
      <c r="S34" s="1" t="s">
        <v>269</v>
      </c>
      <c r="T34" s="1" t="s">
        <v>270</v>
      </c>
      <c r="U34" s="1" t="s">
        <v>271</v>
      </c>
      <c r="V34" s="1" t="s">
        <v>334</v>
      </c>
    </row>
    <row r="35" s="1" customFormat="1" spans="1:22">
      <c r="A35" s="3">
        <v>999226264997036</v>
      </c>
      <c r="B35" s="1" t="s">
        <v>440</v>
      </c>
      <c r="C35" s="1" t="s">
        <v>465</v>
      </c>
      <c r="D35" s="1" t="s">
        <v>365</v>
      </c>
      <c r="E35" s="1" t="s">
        <v>466</v>
      </c>
      <c r="F35" s="1" t="s">
        <v>256</v>
      </c>
      <c r="G35" s="1" t="s">
        <v>260</v>
      </c>
      <c r="H35" s="1" t="s">
        <v>261</v>
      </c>
      <c r="I35" s="1" t="s">
        <v>467</v>
      </c>
      <c r="J35" s="1" t="s">
        <v>30</v>
      </c>
      <c r="K35" s="1" t="s">
        <v>468</v>
      </c>
      <c r="L35" s="1" t="s">
        <v>468</v>
      </c>
      <c r="M35" s="1" t="s">
        <v>264</v>
      </c>
      <c r="N35" s="1" t="s">
        <v>264</v>
      </c>
      <c r="O35" s="1" t="s">
        <v>265</v>
      </c>
      <c r="P35" s="1" t="s">
        <v>266</v>
      </c>
      <c r="Q35" s="1" t="s">
        <v>267</v>
      </c>
      <c r="R35" s="1" t="s">
        <v>469</v>
      </c>
      <c r="S35" s="1" t="s">
        <v>269</v>
      </c>
      <c r="T35" s="1" t="s">
        <v>270</v>
      </c>
      <c r="U35" s="1" t="s">
        <v>271</v>
      </c>
      <c r="V35" s="1" t="s">
        <v>279</v>
      </c>
    </row>
    <row r="36" s="1" customFormat="1" spans="1:22">
      <c r="A36" s="3">
        <v>999226223146484</v>
      </c>
      <c r="B36" s="1" t="s">
        <v>440</v>
      </c>
      <c r="C36" s="1" t="s">
        <v>470</v>
      </c>
      <c r="D36" s="1" t="s">
        <v>471</v>
      </c>
      <c r="E36" s="1" t="s">
        <v>472</v>
      </c>
      <c r="F36" s="1" t="s">
        <v>256</v>
      </c>
      <c r="G36" s="1" t="s">
        <v>260</v>
      </c>
      <c r="H36" s="1" t="s">
        <v>261</v>
      </c>
      <c r="I36" s="1" t="s">
        <v>473</v>
      </c>
      <c r="J36" s="1" t="s">
        <v>30</v>
      </c>
      <c r="K36" s="1" t="s">
        <v>474</v>
      </c>
      <c r="L36" s="1" t="s">
        <v>474</v>
      </c>
      <c r="M36" s="1" t="s">
        <v>264</v>
      </c>
      <c r="N36" s="1" t="s">
        <v>264</v>
      </c>
      <c r="O36" s="1" t="s">
        <v>265</v>
      </c>
      <c r="P36" s="1" t="s">
        <v>266</v>
      </c>
      <c r="Q36" s="1" t="s">
        <v>267</v>
      </c>
      <c r="R36" s="1" t="s">
        <v>475</v>
      </c>
      <c r="S36" s="1" t="s">
        <v>269</v>
      </c>
      <c r="T36" s="1" t="s">
        <v>270</v>
      </c>
      <c r="U36" s="1" t="s">
        <v>271</v>
      </c>
      <c r="V36" s="1" t="s">
        <v>411</v>
      </c>
    </row>
    <row r="37" s="1" customFormat="1" spans="1:22">
      <c r="A37" s="3">
        <v>999226201293148</v>
      </c>
      <c r="B37" s="1" t="s">
        <v>476</v>
      </c>
      <c r="C37" s="1" t="s">
        <v>477</v>
      </c>
      <c r="D37" s="1" t="s">
        <v>478</v>
      </c>
      <c r="E37" s="1" t="s">
        <v>479</v>
      </c>
      <c r="F37" s="1" t="s">
        <v>440</v>
      </c>
      <c r="G37" s="1" t="s">
        <v>260</v>
      </c>
      <c r="H37" s="1" t="s">
        <v>261</v>
      </c>
      <c r="I37" s="1" t="s">
        <v>480</v>
      </c>
      <c r="J37" s="1" t="s">
        <v>30</v>
      </c>
      <c r="K37" s="1" t="s">
        <v>481</v>
      </c>
      <c r="L37" s="1" t="s">
        <v>481</v>
      </c>
      <c r="M37" s="1" t="s">
        <v>264</v>
      </c>
      <c r="N37" s="1" t="s">
        <v>264</v>
      </c>
      <c r="O37" s="1" t="s">
        <v>265</v>
      </c>
      <c r="P37" s="1" t="s">
        <v>266</v>
      </c>
      <c r="Q37" s="1" t="s">
        <v>267</v>
      </c>
      <c r="R37" s="1" t="s">
        <v>482</v>
      </c>
      <c r="S37" s="1" t="s">
        <v>269</v>
      </c>
      <c r="T37" s="1" t="s">
        <v>270</v>
      </c>
      <c r="U37" s="1" t="s">
        <v>271</v>
      </c>
      <c r="V37" s="1" t="s">
        <v>286</v>
      </c>
    </row>
    <row r="38" s="1" customFormat="1" spans="1:22">
      <c r="A38" s="3">
        <v>999226144641785</v>
      </c>
      <c r="B38" s="1" t="s">
        <v>483</v>
      </c>
      <c r="C38" s="1" t="s">
        <v>484</v>
      </c>
      <c r="D38" s="1" t="s">
        <v>485</v>
      </c>
      <c r="E38" s="1" t="s">
        <v>486</v>
      </c>
      <c r="F38" s="1" t="s">
        <v>487</v>
      </c>
      <c r="G38" s="1" t="s">
        <v>260</v>
      </c>
      <c r="H38" s="1" t="s">
        <v>261</v>
      </c>
      <c r="I38" s="1" t="s">
        <v>488</v>
      </c>
      <c r="J38" s="1" t="s">
        <v>30</v>
      </c>
      <c r="K38" s="1" t="s">
        <v>489</v>
      </c>
      <c r="L38" s="1" t="s">
        <v>489</v>
      </c>
      <c r="M38" s="1" t="s">
        <v>264</v>
      </c>
      <c r="N38" s="1" t="s">
        <v>264</v>
      </c>
      <c r="O38" s="1" t="s">
        <v>265</v>
      </c>
      <c r="P38" s="1" t="s">
        <v>266</v>
      </c>
      <c r="Q38" s="1" t="s">
        <v>267</v>
      </c>
      <c r="R38" s="1" t="s">
        <v>490</v>
      </c>
      <c r="S38" s="1" t="s">
        <v>269</v>
      </c>
      <c r="T38" s="1" t="s">
        <v>270</v>
      </c>
      <c r="U38" s="1" t="s">
        <v>271</v>
      </c>
      <c r="V38" s="1" t="s">
        <v>334</v>
      </c>
    </row>
    <row r="39" s="1" customFormat="1" spans="1:22">
      <c r="A39" s="3">
        <v>999226144483022</v>
      </c>
      <c r="B39" s="1" t="s">
        <v>483</v>
      </c>
      <c r="C39" s="1" t="s">
        <v>491</v>
      </c>
      <c r="D39" s="1" t="s">
        <v>492</v>
      </c>
      <c r="E39" s="1" t="s">
        <v>493</v>
      </c>
      <c r="F39" s="1" t="s">
        <v>383</v>
      </c>
      <c r="G39" s="1" t="s">
        <v>260</v>
      </c>
      <c r="H39" s="1" t="s">
        <v>261</v>
      </c>
      <c r="I39" s="1" t="s">
        <v>494</v>
      </c>
      <c r="J39" s="1" t="s">
        <v>30</v>
      </c>
      <c r="K39" s="1" t="s">
        <v>495</v>
      </c>
      <c r="L39" s="1" t="s">
        <v>495</v>
      </c>
      <c r="M39" s="1" t="s">
        <v>264</v>
      </c>
      <c r="N39" s="1" t="s">
        <v>264</v>
      </c>
      <c r="O39" s="1" t="s">
        <v>265</v>
      </c>
      <c r="P39" s="1" t="s">
        <v>266</v>
      </c>
      <c r="Q39" s="1" t="s">
        <v>267</v>
      </c>
      <c r="R39" s="1" t="s">
        <v>496</v>
      </c>
      <c r="S39" s="1" t="s">
        <v>269</v>
      </c>
      <c r="T39" s="1" t="s">
        <v>270</v>
      </c>
      <c r="U39" s="1" t="s">
        <v>271</v>
      </c>
      <c r="V39" s="1" t="s">
        <v>411</v>
      </c>
    </row>
    <row r="40" s="1" customFormat="1" spans="1:22">
      <c r="A40" s="3">
        <v>999226129724100</v>
      </c>
      <c r="B40" s="1" t="s">
        <v>497</v>
      </c>
      <c r="C40" s="1" t="s">
        <v>498</v>
      </c>
      <c r="D40" s="1" t="s">
        <v>499</v>
      </c>
      <c r="E40" s="1" t="s">
        <v>500</v>
      </c>
      <c r="F40" s="1" t="s">
        <v>440</v>
      </c>
      <c r="G40" s="1" t="s">
        <v>260</v>
      </c>
      <c r="H40" s="1" t="s">
        <v>261</v>
      </c>
      <c r="I40" s="1" t="s">
        <v>501</v>
      </c>
      <c r="J40" s="1" t="s">
        <v>30</v>
      </c>
      <c r="K40" s="1" t="s">
        <v>502</v>
      </c>
      <c r="L40" s="1" t="s">
        <v>502</v>
      </c>
      <c r="M40" s="1" t="s">
        <v>264</v>
      </c>
      <c r="N40" s="1" t="s">
        <v>264</v>
      </c>
      <c r="O40" s="1" t="s">
        <v>265</v>
      </c>
      <c r="P40" s="1" t="s">
        <v>266</v>
      </c>
      <c r="Q40" s="1" t="s">
        <v>267</v>
      </c>
      <c r="R40" s="1" t="s">
        <v>503</v>
      </c>
      <c r="S40" s="1" t="s">
        <v>269</v>
      </c>
      <c r="T40" s="1" t="s">
        <v>270</v>
      </c>
      <c r="U40" s="1" t="s">
        <v>271</v>
      </c>
      <c r="V40" s="1" t="s">
        <v>286</v>
      </c>
    </row>
    <row r="41" s="1" customFormat="1" spans="1:22">
      <c r="A41" s="3">
        <v>999226008788642</v>
      </c>
      <c r="B41" s="1" t="s">
        <v>504</v>
      </c>
      <c r="C41" s="1" t="s">
        <v>505</v>
      </c>
      <c r="D41" s="1" t="s">
        <v>506</v>
      </c>
      <c r="E41" s="1" t="s">
        <v>507</v>
      </c>
      <c r="F41" s="1" t="s">
        <v>256</v>
      </c>
      <c r="G41" s="1" t="s">
        <v>260</v>
      </c>
      <c r="H41" s="1" t="s">
        <v>261</v>
      </c>
      <c r="I41" s="1" t="s">
        <v>508</v>
      </c>
      <c r="J41" s="1" t="s">
        <v>30</v>
      </c>
      <c r="K41" s="1" t="s">
        <v>509</v>
      </c>
      <c r="L41" s="1" t="s">
        <v>509</v>
      </c>
      <c r="M41" s="1" t="s">
        <v>264</v>
      </c>
      <c r="N41" s="1" t="s">
        <v>264</v>
      </c>
      <c r="O41" s="1" t="s">
        <v>265</v>
      </c>
      <c r="P41" s="1" t="s">
        <v>266</v>
      </c>
      <c r="Q41" s="1" t="s">
        <v>267</v>
      </c>
      <c r="R41" s="1" t="s">
        <v>510</v>
      </c>
      <c r="S41" s="1" t="s">
        <v>269</v>
      </c>
      <c r="T41" s="1" t="s">
        <v>270</v>
      </c>
      <c r="U41" s="1" t="s">
        <v>271</v>
      </c>
      <c r="V41" s="1" t="s">
        <v>272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2023-08-29T02:40:05Z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