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<sst xmlns="http://schemas.openxmlformats.org/spreadsheetml/2006/main" count="1334" uniqueCount="499">
  <si>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</si>
  <si>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</si>
  <si>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</si>
  <si>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</si>
  <si>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</si>
  <si>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</si>
  <si>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</si>
  <si>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</si>
  <si>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</si>
  <si>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</si>
  <si>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</si>
  <si>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</si>
  <si>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</si>
  <si>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</si>
  <si>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</si>
  <si>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</si>
  <si>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</si>
  <si>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</si>
  <si>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</si>
  <si>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</si>
  <si>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</si>
  <si>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</si>
  <si>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</si>
  <si>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</si>
  <si>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</si>
  <si>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999224852089470	</t>
  </si>
  <si>
    <t>Ctrip</t>
  </si>
  <si>
    <t>正常</t>
  </si>
  <si>
    <t>[曼谷]曼谷水门伯克利酒店(The Berkeley Hotel Pratunam Bangkok)(44688248)</t>
  </si>
  <si>
    <t>主塔奢华房&lt;2人入住&gt;&lt;不退款&gt;&lt;早餐&gt;</t>
  </si>
  <si>
    <t>USD</t>
  </si>
  <si>
    <t>GOH/MEI CHAN,SIN/FOONG YEE,PUA/SOOK KUAN,CHENG/LAI CHING,NG/LAY YONG,LOW/SIEW FOONG,CHAI/YUK PENG,CHAI/YUK YUN,GOH/SUK FUN,SIN/PIK YIAN</t>
  </si>
  <si>
    <t>CA5326230831USD</t>
  </si>
  <si>
    <t>未提现</t>
  </si>
  <si>
    <t>携程开票</t>
  </si>
  <si>
    <t xml:space="preserve">3524863	</t>
  </si>
  <si>
    <t xml:space="preserve">10011025912/14/15/16/17	</t>
  </si>
  <si>
    <t xml:space="preserve">999225125330699	</t>
  </si>
  <si>
    <t>[檀香山]威基基海滩阿洛希拉尼酒店('Alohilani Resort Waikiki Beach)(37200143)</t>
  </si>
  <si>
    <t>客房, 1 张特大床, 部分海景&lt;2人入住&gt;&lt;不退款&gt;</t>
  </si>
  <si>
    <t>Park/Minyeong</t>
  </si>
  <si>
    <t xml:space="preserve">3593665	</t>
  </si>
  <si>
    <t xml:space="preserve">	</t>
  </si>
  <si>
    <t xml:space="preserve">999225982253883	</t>
  </si>
  <si>
    <t>[会安]贝尔玛丽娜会安度假村(Bel Marina Hoi An Resort)(37224882)</t>
  </si>
  <si>
    <t>豪华城景房(带阳台)&lt;2人入住&gt;&lt;不退款&gt;&lt;早餐&gt;</t>
  </si>
  <si>
    <t>YUN/DONGIN,LEE/SUJEONG</t>
  </si>
  <si>
    <t xml:space="preserve">3766295	</t>
  </si>
  <si>
    <t xml:space="preserve">999226000471814	</t>
  </si>
  <si>
    <t>[甲米]甲米宁静湖度假村及水疗中心(Peace Laguna Resort and Spa Krabi)(37202702)</t>
  </si>
  <si>
    <t>高级房&lt;2人入住&gt;&lt;不退款&gt;</t>
  </si>
  <si>
    <t>HUNT/DAVID WALSH,KIM/SEONGRAN</t>
  </si>
  <si>
    <t xml:space="preserve">3771367	</t>
  </si>
  <si>
    <t xml:space="preserve">999226065859282	</t>
  </si>
  <si>
    <t>[云顶高原]阿瓦讷世界度假村(Resorts World Awana)(37225447)</t>
  </si>
  <si>
    <t>Superior Deluxe&lt;2人入住&gt;&lt;不退款&gt;</t>
  </si>
  <si>
    <t>OMAR/INTAN LIANA</t>
  </si>
  <si>
    <t xml:space="preserve">3786942	</t>
  </si>
  <si>
    <t xml:space="preserve">999226140896640	</t>
  </si>
  <si>
    <t>[吉隆坡]科穆勒生活酒店(Komune Living)(70666538)</t>
  </si>
  <si>
    <t>思想家工作室房2&lt;2人入住&gt;&lt;不退款&gt;</t>
  </si>
  <si>
    <t>Chan/Shuet Yee</t>
  </si>
  <si>
    <t xml:space="preserve">3802735	</t>
  </si>
  <si>
    <t xml:space="preserve">13999225-1	</t>
  </si>
  <si>
    <t xml:space="preserve">999226202459901	</t>
  </si>
  <si>
    <t>[雪邦]国际机场 KLIA-KLIA2途恩酒店(Tune Hotel KLIA-KLIA2)(37196075)</t>
  </si>
  <si>
    <t>甄选大床房&lt;2人入住&gt;&lt;不退款&gt;&lt;早餐&gt;</t>
  </si>
  <si>
    <t>TUNGA/SELAMAT</t>
  </si>
  <si>
    <t xml:space="preserve">3814443	</t>
  </si>
  <si>
    <t xml:space="preserve">278168173	</t>
  </si>
  <si>
    <t xml:space="preserve">999226280772768	</t>
  </si>
  <si>
    <t>[合艾]合艾里瓦讷酒店(Leevana Hotel Hat Yai)(70665538)</t>
  </si>
  <si>
    <t>标准大床房&lt;2人入住&gt;&lt;不退款&gt;</t>
  </si>
  <si>
    <t>TUNKU/NAZATUL SYAMIM</t>
  </si>
  <si>
    <t xml:space="preserve">3824395	</t>
  </si>
  <si>
    <t xml:space="preserve">999226327185124	</t>
  </si>
  <si>
    <t>[釜山]釜山阿瓦尼中央酒店(Avani Central Busan)(70660487)</t>
  </si>
  <si>
    <t>阿瓦尼城景豪华房（特大床）&lt;2人入住&gt;&lt;不退款&gt;</t>
  </si>
  <si>
    <t>SIM/SEOKHYUN</t>
  </si>
  <si>
    <t xml:space="preserve">3826440	</t>
  </si>
  <si>
    <t xml:space="preserve">cjj1m92l5dr45adshle0	</t>
  </si>
  <si>
    <t xml:space="preserve">999226338550775	</t>
  </si>
  <si>
    <t>[普吉岛]普吉岛那瓦特度假酒店(Navatara Phuket Resort)(37197501)</t>
  </si>
  <si>
    <t>豪华房&lt;2人入住&gt;&lt;不退款&gt;</t>
  </si>
  <si>
    <t>ISLAM/ATIQUL</t>
  </si>
  <si>
    <t xml:space="preserve">3830723	</t>
  </si>
  <si>
    <t xml:space="preserve">999226347237566	</t>
  </si>
  <si>
    <t>[曼谷]维瓦居家酒店(Viva Residence)(48436482)</t>
  </si>
  <si>
    <t>高级双床房&lt;2人入住&gt;&lt;不退款&gt;</t>
  </si>
  <si>
    <t>SUWANRAKSA/NATKRITTRA</t>
  </si>
  <si>
    <t xml:space="preserve">3835606	</t>
  </si>
  <si>
    <t xml:space="preserve">999226350210816	</t>
  </si>
  <si>
    <t>[波德申]天堂Spa酒店(Paradise Spa Hotel)(48043705)</t>
  </si>
  <si>
    <t>高级房（特大床）&lt;2人入住&gt;&lt;不退款&gt;</t>
  </si>
  <si>
    <t>TAN/SARAH LYANA</t>
  </si>
  <si>
    <t xml:space="preserve">3836896	</t>
  </si>
  <si>
    <t xml:space="preserve">999226350747289	</t>
  </si>
  <si>
    <t>[帕赛市]马尼拉贝尔蒙特酒店(Belmont Hotel Manila)(39052572)</t>
  </si>
  <si>
    <t>DRAMERA/MOUSSA</t>
  </si>
  <si>
    <t xml:space="preserve">3837227	</t>
  </si>
  <si>
    <t xml:space="preserve">999226359357900	</t>
  </si>
  <si>
    <t>[苏梅岛]苏梅岛查文海滩舒适别墅(COSI Samui Chaweng Beach)(44682041)</t>
  </si>
  <si>
    <t>COSI 双床房&lt;2人入住&gt;&lt;不退款&gt;</t>
  </si>
  <si>
    <t>LIU/JUNLIANG</t>
  </si>
  <si>
    <t xml:space="preserve">3841766	</t>
  </si>
  <si>
    <t xml:space="preserve">34989SE020143	</t>
  </si>
  <si>
    <t xml:space="preserve">999226359658050	</t>
  </si>
  <si>
    <t>[陈厝港]百万酒店(1 Million Hotel)(48387094)</t>
  </si>
  <si>
    <t>豪华大床房&lt;2人入住&gt;&lt;不退款&gt;</t>
  </si>
  <si>
    <t>TAY/JACK</t>
  </si>
  <si>
    <t xml:space="preserve">3841919	</t>
  </si>
  <si>
    <t xml:space="preserve">|75423878	</t>
  </si>
  <si>
    <t xml:space="preserve">999226360599359	</t>
  </si>
  <si>
    <t>[首尔]首尔塔K-POP酒店(K-POP Hotel Seoul Tower)(37207714)</t>
  </si>
  <si>
    <t>经济双人间&lt;2人入住&gt;&lt;不退款&gt;</t>
  </si>
  <si>
    <t>ZHU/LIN</t>
  </si>
  <si>
    <t xml:space="preserve">3842489	</t>
  </si>
  <si>
    <t xml:space="preserve">999226361113237	</t>
  </si>
  <si>
    <t>[东雅加达]雅加达朱诺·贾廷加拉酒店(Juno Jatinegara Jakarta)(40617380)</t>
  </si>
  <si>
    <t>ARIFIN/MUHAMAD</t>
  </si>
  <si>
    <t xml:space="preserve">3842739	</t>
  </si>
  <si>
    <t xml:space="preserve">-75583024	</t>
  </si>
  <si>
    <t xml:space="preserve">999226361113732	</t>
  </si>
  <si>
    <t>[斗湖]波尔尼奥皇家酒店(Borneo Royale Hotel)(39042632)</t>
  </si>
  <si>
    <t>SIOK FUN/CHNG</t>
  </si>
  <si>
    <t xml:space="preserve">3842740	</t>
  </si>
  <si>
    <t xml:space="preserve">26361529451	</t>
  </si>
  <si>
    <t>[暖武里]曼谷盛大里士满时尚酒店(Grand Richmond Stylish Convention Hotel)(44690373)</t>
  </si>
  <si>
    <t>精致双人床套房&lt;2人入住&gt;&lt;不退款&gt;</t>
  </si>
  <si>
    <t>Xu/Jie</t>
  </si>
  <si>
    <t xml:space="preserve">3842978	</t>
  </si>
  <si>
    <t xml:space="preserve">999226361851246	</t>
  </si>
  <si>
    <t>[探耶武里]PP @ 兰实酒店(PP@Hotel Rangsit)(44688091)</t>
  </si>
  <si>
    <t>豪华双人床房&lt;2人入住&gt;&lt;不退款&gt;</t>
  </si>
  <si>
    <t>WONGSABUTH/PATTARASAK</t>
  </si>
  <si>
    <t xml:space="preserve">3843214	</t>
  </si>
  <si>
    <t xml:space="preserve">999226362227223	</t>
  </si>
  <si>
    <t>[清迈]欧亚清迈酒店(Eurasia Chiang Mai Hotel)(37204866)</t>
  </si>
  <si>
    <t>小屋&lt;2人入住&gt;&lt;不退款&gt;&lt;早餐&gt;</t>
  </si>
  <si>
    <t>JANTHARAT/PHIMWIPA</t>
  </si>
  <si>
    <t xml:space="preserve">3843442	</t>
  </si>
  <si>
    <t xml:space="preserve">999226362223708	</t>
  </si>
  <si>
    <t>MANALASTAS/ANALYN YEBES</t>
  </si>
  <si>
    <t xml:space="preserve">3843396	</t>
  </si>
  <si>
    <t xml:space="preserve">999226362289921	</t>
  </si>
  <si>
    <t>[土龙木]新城市贝卡麦克斯酒店(Becamex Hotel New City)(37211248)</t>
  </si>
  <si>
    <t>一卧室特大床套房&lt;2人入住&gt;&lt;不退款&gt;&lt;早餐&gt;</t>
  </si>
  <si>
    <t>HONG/DI</t>
  </si>
  <si>
    <t xml:space="preserve">3843470	</t>
  </si>
  <si>
    <t xml:space="preserve">999226362431270	</t>
  </si>
  <si>
    <t>高级大床房&lt;2人入住&gt;&lt;不退款&gt;</t>
  </si>
  <si>
    <t>RAMADHAN/DAFFA PUTRA</t>
  </si>
  <si>
    <t xml:space="preserve">3843530	</t>
  </si>
  <si>
    <t xml:space="preserve">-75623569	</t>
  </si>
  <si>
    <t xml:space="preserve">999226362522071	</t>
  </si>
  <si>
    <t>[泗水]泗水瓦萨酒店(Vasa Hotel Surabaya)(37226830)</t>
  </si>
  <si>
    <t>精选特大床房&lt;2人入住&gt;&lt;不退款&gt;</t>
  </si>
  <si>
    <t>TJANDRA/TIFFANI</t>
  </si>
  <si>
    <t xml:space="preserve">3843561	</t>
  </si>
  <si>
    <t xml:space="preserve">999226362523675	</t>
  </si>
  <si>
    <t>[首尔]首尔圆环酒店(Circle Hotel Seoul)(39638146)</t>
  </si>
  <si>
    <t>标准双人间&lt;2人入住&gt;&lt;不退款&gt;</t>
  </si>
  <si>
    <t>JIN/YUJIE</t>
  </si>
  <si>
    <t xml:space="preserve">3843562	</t>
  </si>
  <si>
    <t xml:space="preserve">999226362529746	</t>
  </si>
  <si>
    <t>[曼谷]曼谷京华大酒店(Hotel Royal Bangkok@Chinatown)(40721515)</t>
  </si>
  <si>
    <t>YU/XINLEI</t>
  </si>
  <si>
    <t xml:space="preserve">3843567	</t>
  </si>
  <si>
    <t xml:space="preserve">21791276	</t>
  </si>
  <si>
    <t xml:space="preserve">999226362567271	</t>
  </si>
  <si>
    <t>[尼莱]汝来新浪潮酒店(New Wave Nilai Hotel)(47472350)</t>
  </si>
  <si>
    <t>双人房&lt;2人入住&gt;&lt;不退款&gt;</t>
  </si>
  <si>
    <t>ADNAN/MUHD KAMAL FITRI</t>
  </si>
  <si>
    <t xml:space="preserve">3843580	</t>
  </si>
  <si>
    <t xml:space="preserve">999226362825611	</t>
  </si>
  <si>
    <t>[下龙市]FLC 下龙湾高尔夫俱乐部与华丽度假村(FLC Halong Bay Golf Club &amp; Luxury Resort)(39604340)</t>
  </si>
  <si>
    <t>高尔夫景豪华双床房&lt;2人入住&gt;&lt;不退款&gt;&lt;早餐&gt;</t>
  </si>
  <si>
    <t>Do Hoai /Linh</t>
  </si>
  <si>
    <t xml:space="preserve">3843805	</t>
  </si>
  <si>
    <t xml:space="preserve">999226362837370	</t>
  </si>
  <si>
    <t>[士姑来]和乐酒店(Here Hotel)(48387084)</t>
  </si>
  <si>
    <t>标准双人床房&lt;2人入住&gt;&lt;不退款&gt;</t>
  </si>
  <si>
    <t>Choo/Ru Xin</t>
  </si>
  <si>
    <t xml:space="preserve">3843808	</t>
  </si>
  <si>
    <t xml:space="preserve">999226362841310	</t>
  </si>
  <si>
    <t>[济州市]济州航空城酒店(Hotel Air City Jeju)(37206258)</t>
  </si>
  <si>
    <t>高级双床房(带阳台)&lt;2人入住&gt;&lt;不退款&gt;</t>
  </si>
  <si>
    <t>ZHENG/JUAN</t>
  </si>
  <si>
    <t xml:space="preserve">3843809	</t>
  </si>
  <si>
    <t xml:space="preserve">999226362903412	</t>
  </si>
  <si>
    <t>[卡帕]超级 OYO 340 凯富酒店(Super OYO 340 Comfort Hotel)(39590162)</t>
  </si>
  <si>
    <t>标准双床房&lt;2人入住&gt;&lt;不退款&gt;</t>
  </si>
  <si>
    <t>STANIZ/STANISLAUS</t>
  </si>
  <si>
    <t xml:space="preserve">3843840	</t>
  </si>
  <si>
    <t xml:space="preserve">999226363680056	</t>
  </si>
  <si>
    <t>[陈厝港]超级 OYO 494 EG 酒店(OYO 494 EG Hotel)(39603542)</t>
  </si>
  <si>
    <t>豪华双人房&lt;2人入住&gt;&lt;不退款&gt;</t>
  </si>
  <si>
    <t>SIM/CHUN PIN</t>
  </si>
  <si>
    <t xml:space="preserve">3844402	</t>
  </si>
  <si>
    <t xml:space="preserve">26363784061	</t>
  </si>
  <si>
    <t>[首尔]东大门高金园酒店(Hotel Gaon Golden Park Dongdaemun)(38635628)</t>
  </si>
  <si>
    <t>标准双人房&lt;2人入住&gt;&lt;不退款&gt;</t>
  </si>
  <si>
    <t>LIU/SIZHE</t>
  </si>
  <si>
    <t xml:space="preserve">3844440	</t>
  </si>
  <si>
    <t xml:space="preserve">999226364066680	</t>
  </si>
  <si>
    <t>[新山]新山V8酒店(V8 Hotel Johor Bahru)(39039724)</t>
  </si>
  <si>
    <t>豪华双床房&lt;2人入住&gt;&lt;不退款&gt;</t>
  </si>
  <si>
    <t>LEE/SOON MIN</t>
  </si>
  <si>
    <t xml:space="preserve">3844682	</t>
  </si>
  <si>
    <t>取消</t>
  </si>
  <si>
    <t xml:space="preserve">999226364540405	</t>
  </si>
  <si>
    <t>TITWONGSA/JACKRAPHAT</t>
  </si>
  <si>
    <t xml:space="preserve">3845030	</t>
  </si>
  <si>
    <t xml:space="preserve">999226364813899	</t>
  </si>
  <si>
    <t>PANG/JHUNG QI JASON ALEXANDER</t>
  </si>
  <si>
    <t xml:space="preserve">3845134	</t>
  </si>
  <si>
    <t xml:space="preserve">23582448-1	</t>
  </si>
  <si>
    <t xml:space="preserve">999226365022845	</t>
  </si>
  <si>
    <t>[伯恩仓]雀客音酒店(Hotel Check IN)(48377353)</t>
  </si>
  <si>
    <t>双人床房公用浴室&lt;2人入住&gt;&lt;不退款&gt;</t>
  </si>
  <si>
    <t>SAFUAN/AZRUL</t>
  </si>
  <si>
    <t xml:space="preserve">3845384	</t>
  </si>
  <si>
    <t xml:space="preserve">999226365582203	</t>
  </si>
  <si>
    <t>[八打灵再也]科塔达曼萨拉H精品酒店(H Boutique Hotel, Kota Damansara)(44808701)</t>
  </si>
  <si>
    <t>ANTONY/KELLY</t>
  </si>
  <si>
    <t xml:space="preserve">3845655	</t>
  </si>
  <si>
    <t>，</t>
  </si>
  <si>
    <t>A230831105434481</t>
  </si>
  <si>
    <t>A230831105547481</t>
  </si>
  <si>
    <t>USD / HKD 当前参考汇率: 7.8456</t>
  </si>
  <si>
    <t>总计： 3297.06 USD/
25867.41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</si>
  <si>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</si>
  <si>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</si>
  <si>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</si>
  <si>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</si>
  <si>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</si>
  <si>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</si>
  <si>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</si>
  <si>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</si>
  <si>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</si>
  <si>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</si>
  <si>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</si>
  <si>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</si>
  <si>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</si>
  <si>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</si>
  <si>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</si>
  <si>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</si>
  <si>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</si>
  <si>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</si>
  <si>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</si>
  <si>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2023-06-19</t>
  </si>
  <si>
    <t>3524863</t>
  </si>
  <si>
    <t>曼谷水门伯克利酒店</t>
  </si>
  <si>
    <t>GOH MEI CHAN,SIN FOONG YEE,PUA SOOK KUAN,CHENG LAI CHING,NG LAY YONG,LOW SIEW FOONG,CHAI YUK PENG,CHAI YUK YUN,GOH SUK FUN,SIN PIK YIAN</t>
  </si>
  <si>
    <t>2023-08-26</t>
  </si>
  <si>
    <t>2023-08-28</t>
  </si>
  <si>
    <t>退房日周结</t>
  </si>
  <si>
    <t>5210.35</t>
  </si>
  <si>
    <t>729.20</t>
  </si>
  <si>
    <t>0</t>
  </si>
  <si>
    <t>0.00</t>
  </si>
  <si>
    <t>携程盛景国际直连</t>
  </si>
  <si>
    <t>01.010677</t>
  </si>
  <si>
    <t>2023-06-19 18:26:34</t>
  </si>
  <si>
    <t>否</t>
  </si>
  <si>
    <t>汇智国际旅游发展有限公司</t>
  </si>
  <si>
    <t>直采</t>
  </si>
  <si>
    <t>泰国</t>
  </si>
  <si>
    <t>2023-07-05</t>
  </si>
  <si>
    <t>3593665</t>
  </si>
  <si>
    <t>阿洛希拉尼威基基海滩度假村</t>
  </si>
  <si>
    <t>Park Minyeong</t>
  </si>
  <si>
    <t>2023-08-25</t>
  </si>
  <si>
    <t>6122.16</t>
  </si>
  <si>
    <t>846.42</t>
  </si>
  <si>
    <t>2023-07-05 06:11:25</t>
  </si>
  <si>
    <t>直连</t>
  </si>
  <si>
    <t>美国</t>
  </si>
  <si>
    <t>2023-08-11</t>
  </si>
  <si>
    <t>3766295</t>
  </si>
  <si>
    <t>贝尔玛丽娜会安度假村</t>
  </si>
  <si>
    <t>YUN DONGIN,LEE SUJEONG</t>
  </si>
  <si>
    <t>2023-08-27</t>
  </si>
  <si>
    <t>687.80</t>
  </si>
  <si>
    <t>95.05</t>
  </si>
  <si>
    <t>2023-08-11 15:38:54</t>
  </si>
  <si>
    <t>越南</t>
  </si>
  <si>
    <t>2023-08-12</t>
  </si>
  <si>
    <t>3771367</t>
  </si>
  <si>
    <t>甲米宁静湖度假村及水疗中心</t>
  </si>
  <si>
    <t>HUNT DAVID WALSH,KIM SEONGRAN</t>
  </si>
  <si>
    <t>2023-08-24</t>
  </si>
  <si>
    <t>1050.77</t>
  </si>
  <si>
    <t>144.81</t>
  </si>
  <si>
    <t>2023-08-12 17:24:46</t>
  </si>
  <si>
    <t>2023-08-15</t>
  </si>
  <si>
    <t>3786942</t>
  </si>
  <si>
    <t>云顶世界阿娃娜</t>
  </si>
  <si>
    <t>OMAR INTAN LIANA</t>
  </si>
  <si>
    <t>391.98</t>
  </si>
  <si>
    <t>53.89</t>
  </si>
  <si>
    <t>2023-08-15 20:23:59</t>
  </si>
  <si>
    <t>马来西亚</t>
  </si>
  <si>
    <t>2023-08-19</t>
  </si>
  <si>
    <t>3802735</t>
  </si>
  <si>
    <t>克幕居家酒店</t>
  </si>
  <si>
    <t>Chan Shuet Yee</t>
  </si>
  <si>
    <t>206.49</t>
  </si>
  <si>
    <t>28.28</t>
  </si>
  <si>
    <t>2023-08-19 00:28:17</t>
  </si>
  <si>
    <t>2023-08-21</t>
  </si>
  <si>
    <t>3814443</t>
  </si>
  <si>
    <t>国际机场 KLIA-KLIA2途恩酒店</t>
  </si>
  <si>
    <t>TUNGA SELAMAT</t>
  </si>
  <si>
    <t>595.00</t>
  </si>
  <si>
    <t>81.47</t>
  </si>
  <si>
    <t>2023-08-21 15:59:40</t>
  </si>
  <si>
    <t>2023-08-23</t>
  </si>
  <si>
    <t>3824395</t>
  </si>
  <si>
    <t>合艾里瓦讷酒店</t>
  </si>
  <si>
    <t>TUNKU NAZATUL SYAMIM</t>
  </si>
  <si>
    <t>206.94</t>
  </si>
  <si>
    <t>28.30</t>
  </si>
  <si>
    <t>2023-08-23 15:56:46</t>
  </si>
  <si>
    <t>3826440</t>
  </si>
  <si>
    <t>阿瓦尼中央酒店 釜山</t>
  </si>
  <si>
    <t>SIM SEOKHYUN</t>
  </si>
  <si>
    <t>628.49</t>
  </si>
  <si>
    <t>85.95</t>
  </si>
  <si>
    <t>2023-08-23 22:43:56</t>
  </si>
  <si>
    <t>韩国</t>
  </si>
  <si>
    <t>3830723</t>
  </si>
  <si>
    <t>普吉岛那瓦特度假酒店</t>
  </si>
  <si>
    <t>ISLAM ATIQUL</t>
  </si>
  <si>
    <t>628.56</t>
  </si>
  <si>
    <t>86.16</t>
  </si>
  <si>
    <t>2023-08-24 20:25:40</t>
  </si>
  <si>
    <t>3835606</t>
  </si>
  <si>
    <t>维瓦公寓</t>
  </si>
  <si>
    <t>SUWANRAKSA NATKRITTRA</t>
  </si>
  <si>
    <t>265.84</t>
  </si>
  <si>
    <t>36.43</t>
  </si>
  <si>
    <t>2023-08-25 19:11:34</t>
  </si>
  <si>
    <t>3836896</t>
  </si>
  <si>
    <t>波德申水疗天堂酒店</t>
  </si>
  <si>
    <t>TAN SARAH LYANA</t>
  </si>
  <si>
    <t>531.10</t>
  </si>
  <si>
    <t>72.78</t>
  </si>
  <si>
    <t>2023-08-26 00:32:19</t>
  </si>
  <si>
    <t>3837227</t>
  </si>
  <si>
    <t>贝尔蒙特马尼拉酒店</t>
  </si>
  <si>
    <t>DRAMERA MOUSSA</t>
  </si>
  <si>
    <t>708.56</t>
  </si>
  <si>
    <t>96.98</t>
  </si>
  <si>
    <t>2023-08-26 04:41:19</t>
  </si>
  <si>
    <t>菲律宾</t>
  </si>
  <si>
    <t>3841766</t>
  </si>
  <si>
    <t>苏梅岛查文海滩舒适别墅</t>
  </si>
  <si>
    <t>LIU JUNLIANG</t>
  </si>
  <si>
    <t>249.11</t>
  </si>
  <si>
    <t>34.10</t>
  </si>
  <si>
    <t>2023-08-27 01:39:18</t>
  </si>
  <si>
    <t>3842489</t>
  </si>
  <si>
    <t>韩流住宅酒店首尔塔店</t>
  </si>
  <si>
    <t>ZHU LIN</t>
  </si>
  <si>
    <t>259.19</t>
  </si>
  <si>
    <t>35.48</t>
  </si>
  <si>
    <t>2023-08-27 10:18:48</t>
  </si>
  <si>
    <t>3842739</t>
  </si>
  <si>
    <t>雅加达朱诺·贾廷加拉酒店</t>
  </si>
  <si>
    <t>ARIFIN MUHAMAD</t>
  </si>
  <si>
    <t>137.05</t>
  </si>
  <si>
    <t>18.76</t>
  </si>
  <si>
    <t>2023-08-27 11:36:01</t>
  </si>
  <si>
    <t>印度尼西亚</t>
  </si>
  <si>
    <t>3842740</t>
  </si>
  <si>
    <t>斗湖凯城酒店</t>
  </si>
  <si>
    <t>SIOK FUN CHNG</t>
  </si>
  <si>
    <t>335.75</t>
  </si>
  <si>
    <t>45.96</t>
  </si>
  <si>
    <t>2023-08-27 11:36:03</t>
  </si>
  <si>
    <t>3842978</t>
  </si>
  <si>
    <t>曼谷盛大里士满时尚酒店</t>
  </si>
  <si>
    <t>Xu Jie</t>
  </si>
  <si>
    <t>748.87</t>
  </si>
  <si>
    <t>102.51</t>
  </si>
  <si>
    <t>2023-08-27 12:31:27</t>
  </si>
  <si>
    <t>3843214</t>
  </si>
  <si>
    <t>曼谷皮皮@酒店</t>
  </si>
  <si>
    <t>WONGSABUTH PATTARASAK</t>
  </si>
  <si>
    <t>146.62</t>
  </si>
  <si>
    <t>20.07</t>
  </si>
  <si>
    <t>2023-08-27 13:13:11</t>
  </si>
  <si>
    <t>3843396</t>
  </si>
  <si>
    <t>MANALASTAS ANALYN YEBES</t>
  </si>
  <si>
    <t>374.76</t>
  </si>
  <si>
    <t>51.30</t>
  </si>
  <si>
    <t>2023-08-27 14:01:06</t>
  </si>
  <si>
    <t>3843442</t>
  </si>
  <si>
    <t>欧亚清迈酒店</t>
  </si>
  <si>
    <t>JANTHARAT PHIMWIPA</t>
  </si>
  <si>
    <t>182.41</t>
  </si>
  <si>
    <t>24.97</t>
  </si>
  <si>
    <t>2023-08-27 14:01:32</t>
  </si>
  <si>
    <t>3843470</t>
  </si>
  <si>
    <t>土龙木新城贝卡梅克斯酒店</t>
  </si>
  <si>
    <t>HONG DI</t>
  </si>
  <si>
    <t>462.21</t>
  </si>
  <si>
    <t>63.27</t>
  </si>
  <si>
    <t>2023-08-27 14:09:53</t>
  </si>
  <si>
    <t>3843530</t>
  </si>
  <si>
    <t>RAMADHAN DAFFA PUTRA</t>
  </si>
  <si>
    <t>2023-08-27 14:29:21</t>
  </si>
  <si>
    <t>3843561</t>
  </si>
  <si>
    <t>泗水瓦萨酒店</t>
  </si>
  <si>
    <t>TJANDRA TIFFANI</t>
  </si>
  <si>
    <t>582.16</t>
  </si>
  <si>
    <t>79.69</t>
  </si>
  <si>
    <t>2023-08-27 14:42:14</t>
  </si>
  <si>
    <t>3843562</t>
  </si>
  <si>
    <t>首尔圆环酒店</t>
  </si>
  <si>
    <t>JIN YUJIE</t>
  </si>
  <si>
    <t>464.25</t>
  </si>
  <si>
    <t>63.55</t>
  </si>
  <si>
    <t>2023-08-27 14:42:24</t>
  </si>
  <si>
    <t>3843567</t>
  </si>
  <si>
    <t>曼谷京华大酒店</t>
  </si>
  <si>
    <t>YU XINLEI</t>
  </si>
  <si>
    <t>418.23</t>
  </si>
  <si>
    <t>57.25</t>
  </si>
  <si>
    <t>2023-08-27 14:43:26</t>
  </si>
  <si>
    <t>3843580</t>
  </si>
  <si>
    <t>汝来新浪潮酒店</t>
  </si>
  <si>
    <t>ADNAN MUHD KAMAL FITRI</t>
  </si>
  <si>
    <t>74.81</t>
  </si>
  <si>
    <t>10.24</t>
  </si>
  <si>
    <t>2023-08-27 14:48:33</t>
  </si>
  <si>
    <t>3843805</t>
  </si>
  <si>
    <t>FLC 下龙湾高尔夫俱乐部与豪华度假村</t>
  </si>
  <si>
    <t>Do Hoai Linh</t>
  </si>
  <si>
    <t>320.99</t>
  </si>
  <si>
    <t>43.94</t>
  </si>
  <si>
    <t>2023-08-27 15:25:56</t>
  </si>
  <si>
    <t>3843808</t>
  </si>
  <si>
    <t>和乐酒店</t>
  </si>
  <si>
    <t>Choo Ru Xin</t>
  </si>
  <si>
    <t>105.56</t>
  </si>
  <si>
    <t>14.45</t>
  </si>
  <si>
    <t>2023-08-27 15:27:40</t>
  </si>
  <si>
    <t>3843809</t>
  </si>
  <si>
    <t>济州航空城酒店</t>
  </si>
  <si>
    <t>ZHENG JUAN</t>
  </si>
  <si>
    <t>257.95</t>
  </si>
  <si>
    <t>35.31</t>
  </si>
  <si>
    <t>2023-08-27 15:28:13</t>
  </si>
  <si>
    <t>3843840</t>
  </si>
  <si>
    <t>超级  340 舒适酒店</t>
  </si>
  <si>
    <t>STANIZ STANISLAUS</t>
  </si>
  <si>
    <t>97.96</t>
  </si>
  <si>
    <t>13.41</t>
  </si>
  <si>
    <t>2023-08-27 15:37:14</t>
  </si>
  <si>
    <t>3844402</t>
  </si>
  <si>
    <t>超级 494 EG酒店</t>
  </si>
  <si>
    <t>SIM CHUN PIN</t>
  </si>
  <si>
    <t>117.40</t>
  </si>
  <si>
    <t>16.07</t>
  </si>
  <si>
    <t>2023-08-27 17:26:03</t>
  </si>
  <si>
    <t>3844440</t>
  </si>
  <si>
    <t>东大门高金园酒店</t>
  </si>
  <si>
    <t>LIU SIZHE</t>
  </si>
  <si>
    <t>287.90</t>
  </si>
  <si>
    <t>39.41</t>
  </si>
  <si>
    <t>2023-08-27 17:40:32</t>
  </si>
  <si>
    <t>3844682</t>
  </si>
  <si>
    <t>新山V8酒店</t>
  </si>
  <si>
    <t>LEE SOON MIN</t>
  </si>
  <si>
    <t>210.32</t>
  </si>
  <si>
    <t>28.79</t>
  </si>
  <si>
    <t>2023-08-27 18:18:28</t>
  </si>
  <si>
    <t>3845030</t>
  </si>
  <si>
    <t>TITWONGSA JACKRAPHAT</t>
  </si>
  <si>
    <t>2023-08-27 19:22:51</t>
  </si>
  <si>
    <t>3845134</t>
  </si>
  <si>
    <t>PANG JHUNG QI JASON ALEXANDER</t>
  </si>
  <si>
    <t>257.22</t>
  </si>
  <si>
    <t>35.21</t>
  </si>
  <si>
    <t>2023-08-27 19:59:12</t>
  </si>
  <si>
    <t>3845384</t>
  </si>
  <si>
    <t>雀客音酒店</t>
  </si>
  <si>
    <t>SAFUAN AZRUL</t>
  </si>
  <si>
    <t>72.18</t>
  </si>
  <si>
    <t>9.88</t>
  </si>
  <si>
    <t>2023-08-27 20:26:42</t>
  </si>
  <si>
    <t>3845655</t>
  </si>
  <si>
    <t>科塔达曼萨拉H精品酒店</t>
  </si>
  <si>
    <t>ANTONY KELLY</t>
  </si>
  <si>
    <t>211.05</t>
  </si>
  <si>
    <t>28.89</t>
  </si>
  <si>
    <t>2023-08-27 21:38:45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</si>
</sst>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14</xdr:col>
      <xdr:colOff>247650</xdr:colOff>
      <xdr:row>85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258300"/>
          <a:ext cx="104298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45164</v>
      </c>
      <c r="G2" s="6">
        <v>45166</v>
      </c>
      <c r="H2" s="4">
        <v>5</v>
      </c>
      <c r="I2" s="4">
        <v>2</v>
      </c>
      <c r="J2" s="4">
        <v>10</v>
      </c>
      <c r="K2" s="4" t="s">
        <v>30</v>
      </c>
      <c r="L2" s="4">
        <v>729.2</v>
      </c>
      <c r="M2" s="4">
        <v>729.2</v>
      </c>
      <c r="N2" s="4" t="s">
        <v>31</v>
      </c>
      <c r="O2" s="4" t="s">
        <v>32</v>
      </c>
      <c r="P2" s="4" t="s">
        <v>33</v>
      </c>
      <c r="Q2" s="4">
        <v>0</v>
      </c>
      <c r="R2" s="7">
        <v>45096</v>
      </c>
      <c r="S2" s="6">
        <v>45169</v>
      </c>
      <c r="T2" s="4" t="s">
        <v>34</v>
      </c>
      <c r="U2" s="4">
        <v>729.2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45163</v>
      </c>
      <c r="G3" s="6">
        <v>45166</v>
      </c>
      <c r="H3" s="4">
        <v>1</v>
      </c>
      <c r="I3" s="4">
        <v>3</v>
      </c>
      <c r="J3" s="4">
        <v>3</v>
      </c>
      <c r="K3" s="4" t="s">
        <v>30</v>
      </c>
      <c r="L3" s="4">
        <v>846.42</v>
      </c>
      <c r="M3" s="4">
        <v>846.42</v>
      </c>
      <c r="N3" s="4" t="s">
        <v>40</v>
      </c>
      <c r="O3" s="4" t="s">
        <v>32</v>
      </c>
      <c r="P3" s="4" t="s">
        <v>33</v>
      </c>
      <c r="Q3" s="4">
        <v>0</v>
      </c>
      <c r="R3" s="7">
        <v>45112</v>
      </c>
      <c r="S3" s="6">
        <v>45169</v>
      </c>
      <c r="T3" s="4" t="s">
        <v>34</v>
      </c>
      <c r="U3" s="4">
        <v>846.42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45165</v>
      </c>
      <c r="G4" s="6">
        <v>45166</v>
      </c>
      <c r="H4" s="4">
        <v>1</v>
      </c>
      <c r="I4" s="4">
        <v>1</v>
      </c>
      <c r="J4" s="4">
        <v>1</v>
      </c>
      <c r="K4" s="4" t="s">
        <v>30</v>
      </c>
      <c r="L4" s="4">
        <v>95.05</v>
      </c>
      <c r="M4" s="4">
        <v>95.05</v>
      </c>
      <c r="N4" s="4" t="s">
        <v>46</v>
      </c>
      <c r="O4" s="4" t="s">
        <v>32</v>
      </c>
      <c r="P4" s="4" t="s">
        <v>33</v>
      </c>
      <c r="Q4" s="4">
        <v>0</v>
      </c>
      <c r="R4" s="7">
        <v>45149</v>
      </c>
      <c r="S4" s="6">
        <v>45169</v>
      </c>
      <c r="T4" s="4" t="s">
        <v>34</v>
      </c>
      <c r="U4" s="4">
        <v>95.05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45162</v>
      </c>
      <c r="G5" s="6">
        <v>45166</v>
      </c>
      <c r="H5" s="4">
        <v>1</v>
      </c>
      <c r="I5" s="4">
        <v>4</v>
      </c>
      <c r="J5" s="4">
        <v>4</v>
      </c>
      <c r="K5" s="4" t="s">
        <v>30</v>
      </c>
      <c r="L5" s="4">
        <v>144.81</v>
      </c>
      <c r="M5" s="4">
        <v>144.81</v>
      </c>
      <c r="N5" s="4" t="s">
        <v>51</v>
      </c>
      <c r="O5" s="4" t="s">
        <v>32</v>
      </c>
      <c r="P5" s="4" t="s">
        <v>33</v>
      </c>
      <c r="Q5" s="4">
        <v>0</v>
      </c>
      <c r="R5" s="7">
        <v>45150</v>
      </c>
      <c r="S5" s="6">
        <v>45169</v>
      </c>
      <c r="T5" s="4" t="s">
        <v>34</v>
      </c>
      <c r="U5" s="4">
        <v>144.81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45165</v>
      </c>
      <c r="G6" s="6">
        <v>45166</v>
      </c>
      <c r="H6" s="4">
        <v>1</v>
      </c>
      <c r="I6" s="4">
        <v>1</v>
      </c>
      <c r="J6" s="4">
        <v>1</v>
      </c>
      <c r="K6" s="4" t="s">
        <v>30</v>
      </c>
      <c r="L6" s="4">
        <v>53.89</v>
      </c>
      <c r="M6" s="4">
        <v>53.89</v>
      </c>
      <c r="N6" s="4" t="s">
        <v>56</v>
      </c>
      <c r="O6" s="4" t="s">
        <v>32</v>
      </c>
      <c r="P6" s="4" t="s">
        <v>33</v>
      </c>
      <c r="Q6" s="4">
        <v>0</v>
      </c>
      <c r="R6" s="7">
        <v>45153.0000115741</v>
      </c>
      <c r="S6" s="6">
        <v>45169</v>
      </c>
      <c r="T6" s="4" t="s">
        <v>34</v>
      </c>
      <c r="U6" s="4">
        <v>53.89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45165</v>
      </c>
      <c r="G7" s="6">
        <v>45166</v>
      </c>
      <c r="H7" s="4">
        <v>1</v>
      </c>
      <c r="I7" s="4">
        <v>1</v>
      </c>
      <c r="J7" s="4">
        <v>1</v>
      </c>
      <c r="K7" s="4" t="s">
        <v>30</v>
      </c>
      <c r="L7" s="4">
        <v>28.28</v>
      </c>
      <c r="M7" s="4">
        <v>28.28</v>
      </c>
      <c r="N7" s="4" t="s">
        <v>61</v>
      </c>
      <c r="O7" s="4" t="s">
        <v>32</v>
      </c>
      <c r="P7" s="4" t="s">
        <v>33</v>
      </c>
      <c r="Q7" s="4">
        <v>0</v>
      </c>
      <c r="R7" s="7">
        <v>45157</v>
      </c>
      <c r="S7" s="6">
        <v>45169</v>
      </c>
      <c r="T7" s="4" t="s">
        <v>34</v>
      </c>
      <c r="U7" s="4">
        <v>28.28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45165</v>
      </c>
      <c r="G8" s="6">
        <v>45166</v>
      </c>
      <c r="H8" s="4">
        <v>1</v>
      </c>
      <c r="I8" s="4">
        <v>1</v>
      </c>
      <c r="J8" s="4">
        <v>1</v>
      </c>
      <c r="K8" s="4" t="s">
        <v>30</v>
      </c>
      <c r="L8" s="4">
        <v>81.47</v>
      </c>
      <c r="M8" s="4">
        <v>81.47</v>
      </c>
      <c r="N8" s="4" t="s">
        <v>67</v>
      </c>
      <c r="O8" s="4" t="s">
        <v>32</v>
      </c>
      <c r="P8" s="4" t="s">
        <v>33</v>
      </c>
      <c r="Q8" s="4">
        <v>0</v>
      </c>
      <c r="R8" s="7">
        <v>45159.0000115741</v>
      </c>
      <c r="S8" s="6">
        <v>45169</v>
      </c>
      <c r="T8" s="4" t="s">
        <v>34</v>
      </c>
      <c r="U8" s="4">
        <v>81.47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45165</v>
      </c>
      <c r="G9" s="6">
        <v>45166</v>
      </c>
      <c r="H9" s="4">
        <v>1</v>
      </c>
      <c r="I9" s="4">
        <v>1</v>
      </c>
      <c r="J9" s="4">
        <v>1</v>
      </c>
      <c r="K9" s="4" t="s">
        <v>30</v>
      </c>
      <c r="L9" s="4">
        <v>28.3</v>
      </c>
      <c r="M9" s="4">
        <v>28.3</v>
      </c>
      <c r="N9" s="4" t="s">
        <v>73</v>
      </c>
      <c r="O9" s="4" t="s">
        <v>32</v>
      </c>
      <c r="P9" s="4" t="s">
        <v>33</v>
      </c>
      <c r="Q9" s="4">
        <v>0</v>
      </c>
      <c r="R9" s="7">
        <v>45161</v>
      </c>
      <c r="S9" s="6">
        <v>45169</v>
      </c>
      <c r="T9" s="4" t="s">
        <v>34</v>
      </c>
      <c r="U9" s="4">
        <v>28.3</v>
      </c>
      <c r="V9" s="4">
        <v>0</v>
      </c>
      <c r="W9" s="4">
        <v>0</v>
      </c>
      <c r="X9" s="4" t="s">
        <v>74</v>
      </c>
      <c r="Y9" s="4" t="s">
        <v>42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45165</v>
      </c>
      <c r="G10" s="6">
        <v>45166</v>
      </c>
      <c r="H10" s="4">
        <v>1</v>
      </c>
      <c r="I10" s="4">
        <v>1</v>
      </c>
      <c r="J10" s="4">
        <v>1</v>
      </c>
      <c r="K10" s="4" t="s">
        <v>30</v>
      </c>
      <c r="L10" s="4">
        <v>85.95</v>
      </c>
      <c r="M10" s="4">
        <v>85.95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45161.0000115741</v>
      </c>
      <c r="S10" s="6">
        <v>45169</v>
      </c>
      <c r="T10" s="4" t="s">
        <v>34</v>
      </c>
      <c r="U10" s="4">
        <v>85.95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45163</v>
      </c>
      <c r="G11" s="6">
        <v>45166</v>
      </c>
      <c r="H11" s="4">
        <v>1</v>
      </c>
      <c r="I11" s="4">
        <v>3</v>
      </c>
      <c r="J11" s="4">
        <v>3</v>
      </c>
      <c r="K11" s="4" t="s">
        <v>30</v>
      </c>
      <c r="L11" s="4">
        <v>86.16</v>
      </c>
      <c r="M11" s="4">
        <v>86.16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45162.0000115741</v>
      </c>
      <c r="S11" s="6">
        <v>45169</v>
      </c>
      <c r="T11" s="4" t="s">
        <v>34</v>
      </c>
      <c r="U11" s="4">
        <v>86.16</v>
      </c>
      <c r="V11" s="4">
        <v>0</v>
      </c>
      <c r="W11" s="4">
        <v>0</v>
      </c>
      <c r="X11" s="4" t="s">
        <v>85</v>
      </c>
      <c r="Y11" s="4" t="s">
        <v>42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45164</v>
      </c>
      <c r="G12" s="6">
        <v>45166</v>
      </c>
      <c r="H12" s="4">
        <v>1</v>
      </c>
      <c r="I12" s="4">
        <v>2</v>
      </c>
      <c r="J12" s="4">
        <v>2</v>
      </c>
      <c r="K12" s="4" t="s">
        <v>30</v>
      </c>
      <c r="L12" s="4">
        <v>36.43</v>
      </c>
      <c r="M12" s="4">
        <v>36.43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45163.0000115741</v>
      </c>
      <c r="S12" s="6">
        <v>45169</v>
      </c>
      <c r="T12" s="4" t="s">
        <v>34</v>
      </c>
      <c r="U12" s="4">
        <v>36.43</v>
      </c>
      <c r="V12" s="4">
        <v>0</v>
      </c>
      <c r="W12" s="4">
        <v>0</v>
      </c>
      <c r="X12" s="4" t="s">
        <v>90</v>
      </c>
      <c r="Y12" s="4" t="s">
        <v>42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45164</v>
      </c>
      <c r="G13" s="6">
        <v>45166</v>
      </c>
      <c r="H13" s="4">
        <v>1</v>
      </c>
      <c r="I13" s="4">
        <v>2</v>
      </c>
      <c r="J13" s="4">
        <v>2</v>
      </c>
      <c r="K13" s="4" t="s">
        <v>30</v>
      </c>
      <c r="L13" s="4">
        <v>72.78</v>
      </c>
      <c r="M13" s="4">
        <v>72.78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45164.0000115741</v>
      </c>
      <c r="S13" s="6">
        <v>45169</v>
      </c>
      <c r="T13" s="4" t="s">
        <v>34</v>
      </c>
      <c r="U13" s="4">
        <v>72.78</v>
      </c>
      <c r="V13" s="4">
        <v>0</v>
      </c>
      <c r="W13" s="4">
        <v>0</v>
      </c>
      <c r="X13" s="4" t="s">
        <v>95</v>
      </c>
      <c r="Y13" s="4" t="s">
        <v>42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88</v>
      </c>
      <c r="F14" s="6">
        <v>45164</v>
      </c>
      <c r="G14" s="6">
        <v>45166</v>
      </c>
      <c r="H14" s="4">
        <v>1</v>
      </c>
      <c r="I14" s="4">
        <v>2</v>
      </c>
      <c r="J14" s="4">
        <v>2</v>
      </c>
      <c r="K14" s="4" t="s">
        <v>30</v>
      </c>
      <c r="L14" s="4">
        <v>96.98</v>
      </c>
      <c r="M14" s="4">
        <v>96.98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45164.0000115741</v>
      </c>
      <c r="S14" s="6">
        <v>45169</v>
      </c>
      <c r="T14" s="4" t="s">
        <v>34</v>
      </c>
      <c r="U14" s="4">
        <v>96.98</v>
      </c>
      <c r="V14" s="4">
        <v>0</v>
      </c>
      <c r="W14" s="4">
        <v>0</v>
      </c>
      <c r="X14" s="4" t="s">
        <v>99</v>
      </c>
      <c r="Y14" s="4" t="s">
        <v>42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45165</v>
      </c>
      <c r="G15" s="6">
        <v>45166</v>
      </c>
      <c r="H15" s="4">
        <v>1</v>
      </c>
      <c r="I15" s="4">
        <v>1</v>
      </c>
      <c r="J15" s="4">
        <v>1</v>
      </c>
      <c r="K15" s="4" t="s">
        <v>30</v>
      </c>
      <c r="L15" s="4">
        <v>34.1</v>
      </c>
      <c r="M15" s="4">
        <v>34.1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45165</v>
      </c>
      <c r="S15" s="6">
        <v>45169</v>
      </c>
      <c r="T15" s="4" t="s">
        <v>34</v>
      </c>
      <c r="U15" s="4">
        <v>34.1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45165</v>
      </c>
      <c r="G16" s="6">
        <v>45166</v>
      </c>
      <c r="H16" s="4">
        <v>1</v>
      </c>
      <c r="I16" s="4">
        <v>1</v>
      </c>
      <c r="J16" s="4">
        <v>1</v>
      </c>
      <c r="K16" s="4" t="s">
        <v>30</v>
      </c>
      <c r="L16" s="4">
        <v>32.14</v>
      </c>
      <c r="M16" s="4">
        <v>32.14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45165</v>
      </c>
      <c r="S16" s="6">
        <v>45169</v>
      </c>
      <c r="T16" s="4" t="s">
        <v>34</v>
      </c>
      <c r="U16" s="4">
        <v>32.14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45165</v>
      </c>
      <c r="G17" s="6">
        <v>45166</v>
      </c>
      <c r="H17" s="4">
        <v>1</v>
      </c>
      <c r="I17" s="4">
        <v>1</v>
      </c>
      <c r="J17" s="4">
        <v>1</v>
      </c>
      <c r="K17" s="4" t="s">
        <v>30</v>
      </c>
      <c r="L17" s="4">
        <v>35.48</v>
      </c>
      <c r="M17" s="4">
        <v>35.48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45165</v>
      </c>
      <c r="S17" s="6">
        <v>45169</v>
      </c>
      <c r="T17" s="4" t="s">
        <v>34</v>
      </c>
      <c r="U17" s="4">
        <v>35.48</v>
      </c>
      <c r="V17" s="4">
        <v>0</v>
      </c>
      <c r="W17" s="4">
        <v>0</v>
      </c>
      <c r="X17" s="4" t="s">
        <v>116</v>
      </c>
      <c r="Y17" s="4" t="s">
        <v>42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88</v>
      </c>
      <c r="F18" s="6">
        <v>45165</v>
      </c>
      <c r="G18" s="6">
        <v>45166</v>
      </c>
      <c r="H18" s="4">
        <v>1</v>
      </c>
      <c r="I18" s="4">
        <v>1</v>
      </c>
      <c r="J18" s="4">
        <v>1</v>
      </c>
      <c r="K18" s="4" t="s">
        <v>30</v>
      </c>
      <c r="L18" s="4">
        <v>18.76</v>
      </c>
      <c r="M18" s="4">
        <v>18.76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45165</v>
      </c>
      <c r="S18" s="6">
        <v>45169</v>
      </c>
      <c r="T18" s="4" t="s">
        <v>34</v>
      </c>
      <c r="U18" s="4">
        <v>18.76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50</v>
      </c>
      <c r="F19" s="6">
        <v>45165</v>
      </c>
      <c r="G19" s="6">
        <v>45166</v>
      </c>
      <c r="H19" s="4">
        <v>1</v>
      </c>
      <c r="I19" s="4">
        <v>1</v>
      </c>
      <c r="J19" s="4">
        <v>1</v>
      </c>
      <c r="K19" s="4" t="s">
        <v>30</v>
      </c>
      <c r="L19" s="4">
        <v>45.96</v>
      </c>
      <c r="M19" s="4">
        <v>45.96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45165.0000115741</v>
      </c>
      <c r="S19" s="6">
        <v>45169</v>
      </c>
      <c r="T19" s="4" t="s">
        <v>34</v>
      </c>
      <c r="U19" s="4">
        <v>45.96</v>
      </c>
      <c r="V19" s="4">
        <v>0</v>
      </c>
      <c r="W19" s="4">
        <v>0</v>
      </c>
      <c r="X19" s="4" t="s">
        <v>125</v>
      </c>
      <c r="Y19" s="4" t="s">
        <v>42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45165</v>
      </c>
      <c r="G20" s="6">
        <v>45166</v>
      </c>
      <c r="H20" s="4">
        <v>1</v>
      </c>
      <c r="I20" s="4">
        <v>1</v>
      </c>
      <c r="J20" s="4">
        <v>1</v>
      </c>
      <c r="K20" s="4" t="s">
        <v>30</v>
      </c>
      <c r="L20" s="4">
        <v>102.51</v>
      </c>
      <c r="M20" s="4">
        <v>102.51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45165</v>
      </c>
      <c r="S20" s="6">
        <v>45169</v>
      </c>
      <c r="T20" s="4" t="s">
        <v>34</v>
      </c>
      <c r="U20" s="4">
        <v>102.51</v>
      </c>
      <c r="V20" s="4">
        <v>0</v>
      </c>
      <c r="W20" s="4">
        <v>0</v>
      </c>
      <c r="X20" s="4" t="s">
        <v>130</v>
      </c>
      <c r="Y20" s="4" t="s">
        <v>42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45165</v>
      </c>
      <c r="G21" s="6">
        <v>45166</v>
      </c>
      <c r="H21" s="4">
        <v>1</v>
      </c>
      <c r="I21" s="4">
        <v>1</v>
      </c>
      <c r="J21" s="4">
        <v>1</v>
      </c>
      <c r="K21" s="4" t="s">
        <v>30</v>
      </c>
      <c r="L21" s="4">
        <v>20.07</v>
      </c>
      <c r="M21" s="4">
        <v>20.07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45165.0000115741</v>
      </c>
      <c r="S21" s="6">
        <v>45169</v>
      </c>
      <c r="T21" s="4" t="s">
        <v>34</v>
      </c>
      <c r="U21" s="4">
        <v>20.07</v>
      </c>
      <c r="V21" s="4">
        <v>0</v>
      </c>
      <c r="W21" s="4">
        <v>0</v>
      </c>
      <c r="X21" s="4" t="s">
        <v>135</v>
      </c>
      <c r="Y21" s="4" t="s">
        <v>42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45165</v>
      </c>
      <c r="G22" s="6">
        <v>45166</v>
      </c>
      <c r="H22" s="4">
        <v>1</v>
      </c>
      <c r="I22" s="4">
        <v>1</v>
      </c>
      <c r="J22" s="4">
        <v>1</v>
      </c>
      <c r="K22" s="4" t="s">
        <v>30</v>
      </c>
      <c r="L22" s="4">
        <v>24.97</v>
      </c>
      <c r="M22" s="4">
        <v>24.97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45165.0000115741</v>
      </c>
      <c r="S22" s="6">
        <v>45169</v>
      </c>
      <c r="T22" s="4" t="s">
        <v>34</v>
      </c>
      <c r="U22" s="4">
        <v>24.97</v>
      </c>
      <c r="V22" s="4">
        <v>0</v>
      </c>
      <c r="W22" s="4">
        <v>0</v>
      </c>
      <c r="X22" s="4" t="s">
        <v>140</v>
      </c>
      <c r="Y22" s="4" t="s">
        <v>42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97</v>
      </c>
      <c r="E23" s="4" t="s">
        <v>88</v>
      </c>
      <c r="F23" s="6">
        <v>45165</v>
      </c>
      <c r="G23" s="6">
        <v>45166</v>
      </c>
      <c r="H23" s="4">
        <v>1</v>
      </c>
      <c r="I23" s="4">
        <v>1</v>
      </c>
      <c r="J23" s="4">
        <v>1</v>
      </c>
      <c r="K23" s="4" t="s">
        <v>30</v>
      </c>
      <c r="L23" s="4">
        <v>51.3</v>
      </c>
      <c r="M23" s="4">
        <v>51.3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45165</v>
      </c>
      <c r="S23" s="6">
        <v>45169</v>
      </c>
      <c r="T23" s="4" t="s">
        <v>34</v>
      </c>
      <c r="U23" s="4">
        <v>51.3</v>
      </c>
      <c r="V23" s="4">
        <v>0</v>
      </c>
      <c r="W23" s="4">
        <v>0</v>
      </c>
      <c r="X23" s="4" t="s">
        <v>143</v>
      </c>
      <c r="Y23" s="4" t="s">
        <v>42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45165</v>
      </c>
      <c r="G24" s="6">
        <v>45166</v>
      </c>
      <c r="H24" s="4">
        <v>1</v>
      </c>
      <c r="I24" s="4">
        <v>1</v>
      </c>
      <c r="J24" s="4">
        <v>1</v>
      </c>
      <c r="K24" s="4" t="s">
        <v>30</v>
      </c>
      <c r="L24" s="4">
        <v>63.27</v>
      </c>
      <c r="M24" s="4">
        <v>63.27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45165.0000115741</v>
      </c>
      <c r="S24" s="6">
        <v>45169</v>
      </c>
      <c r="T24" s="4" t="s">
        <v>34</v>
      </c>
      <c r="U24" s="4">
        <v>63.27</v>
      </c>
      <c r="V24" s="4">
        <v>0</v>
      </c>
      <c r="W24" s="4">
        <v>0</v>
      </c>
      <c r="X24" s="4" t="s">
        <v>148</v>
      </c>
      <c r="Y24" s="4" t="s">
        <v>42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118</v>
      </c>
      <c r="E25" s="4" t="s">
        <v>150</v>
      </c>
      <c r="F25" s="6">
        <v>45165</v>
      </c>
      <c r="G25" s="6">
        <v>45166</v>
      </c>
      <c r="H25" s="4">
        <v>1</v>
      </c>
      <c r="I25" s="4">
        <v>1</v>
      </c>
      <c r="J25" s="4">
        <v>1</v>
      </c>
      <c r="K25" s="4" t="s">
        <v>30</v>
      </c>
      <c r="L25" s="4">
        <v>18.76</v>
      </c>
      <c r="M25" s="4">
        <v>18.76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45165.0000115741</v>
      </c>
      <c r="S25" s="6">
        <v>45169</v>
      </c>
      <c r="T25" s="4" t="s">
        <v>34</v>
      </c>
      <c r="U25" s="4">
        <v>18.76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45165</v>
      </c>
      <c r="G26" s="6">
        <v>45166</v>
      </c>
      <c r="H26" s="4">
        <v>1</v>
      </c>
      <c r="I26" s="4">
        <v>1</v>
      </c>
      <c r="J26" s="4">
        <v>1</v>
      </c>
      <c r="K26" s="4" t="s">
        <v>30</v>
      </c>
      <c r="L26" s="4">
        <v>79.69</v>
      </c>
      <c r="M26" s="4">
        <v>79.69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45165.0000115741</v>
      </c>
      <c r="S26" s="6">
        <v>45169</v>
      </c>
      <c r="T26" s="4" t="s">
        <v>34</v>
      </c>
      <c r="U26" s="4">
        <v>79.69</v>
      </c>
      <c r="V26" s="4">
        <v>0</v>
      </c>
      <c r="W26" s="4">
        <v>0</v>
      </c>
      <c r="X26" s="4" t="s">
        <v>158</v>
      </c>
      <c r="Y26" s="4" t="s">
        <v>42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45165</v>
      </c>
      <c r="G27" s="6">
        <v>45166</v>
      </c>
      <c r="H27" s="4">
        <v>1</v>
      </c>
      <c r="I27" s="4">
        <v>1</v>
      </c>
      <c r="J27" s="4">
        <v>1</v>
      </c>
      <c r="K27" s="4" t="s">
        <v>30</v>
      </c>
      <c r="L27" s="4">
        <v>63.55</v>
      </c>
      <c r="M27" s="4">
        <v>63.55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45165.0000115741</v>
      </c>
      <c r="S27" s="6">
        <v>45169</v>
      </c>
      <c r="T27" s="4" t="s">
        <v>34</v>
      </c>
      <c r="U27" s="4">
        <v>63.55</v>
      </c>
      <c r="V27" s="4">
        <v>0</v>
      </c>
      <c r="W27" s="4">
        <v>0</v>
      </c>
      <c r="X27" s="4" t="s">
        <v>163</v>
      </c>
      <c r="Y27" s="4" t="s">
        <v>42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83</v>
      </c>
      <c r="F28" s="6">
        <v>45165</v>
      </c>
      <c r="G28" s="6">
        <v>45166</v>
      </c>
      <c r="H28" s="4">
        <v>1</v>
      </c>
      <c r="I28" s="4">
        <v>1</v>
      </c>
      <c r="J28" s="4">
        <v>1</v>
      </c>
      <c r="K28" s="4" t="s">
        <v>30</v>
      </c>
      <c r="L28" s="4">
        <v>57.25</v>
      </c>
      <c r="M28" s="4">
        <v>57.25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45165.0000115741</v>
      </c>
      <c r="S28" s="6">
        <v>45169</v>
      </c>
      <c r="T28" s="4" t="s">
        <v>34</v>
      </c>
      <c r="U28" s="4">
        <v>57.25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45165</v>
      </c>
      <c r="G29" s="6">
        <v>45166</v>
      </c>
      <c r="H29" s="4">
        <v>1</v>
      </c>
      <c r="I29" s="4">
        <v>1</v>
      </c>
      <c r="J29" s="4">
        <v>1</v>
      </c>
      <c r="K29" s="4" t="s">
        <v>30</v>
      </c>
      <c r="L29" s="4">
        <v>10.24</v>
      </c>
      <c r="M29" s="4">
        <v>10.24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45165</v>
      </c>
      <c r="S29" s="6">
        <v>45169</v>
      </c>
      <c r="T29" s="4" t="s">
        <v>34</v>
      </c>
      <c r="U29" s="4">
        <v>10.24</v>
      </c>
      <c r="V29" s="4">
        <v>0</v>
      </c>
      <c r="W29" s="4">
        <v>0</v>
      </c>
      <c r="X29" s="4" t="s">
        <v>173</v>
      </c>
      <c r="Y29" s="4" t="s">
        <v>42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45165</v>
      </c>
      <c r="G30" s="6">
        <v>45166</v>
      </c>
      <c r="H30" s="4">
        <v>1</v>
      </c>
      <c r="I30" s="4">
        <v>1</v>
      </c>
      <c r="J30" s="4">
        <v>1</v>
      </c>
      <c r="K30" s="4" t="s">
        <v>30</v>
      </c>
      <c r="L30" s="4">
        <v>43.94</v>
      </c>
      <c r="M30" s="4">
        <v>43.94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45165.0000115741</v>
      </c>
      <c r="S30" s="6">
        <v>45169</v>
      </c>
      <c r="T30" s="4" t="s">
        <v>34</v>
      </c>
      <c r="U30" s="4">
        <v>43.94</v>
      </c>
      <c r="V30" s="4">
        <v>0</v>
      </c>
      <c r="W30" s="4">
        <v>0</v>
      </c>
      <c r="X30" s="4" t="s">
        <v>178</v>
      </c>
      <c r="Y30" s="4" t="s">
        <v>42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45165</v>
      </c>
      <c r="G31" s="6">
        <v>45166</v>
      </c>
      <c r="H31" s="4">
        <v>1</v>
      </c>
      <c r="I31" s="4">
        <v>1</v>
      </c>
      <c r="J31" s="4">
        <v>1</v>
      </c>
      <c r="K31" s="4" t="s">
        <v>30</v>
      </c>
      <c r="L31" s="4">
        <v>14.45</v>
      </c>
      <c r="M31" s="4">
        <v>14.45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45165</v>
      </c>
      <c r="S31" s="6">
        <v>45169</v>
      </c>
      <c r="T31" s="4" t="s">
        <v>34</v>
      </c>
      <c r="U31" s="4">
        <v>14.45</v>
      </c>
      <c r="V31" s="4">
        <v>0</v>
      </c>
      <c r="W31" s="4">
        <v>0</v>
      </c>
      <c r="X31" s="4" t="s">
        <v>183</v>
      </c>
      <c r="Y31" s="4" t="s">
        <v>42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45165</v>
      </c>
      <c r="G32" s="6">
        <v>45166</v>
      </c>
      <c r="H32" s="4">
        <v>1</v>
      </c>
      <c r="I32" s="4">
        <v>1</v>
      </c>
      <c r="J32" s="4">
        <v>1</v>
      </c>
      <c r="K32" s="4" t="s">
        <v>30</v>
      </c>
      <c r="L32" s="4">
        <v>35.31</v>
      </c>
      <c r="M32" s="4">
        <v>35.31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45165.0000115741</v>
      </c>
      <c r="S32" s="6">
        <v>45169</v>
      </c>
      <c r="T32" s="4" t="s">
        <v>34</v>
      </c>
      <c r="U32" s="4">
        <v>35.31</v>
      </c>
      <c r="V32" s="4">
        <v>0</v>
      </c>
      <c r="W32" s="4">
        <v>0</v>
      </c>
      <c r="X32" s="4" t="s">
        <v>188</v>
      </c>
      <c r="Y32" s="4" t="s">
        <v>42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45165</v>
      </c>
      <c r="G33" s="6">
        <v>45166</v>
      </c>
      <c r="H33" s="4">
        <v>1</v>
      </c>
      <c r="I33" s="4">
        <v>1</v>
      </c>
      <c r="J33" s="4">
        <v>1</v>
      </c>
      <c r="K33" s="4" t="s">
        <v>30</v>
      </c>
      <c r="L33" s="4">
        <v>13.41</v>
      </c>
      <c r="M33" s="4">
        <v>13.41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45165</v>
      </c>
      <c r="S33" s="6">
        <v>45169</v>
      </c>
      <c r="T33" s="4" t="s">
        <v>34</v>
      </c>
      <c r="U33" s="4">
        <v>13.41</v>
      </c>
      <c r="V33" s="4">
        <v>0</v>
      </c>
      <c r="W33" s="4">
        <v>0</v>
      </c>
      <c r="X33" s="4" t="s">
        <v>193</v>
      </c>
      <c r="Y33" s="4" t="s">
        <v>42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45165</v>
      </c>
      <c r="G34" s="6">
        <v>45166</v>
      </c>
      <c r="H34" s="4">
        <v>1</v>
      </c>
      <c r="I34" s="4">
        <v>1</v>
      </c>
      <c r="J34" s="4">
        <v>1</v>
      </c>
      <c r="K34" s="4" t="s">
        <v>30</v>
      </c>
      <c r="L34" s="4">
        <v>16.07</v>
      </c>
      <c r="M34" s="4">
        <v>16.07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45165</v>
      </c>
      <c r="S34" s="6">
        <v>45169</v>
      </c>
      <c r="T34" s="4" t="s">
        <v>34</v>
      </c>
      <c r="U34" s="4">
        <v>16.07</v>
      </c>
      <c r="V34" s="4">
        <v>0</v>
      </c>
      <c r="W34" s="4">
        <v>0</v>
      </c>
      <c r="X34" s="4" t="s">
        <v>198</v>
      </c>
      <c r="Y34" s="4" t="s">
        <v>42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45165</v>
      </c>
      <c r="G35" s="6">
        <v>45166</v>
      </c>
      <c r="H35" s="4">
        <v>1</v>
      </c>
      <c r="I35" s="4">
        <v>1</v>
      </c>
      <c r="J35" s="4">
        <v>1</v>
      </c>
      <c r="K35" s="4" t="s">
        <v>30</v>
      </c>
      <c r="L35" s="4">
        <v>39.41</v>
      </c>
      <c r="M35" s="4">
        <v>39.41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45165.0000115741</v>
      </c>
      <c r="S35" s="6">
        <v>45169</v>
      </c>
      <c r="T35" s="4" t="s">
        <v>34</v>
      </c>
      <c r="U35" s="4">
        <v>39.41</v>
      </c>
      <c r="V35" s="4">
        <v>0</v>
      </c>
      <c r="W35" s="4">
        <v>0</v>
      </c>
      <c r="X35" s="4" t="s">
        <v>203</v>
      </c>
      <c r="Y35" s="4" t="s">
        <v>42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45165</v>
      </c>
      <c r="G36" s="6">
        <v>45166</v>
      </c>
      <c r="H36" s="4">
        <v>1</v>
      </c>
      <c r="I36" s="4">
        <v>1</v>
      </c>
      <c r="J36" s="4">
        <v>1</v>
      </c>
      <c r="K36" s="4" t="s">
        <v>30</v>
      </c>
      <c r="L36" s="4">
        <v>28.79</v>
      </c>
      <c r="M36" s="4">
        <v>28.79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45165</v>
      </c>
      <c r="S36" s="6">
        <v>45169</v>
      </c>
      <c r="T36" s="4" t="s">
        <v>34</v>
      </c>
      <c r="U36" s="4">
        <v>28.79</v>
      </c>
      <c r="V36" s="4">
        <v>0</v>
      </c>
      <c r="W36" s="4">
        <v>0</v>
      </c>
      <c r="X36" s="4" t="s">
        <v>208</v>
      </c>
      <c r="Y36" s="4" t="s">
        <v>42</v>
      </c>
    </row>
    <row r="37" s="4" customFormat="1" spans="1:25">
      <c r="A37" s="4" t="s">
        <v>106</v>
      </c>
      <c r="B37" s="4" t="s">
        <v>26</v>
      </c>
      <c r="C37" s="4" t="s">
        <v>209</v>
      </c>
      <c r="D37" s="4" t="s">
        <v>107</v>
      </c>
      <c r="E37" s="4" t="s">
        <v>108</v>
      </c>
      <c r="F37" s="6">
        <v>45165</v>
      </c>
      <c r="G37" s="6">
        <v>45166</v>
      </c>
      <c r="H37" s="4">
        <v>1</v>
      </c>
      <c r="I37" s="4">
        <v>1</v>
      </c>
      <c r="J37" s="4">
        <v>1</v>
      </c>
      <c r="K37" s="4" t="s">
        <v>30</v>
      </c>
      <c r="L37" s="4">
        <v>-32.14</v>
      </c>
      <c r="M37" s="4">
        <v>-32.14</v>
      </c>
      <c r="N37" s="4" t="s">
        <v>109</v>
      </c>
      <c r="O37" s="4" t="s">
        <v>32</v>
      </c>
      <c r="P37" s="4" t="s">
        <v>33</v>
      </c>
      <c r="Q37" s="4">
        <v>0</v>
      </c>
      <c r="R37" s="7">
        <v>45165</v>
      </c>
      <c r="S37" s="6">
        <v>45169</v>
      </c>
      <c r="T37" s="4" t="s">
        <v>34</v>
      </c>
      <c r="U37" s="4">
        <v>-32.14</v>
      </c>
      <c r="V37" s="4">
        <v>0</v>
      </c>
      <c r="W37" s="4">
        <v>0</v>
      </c>
      <c r="X37" s="4" t="s">
        <v>110</v>
      </c>
      <c r="Y37" s="4" t="s">
        <v>111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132</v>
      </c>
      <c r="E38" s="4" t="s">
        <v>196</v>
      </c>
      <c r="F38" s="6">
        <v>45165</v>
      </c>
      <c r="G38" s="6">
        <v>45166</v>
      </c>
      <c r="H38" s="4">
        <v>1</v>
      </c>
      <c r="I38" s="4">
        <v>1</v>
      </c>
      <c r="J38" s="4">
        <v>1</v>
      </c>
      <c r="K38" s="4" t="s">
        <v>30</v>
      </c>
      <c r="L38" s="4">
        <v>20.07</v>
      </c>
      <c r="M38" s="4">
        <v>20.07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45165</v>
      </c>
      <c r="S38" s="6">
        <v>45169</v>
      </c>
      <c r="T38" s="4" t="s">
        <v>34</v>
      </c>
      <c r="U38" s="4">
        <v>20.07</v>
      </c>
      <c r="V38" s="4">
        <v>0</v>
      </c>
      <c r="W38" s="4">
        <v>0</v>
      </c>
      <c r="X38" s="4" t="s">
        <v>212</v>
      </c>
      <c r="Y38" s="4" t="s">
        <v>42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59</v>
      </c>
      <c r="E39" s="4" t="s">
        <v>60</v>
      </c>
      <c r="F39" s="6">
        <v>45165</v>
      </c>
      <c r="G39" s="6">
        <v>45166</v>
      </c>
      <c r="H39" s="4">
        <v>1</v>
      </c>
      <c r="I39" s="4">
        <v>1</v>
      </c>
      <c r="J39" s="4">
        <v>1</v>
      </c>
      <c r="K39" s="4" t="s">
        <v>30</v>
      </c>
      <c r="L39" s="4">
        <v>35.21</v>
      </c>
      <c r="M39" s="4">
        <v>35.21</v>
      </c>
      <c r="N39" s="4" t="s">
        <v>214</v>
      </c>
      <c r="O39" s="4" t="s">
        <v>32</v>
      </c>
      <c r="P39" s="4" t="s">
        <v>33</v>
      </c>
      <c r="Q39" s="4">
        <v>0</v>
      </c>
      <c r="R39" s="7">
        <v>45165</v>
      </c>
      <c r="S39" s="6">
        <v>45169</v>
      </c>
      <c r="T39" s="4" t="s">
        <v>34</v>
      </c>
      <c r="U39" s="4">
        <v>35.21</v>
      </c>
      <c r="V39" s="4">
        <v>0</v>
      </c>
      <c r="W39" s="4">
        <v>0</v>
      </c>
      <c r="X39" s="4" t="s">
        <v>215</v>
      </c>
      <c r="Y39" s="4" t="s">
        <v>216</v>
      </c>
    </row>
    <row r="40" s="4" customFormat="1" spans="1:25">
      <c r="A40" s="4" t="s">
        <v>217</v>
      </c>
      <c r="B40" s="4" t="s">
        <v>26</v>
      </c>
      <c r="C40" s="4" t="s">
        <v>27</v>
      </c>
      <c r="D40" s="4" t="s">
        <v>218</v>
      </c>
      <c r="E40" s="4" t="s">
        <v>219</v>
      </c>
      <c r="F40" s="6">
        <v>45165</v>
      </c>
      <c r="G40" s="6">
        <v>45166</v>
      </c>
      <c r="H40" s="4">
        <v>1</v>
      </c>
      <c r="I40" s="4">
        <v>1</v>
      </c>
      <c r="J40" s="4">
        <v>1</v>
      </c>
      <c r="K40" s="4" t="s">
        <v>30</v>
      </c>
      <c r="L40" s="4">
        <v>9.88</v>
      </c>
      <c r="M40" s="4">
        <v>9.88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45165.0000115741</v>
      </c>
      <c r="S40" s="6">
        <v>45169</v>
      </c>
      <c r="T40" s="4" t="s">
        <v>34</v>
      </c>
      <c r="U40" s="4">
        <v>9.88</v>
      </c>
      <c r="V40" s="4">
        <v>0</v>
      </c>
      <c r="W40" s="4">
        <v>0</v>
      </c>
      <c r="X40" s="4" t="s">
        <v>221</v>
      </c>
      <c r="Y40" s="4" t="s">
        <v>42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108</v>
      </c>
      <c r="F41" s="6">
        <v>45165</v>
      </c>
      <c r="G41" s="6">
        <v>45166</v>
      </c>
      <c r="H41" s="4">
        <v>1</v>
      </c>
      <c r="I41" s="4">
        <v>1</v>
      </c>
      <c r="J41" s="4">
        <v>1</v>
      </c>
      <c r="K41" s="4" t="s">
        <v>30</v>
      </c>
      <c r="L41" s="4">
        <v>28.89</v>
      </c>
      <c r="M41" s="4">
        <v>28.89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45165</v>
      </c>
      <c r="S41" s="6">
        <v>45169</v>
      </c>
      <c r="T41" s="4" t="s">
        <v>34</v>
      </c>
      <c r="U41" s="4">
        <v>28.89</v>
      </c>
      <c r="V41" s="4">
        <v>0</v>
      </c>
      <c r="W41" s="4">
        <v>0</v>
      </c>
      <c r="X41" s="4" t="s">
        <v>225</v>
      </c>
      <c r="Y4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1"/>
  <sheetViews>
    <sheetView tabSelected="1" topLeftCell="A20" workbookViewId="0">
      <selection activeCell="D49" sqref="D4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6" width="9" style="4"/>
    <col min="7" max="7" width="9.875" style="4" customWidth="1"/>
    <col min="8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226</v>
      </c>
    </row>
    <row r="2" s="4" customFormat="1" spans="1:9">
      <c r="A2" s="5">
        <v>999224852089470</v>
      </c>
      <c r="B2" s="6">
        <v>45164</v>
      </c>
      <c r="C2" s="6">
        <v>45166</v>
      </c>
      <c r="D2" s="4">
        <v>729.2</v>
      </c>
      <c r="E2" s="4" t="str">
        <f>VLOOKUP(A2,HOP!A:L,12,0)</f>
        <v>729.20</v>
      </c>
      <c r="F2" s="4" t="str">
        <f>VLOOKUP(A2,HOP!A:C,3,0)</f>
        <v>3524863</v>
      </c>
      <c r="G2" s="4">
        <f>D2-E2</f>
        <v>0</v>
      </c>
      <c r="H2" s="4" t="str">
        <f>$H$1&amp;F2</f>
        <v>，3524863</v>
      </c>
      <c r="I2" s="4" t="str">
        <f>VLOOKUP(A2,HOP!A:U,21,0)</f>
        <v>直采</v>
      </c>
    </row>
    <row r="3" s="4" customFormat="1" spans="1:9">
      <c r="A3" s="5">
        <v>999225125330699</v>
      </c>
      <c r="B3" s="6">
        <v>45163</v>
      </c>
      <c r="C3" s="6">
        <v>45166</v>
      </c>
      <c r="D3" s="4">
        <v>846.42</v>
      </c>
      <c r="E3" s="4" t="str">
        <f>VLOOKUP(A3,HOP!A:L,12,0)</f>
        <v>846.42</v>
      </c>
      <c r="F3" s="4" t="str">
        <f>VLOOKUP(A3,HOP!A:C,3,0)</f>
        <v>3593665</v>
      </c>
      <c r="G3" s="4">
        <f t="shared" ref="G3:G40" si="0">D3-E3</f>
        <v>0</v>
      </c>
      <c r="H3" s="4" t="str">
        <f t="shared" ref="H3:H40" si="1">$H$1&amp;F3</f>
        <v>，3593665</v>
      </c>
      <c r="I3" s="4" t="str">
        <f>VLOOKUP(A3,HOP!A:U,21,0)</f>
        <v>直连</v>
      </c>
    </row>
    <row r="4" s="4" customFormat="1" spans="1:9">
      <c r="A4" s="5">
        <v>999225982253883</v>
      </c>
      <c r="B4" s="6">
        <v>45165</v>
      </c>
      <c r="C4" s="6">
        <v>45166</v>
      </c>
      <c r="D4" s="4">
        <v>95.05</v>
      </c>
      <c r="E4" s="4" t="str">
        <f>VLOOKUP(A4,HOP!A:L,12,0)</f>
        <v>95.05</v>
      </c>
      <c r="F4" s="4" t="str">
        <f>VLOOKUP(A4,HOP!A:C,3,0)</f>
        <v>3766295</v>
      </c>
      <c r="G4" s="4">
        <f t="shared" si="0"/>
        <v>0</v>
      </c>
      <c r="H4" s="4" t="str">
        <f t="shared" si="1"/>
        <v>，3766295</v>
      </c>
      <c r="I4" s="4" t="str">
        <f>VLOOKUP(A4,HOP!A:U,21,0)</f>
        <v>直连</v>
      </c>
    </row>
    <row r="5" s="4" customFormat="1" spans="1:9">
      <c r="A5" s="5">
        <v>999226000471814</v>
      </c>
      <c r="B5" s="6">
        <v>45162</v>
      </c>
      <c r="C5" s="6">
        <v>45166</v>
      </c>
      <c r="D5" s="4">
        <v>144.81</v>
      </c>
      <c r="E5" s="4" t="str">
        <f>VLOOKUP(A5,HOP!A:L,12,0)</f>
        <v>144.81</v>
      </c>
      <c r="F5" s="4" t="str">
        <f>VLOOKUP(A5,HOP!A:C,3,0)</f>
        <v>3771367</v>
      </c>
      <c r="G5" s="4">
        <f t="shared" si="0"/>
        <v>0</v>
      </c>
      <c r="H5" s="4" t="str">
        <f t="shared" si="1"/>
        <v>，3771367</v>
      </c>
      <c r="I5" s="4" t="str">
        <f>VLOOKUP(A5,HOP!A:U,21,0)</f>
        <v>直连</v>
      </c>
    </row>
    <row r="6" s="4" customFormat="1" spans="1:9">
      <c r="A6" s="5">
        <v>999226065859282</v>
      </c>
      <c r="B6" s="6">
        <v>45165</v>
      </c>
      <c r="C6" s="6">
        <v>45166</v>
      </c>
      <c r="D6" s="4">
        <v>53.89</v>
      </c>
      <c r="E6" s="4" t="str">
        <f>VLOOKUP(A6,HOP!A:L,12,0)</f>
        <v>53.89</v>
      </c>
      <c r="F6" s="4" t="str">
        <f>VLOOKUP(A6,HOP!A:C,3,0)</f>
        <v>3786942</v>
      </c>
      <c r="G6" s="4">
        <f t="shared" si="0"/>
        <v>0</v>
      </c>
      <c r="H6" s="4" t="str">
        <f t="shared" si="1"/>
        <v>，3786942</v>
      </c>
      <c r="I6" s="4" t="str">
        <f>VLOOKUP(A6,HOP!A:U,21,0)</f>
        <v>直连</v>
      </c>
    </row>
    <row r="7" s="4" customFormat="1" spans="1:9">
      <c r="A7" s="5">
        <v>999226140896640</v>
      </c>
      <c r="B7" s="6">
        <v>45165</v>
      </c>
      <c r="C7" s="6">
        <v>45166</v>
      </c>
      <c r="D7" s="4">
        <v>28.28</v>
      </c>
      <c r="E7" s="4" t="str">
        <f>VLOOKUP(A7,HOP!A:L,12,0)</f>
        <v>28.28</v>
      </c>
      <c r="F7" s="4" t="str">
        <f>VLOOKUP(A7,HOP!A:C,3,0)</f>
        <v>3802735</v>
      </c>
      <c r="G7" s="4">
        <f t="shared" si="0"/>
        <v>0</v>
      </c>
      <c r="H7" s="4" t="str">
        <f t="shared" si="1"/>
        <v>，3802735</v>
      </c>
      <c r="I7" s="4" t="str">
        <f>VLOOKUP(A7,HOP!A:U,21,0)</f>
        <v>直连</v>
      </c>
    </row>
    <row r="8" s="4" customFormat="1" spans="1:9">
      <c r="A8" s="5">
        <v>999226202459901</v>
      </c>
      <c r="B8" s="6">
        <v>45165</v>
      </c>
      <c r="C8" s="6">
        <v>45166</v>
      </c>
      <c r="D8" s="4">
        <v>81.47</v>
      </c>
      <c r="E8" s="4" t="str">
        <f>VLOOKUP(A8,HOP!A:L,12,0)</f>
        <v>81.47</v>
      </c>
      <c r="F8" s="4" t="str">
        <f>VLOOKUP(A8,HOP!A:C,3,0)</f>
        <v>3814443</v>
      </c>
      <c r="G8" s="4">
        <f t="shared" si="0"/>
        <v>0</v>
      </c>
      <c r="H8" s="4" t="str">
        <f t="shared" si="1"/>
        <v>，3814443</v>
      </c>
      <c r="I8" s="4" t="str">
        <f>VLOOKUP(A8,HOP!A:U,21,0)</f>
        <v>直采</v>
      </c>
    </row>
    <row r="9" s="4" customFormat="1" spans="1:9">
      <c r="A9" s="5">
        <v>999226280772768</v>
      </c>
      <c r="B9" s="6">
        <v>45165</v>
      </c>
      <c r="C9" s="6">
        <v>45166</v>
      </c>
      <c r="D9" s="4">
        <v>28.3</v>
      </c>
      <c r="E9" s="4" t="str">
        <f>VLOOKUP(A9,HOP!A:L,12,0)</f>
        <v>28.30</v>
      </c>
      <c r="F9" s="4" t="str">
        <f>VLOOKUP(A9,HOP!A:C,3,0)</f>
        <v>3824395</v>
      </c>
      <c r="G9" s="4">
        <f t="shared" si="0"/>
        <v>0</v>
      </c>
      <c r="H9" s="4" t="str">
        <f t="shared" si="1"/>
        <v>，3824395</v>
      </c>
      <c r="I9" s="4" t="str">
        <f>VLOOKUP(A9,HOP!A:U,21,0)</f>
        <v>直连</v>
      </c>
    </row>
    <row r="10" s="4" customFormat="1" spans="1:9">
      <c r="A10" s="5">
        <v>999226327185124</v>
      </c>
      <c r="B10" s="6">
        <v>45165</v>
      </c>
      <c r="C10" s="6">
        <v>45166</v>
      </c>
      <c r="D10" s="4">
        <v>85.95</v>
      </c>
      <c r="E10" s="4" t="str">
        <f>VLOOKUP(A10,HOP!A:L,12,0)</f>
        <v>85.95</v>
      </c>
      <c r="F10" s="4" t="str">
        <f>VLOOKUP(A10,HOP!A:C,3,0)</f>
        <v>3826440</v>
      </c>
      <c r="G10" s="4">
        <f t="shared" si="0"/>
        <v>0</v>
      </c>
      <c r="H10" s="4" t="str">
        <f t="shared" si="1"/>
        <v>，3826440</v>
      </c>
      <c r="I10" s="4" t="str">
        <f>VLOOKUP(A10,HOP!A:U,21,0)</f>
        <v>直连</v>
      </c>
    </row>
    <row r="11" s="4" customFormat="1" spans="1:9">
      <c r="A11" s="5">
        <v>999226338550775</v>
      </c>
      <c r="B11" s="6">
        <v>45163</v>
      </c>
      <c r="C11" s="6">
        <v>45166</v>
      </c>
      <c r="D11" s="4">
        <v>86.16</v>
      </c>
      <c r="E11" s="4" t="str">
        <f>VLOOKUP(A11,HOP!A:L,12,0)</f>
        <v>86.16</v>
      </c>
      <c r="F11" s="4" t="str">
        <f>VLOOKUP(A11,HOP!A:C,3,0)</f>
        <v>3830723</v>
      </c>
      <c r="G11" s="4">
        <f t="shared" si="0"/>
        <v>0</v>
      </c>
      <c r="H11" s="4" t="str">
        <f t="shared" si="1"/>
        <v>，3830723</v>
      </c>
      <c r="I11" s="4" t="str">
        <f>VLOOKUP(A11,HOP!A:U,21,0)</f>
        <v>直连</v>
      </c>
    </row>
    <row r="12" s="4" customFormat="1" spans="1:9">
      <c r="A12" s="5">
        <v>999226347237566</v>
      </c>
      <c r="B12" s="6">
        <v>45164</v>
      </c>
      <c r="C12" s="6">
        <v>45166</v>
      </c>
      <c r="D12" s="4">
        <v>36.43</v>
      </c>
      <c r="E12" s="4" t="str">
        <f>VLOOKUP(A12,HOP!A:L,12,0)</f>
        <v>36.43</v>
      </c>
      <c r="F12" s="4" t="str">
        <f>VLOOKUP(A12,HOP!A:C,3,0)</f>
        <v>3835606</v>
      </c>
      <c r="G12" s="4">
        <f t="shared" si="0"/>
        <v>0</v>
      </c>
      <c r="H12" s="4" t="str">
        <f t="shared" si="1"/>
        <v>，3835606</v>
      </c>
      <c r="I12" s="4" t="str">
        <f>VLOOKUP(A12,HOP!A:U,21,0)</f>
        <v>直连</v>
      </c>
    </row>
    <row r="13" s="4" customFormat="1" spans="1:9">
      <c r="A13" s="5">
        <v>999226350210816</v>
      </c>
      <c r="B13" s="6">
        <v>45164</v>
      </c>
      <c r="C13" s="6">
        <v>45166</v>
      </c>
      <c r="D13" s="4">
        <v>72.78</v>
      </c>
      <c r="E13" s="4" t="str">
        <f>VLOOKUP(A13,HOP!A:L,12,0)</f>
        <v>72.78</v>
      </c>
      <c r="F13" s="4" t="str">
        <f>VLOOKUP(A13,HOP!A:C,3,0)</f>
        <v>3836896</v>
      </c>
      <c r="G13" s="4">
        <f t="shared" si="0"/>
        <v>0</v>
      </c>
      <c r="H13" s="4" t="str">
        <f t="shared" si="1"/>
        <v>，3836896</v>
      </c>
      <c r="I13" s="4" t="str">
        <f>VLOOKUP(A13,HOP!A:U,21,0)</f>
        <v>直连</v>
      </c>
    </row>
    <row r="14" s="4" customFormat="1" spans="1:9">
      <c r="A14" s="5">
        <v>999226350747289</v>
      </c>
      <c r="B14" s="6">
        <v>45164</v>
      </c>
      <c r="C14" s="6">
        <v>45166</v>
      </c>
      <c r="D14" s="4">
        <v>96.98</v>
      </c>
      <c r="E14" s="4" t="str">
        <f>VLOOKUP(A14,HOP!A:L,12,0)</f>
        <v>96.98</v>
      </c>
      <c r="F14" s="4" t="str">
        <f>VLOOKUP(A14,HOP!A:C,3,0)</f>
        <v>3837227</v>
      </c>
      <c r="G14" s="4">
        <f t="shared" si="0"/>
        <v>0</v>
      </c>
      <c r="H14" s="4" t="str">
        <f t="shared" si="1"/>
        <v>，3837227</v>
      </c>
      <c r="I14" s="4" t="str">
        <f>VLOOKUP(A14,HOP!A:U,21,0)</f>
        <v>直连</v>
      </c>
    </row>
    <row r="15" s="4" customFormat="1" spans="1:9">
      <c r="A15" s="5">
        <v>999226359357900</v>
      </c>
      <c r="B15" s="6">
        <v>45165</v>
      </c>
      <c r="C15" s="6">
        <v>45166</v>
      </c>
      <c r="D15" s="4">
        <v>34.1</v>
      </c>
      <c r="E15" s="4" t="str">
        <f>VLOOKUP(A15,HOP!A:L,12,0)</f>
        <v>34.10</v>
      </c>
      <c r="F15" s="4" t="str">
        <f>VLOOKUP(A15,HOP!A:C,3,0)</f>
        <v>3841766</v>
      </c>
      <c r="G15" s="4">
        <f t="shared" si="0"/>
        <v>0</v>
      </c>
      <c r="H15" s="4" t="str">
        <f t="shared" si="1"/>
        <v>，3841766</v>
      </c>
      <c r="I15" s="4" t="str">
        <f>VLOOKUP(A15,HOP!A:U,21,0)</f>
        <v>直连</v>
      </c>
    </row>
    <row r="16" s="4" customFormat="1" hidden="1" spans="1:9">
      <c r="A16" s="5">
        <v>999226359658050</v>
      </c>
      <c r="B16" s="6">
        <v>45165</v>
      </c>
      <c r="C16" s="6">
        <v>45166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999226360599359</v>
      </c>
      <c r="B17" s="6">
        <v>45165</v>
      </c>
      <c r="C17" s="6">
        <v>45166</v>
      </c>
      <c r="D17" s="4">
        <v>35.48</v>
      </c>
      <c r="E17" s="4" t="str">
        <f>VLOOKUP(A17,HOP!A:L,12,0)</f>
        <v>35.48</v>
      </c>
      <c r="F17" s="4" t="str">
        <f>VLOOKUP(A17,HOP!A:C,3,0)</f>
        <v>3842489</v>
      </c>
      <c r="G17" s="4">
        <f t="shared" si="0"/>
        <v>0</v>
      </c>
      <c r="H17" s="4" t="str">
        <f t="shared" si="1"/>
        <v>，3842489</v>
      </c>
      <c r="I17" s="4" t="str">
        <f>VLOOKUP(A17,HOP!A:U,21,0)</f>
        <v>直连</v>
      </c>
    </row>
    <row r="18" s="4" customFormat="1" spans="1:9">
      <c r="A18" s="5">
        <v>999226361113237</v>
      </c>
      <c r="B18" s="6">
        <v>45165</v>
      </c>
      <c r="C18" s="6">
        <v>45166</v>
      </c>
      <c r="D18" s="4">
        <v>18.76</v>
      </c>
      <c r="E18" s="4" t="str">
        <f>VLOOKUP(A18,HOP!A:L,12,0)</f>
        <v>18.76</v>
      </c>
      <c r="F18" s="4" t="str">
        <f>VLOOKUP(A18,HOP!A:C,3,0)</f>
        <v>3842739</v>
      </c>
      <c r="G18" s="4">
        <f t="shared" si="0"/>
        <v>0</v>
      </c>
      <c r="H18" s="4" t="str">
        <f t="shared" si="1"/>
        <v>，3842739</v>
      </c>
      <c r="I18" s="4" t="str">
        <f>VLOOKUP(A18,HOP!A:U,21,0)</f>
        <v>直连</v>
      </c>
    </row>
    <row r="19" s="4" customFormat="1" spans="1:9">
      <c r="A19" s="5">
        <v>999226361113732</v>
      </c>
      <c r="B19" s="6">
        <v>45165</v>
      </c>
      <c r="C19" s="6">
        <v>45166</v>
      </c>
      <c r="D19" s="4">
        <v>45.96</v>
      </c>
      <c r="E19" s="4" t="str">
        <f>VLOOKUP(A19,HOP!A:L,12,0)</f>
        <v>45.96</v>
      </c>
      <c r="F19" s="4" t="str">
        <f>VLOOKUP(A19,HOP!A:C,3,0)</f>
        <v>3842740</v>
      </c>
      <c r="G19" s="4">
        <f t="shared" si="0"/>
        <v>0</v>
      </c>
      <c r="H19" s="4" t="str">
        <f t="shared" si="1"/>
        <v>，3842740</v>
      </c>
      <c r="I19" s="4" t="str">
        <f>VLOOKUP(A19,HOP!A:U,21,0)</f>
        <v>直连</v>
      </c>
    </row>
    <row r="20" s="4" customFormat="1" spans="1:9">
      <c r="A20" s="5">
        <v>26361529451</v>
      </c>
      <c r="B20" s="6">
        <v>45165</v>
      </c>
      <c r="C20" s="6">
        <v>45166</v>
      </c>
      <c r="D20" s="4">
        <v>102.51</v>
      </c>
      <c r="E20" s="4" t="str">
        <f>VLOOKUP(A20,HOP!A:L,12,0)</f>
        <v>102.51</v>
      </c>
      <c r="F20" s="4" t="str">
        <f>VLOOKUP(A20,HOP!A:C,3,0)</f>
        <v>3842978</v>
      </c>
      <c r="G20" s="4">
        <f t="shared" si="0"/>
        <v>0</v>
      </c>
      <c r="H20" s="4" t="str">
        <f t="shared" si="1"/>
        <v>，3842978</v>
      </c>
      <c r="I20" s="4" t="str">
        <f>VLOOKUP(A20,HOP!A:U,21,0)</f>
        <v>直连</v>
      </c>
    </row>
    <row r="21" s="4" customFormat="1" spans="1:9">
      <c r="A21" s="5">
        <v>999226361851246</v>
      </c>
      <c r="B21" s="6">
        <v>45165</v>
      </c>
      <c r="C21" s="6">
        <v>45166</v>
      </c>
      <c r="D21" s="4">
        <v>20.07</v>
      </c>
      <c r="E21" s="4" t="str">
        <f>VLOOKUP(A21,HOP!A:L,12,0)</f>
        <v>20.07</v>
      </c>
      <c r="F21" s="4" t="str">
        <f>VLOOKUP(A21,HOP!A:C,3,0)</f>
        <v>3843214</v>
      </c>
      <c r="G21" s="4">
        <f t="shared" si="0"/>
        <v>0</v>
      </c>
      <c r="H21" s="4" t="str">
        <f t="shared" si="1"/>
        <v>，3843214</v>
      </c>
      <c r="I21" s="4" t="str">
        <f>VLOOKUP(A21,HOP!A:U,21,0)</f>
        <v>直连</v>
      </c>
    </row>
    <row r="22" s="4" customFormat="1" spans="1:9">
      <c r="A22" s="5">
        <v>999226362227223</v>
      </c>
      <c r="B22" s="6">
        <v>45165</v>
      </c>
      <c r="C22" s="6">
        <v>45166</v>
      </c>
      <c r="D22" s="4">
        <v>24.97</v>
      </c>
      <c r="E22" s="4" t="str">
        <f>VLOOKUP(A22,HOP!A:L,12,0)</f>
        <v>24.97</v>
      </c>
      <c r="F22" s="4" t="str">
        <f>VLOOKUP(A22,HOP!A:C,3,0)</f>
        <v>3843442</v>
      </c>
      <c r="G22" s="4">
        <f t="shared" si="0"/>
        <v>0</v>
      </c>
      <c r="H22" s="4" t="str">
        <f t="shared" si="1"/>
        <v>，3843442</v>
      </c>
      <c r="I22" s="4" t="str">
        <f>VLOOKUP(A22,HOP!A:U,21,0)</f>
        <v>直连</v>
      </c>
    </row>
    <row r="23" s="4" customFormat="1" spans="1:9">
      <c r="A23" s="5">
        <v>999226362223708</v>
      </c>
      <c r="B23" s="6">
        <v>45165</v>
      </c>
      <c r="C23" s="6">
        <v>45166</v>
      </c>
      <c r="D23" s="4">
        <v>51.3</v>
      </c>
      <c r="E23" s="4" t="str">
        <f>VLOOKUP(A23,HOP!A:L,12,0)</f>
        <v>51.30</v>
      </c>
      <c r="F23" s="4" t="str">
        <f>VLOOKUP(A23,HOP!A:C,3,0)</f>
        <v>3843396</v>
      </c>
      <c r="G23" s="4">
        <f t="shared" si="0"/>
        <v>0</v>
      </c>
      <c r="H23" s="4" t="str">
        <f t="shared" si="1"/>
        <v>，3843396</v>
      </c>
      <c r="I23" s="4" t="str">
        <f>VLOOKUP(A23,HOP!A:U,21,0)</f>
        <v>直连</v>
      </c>
    </row>
    <row r="24" s="4" customFormat="1" spans="1:9">
      <c r="A24" s="5">
        <v>999226362289921</v>
      </c>
      <c r="B24" s="6">
        <v>45165</v>
      </c>
      <c r="C24" s="6">
        <v>45166</v>
      </c>
      <c r="D24" s="4">
        <v>63.27</v>
      </c>
      <c r="E24" s="4" t="str">
        <f>VLOOKUP(A24,HOP!A:L,12,0)</f>
        <v>63.27</v>
      </c>
      <c r="F24" s="4" t="str">
        <f>VLOOKUP(A24,HOP!A:C,3,0)</f>
        <v>3843470</v>
      </c>
      <c r="G24" s="4">
        <f t="shared" si="0"/>
        <v>0</v>
      </c>
      <c r="H24" s="4" t="str">
        <f t="shared" si="1"/>
        <v>，3843470</v>
      </c>
      <c r="I24" s="4" t="str">
        <f>VLOOKUP(A24,HOP!A:U,21,0)</f>
        <v>直连</v>
      </c>
    </row>
    <row r="25" s="4" customFormat="1" spans="1:9">
      <c r="A25" s="5">
        <v>999226362431270</v>
      </c>
      <c r="B25" s="6">
        <v>45165</v>
      </c>
      <c r="C25" s="6">
        <v>45166</v>
      </c>
      <c r="D25" s="4">
        <v>18.76</v>
      </c>
      <c r="E25" s="4" t="str">
        <f>VLOOKUP(A25,HOP!A:L,12,0)</f>
        <v>18.76</v>
      </c>
      <c r="F25" s="4" t="str">
        <f>VLOOKUP(A25,HOP!A:C,3,0)</f>
        <v>3843530</v>
      </c>
      <c r="G25" s="4">
        <f t="shared" si="0"/>
        <v>0</v>
      </c>
      <c r="H25" s="4" t="str">
        <f t="shared" si="1"/>
        <v>，3843530</v>
      </c>
      <c r="I25" s="4" t="str">
        <f>VLOOKUP(A25,HOP!A:U,21,0)</f>
        <v>直连</v>
      </c>
    </row>
    <row r="26" s="4" customFormat="1" spans="1:9">
      <c r="A26" s="5">
        <v>999226362522071</v>
      </c>
      <c r="B26" s="6">
        <v>45165</v>
      </c>
      <c r="C26" s="6">
        <v>45166</v>
      </c>
      <c r="D26" s="4">
        <v>79.69</v>
      </c>
      <c r="E26" s="4" t="str">
        <f>VLOOKUP(A26,HOP!A:L,12,0)</f>
        <v>79.69</v>
      </c>
      <c r="F26" s="4" t="str">
        <f>VLOOKUP(A26,HOP!A:C,3,0)</f>
        <v>3843561</v>
      </c>
      <c r="G26" s="4">
        <f t="shared" si="0"/>
        <v>0</v>
      </c>
      <c r="H26" s="4" t="str">
        <f t="shared" si="1"/>
        <v>，3843561</v>
      </c>
      <c r="I26" s="4" t="str">
        <f>VLOOKUP(A26,HOP!A:U,21,0)</f>
        <v>直连</v>
      </c>
    </row>
    <row r="27" s="4" customFormat="1" spans="1:9">
      <c r="A27" s="5">
        <v>999226362523675</v>
      </c>
      <c r="B27" s="6">
        <v>45165</v>
      </c>
      <c r="C27" s="6">
        <v>45166</v>
      </c>
      <c r="D27" s="4">
        <v>63.55</v>
      </c>
      <c r="E27" s="4" t="str">
        <f>VLOOKUP(A27,HOP!A:L,12,0)</f>
        <v>63.55</v>
      </c>
      <c r="F27" s="4" t="str">
        <f>VLOOKUP(A27,HOP!A:C,3,0)</f>
        <v>3843562</v>
      </c>
      <c r="G27" s="4">
        <f t="shared" si="0"/>
        <v>0</v>
      </c>
      <c r="H27" s="4" t="str">
        <f t="shared" si="1"/>
        <v>，3843562</v>
      </c>
      <c r="I27" s="4" t="str">
        <f>VLOOKUP(A27,HOP!A:U,21,0)</f>
        <v>直连</v>
      </c>
    </row>
    <row r="28" s="4" customFormat="1" spans="1:9">
      <c r="A28" s="5">
        <v>999226362529746</v>
      </c>
      <c r="B28" s="6">
        <v>45165</v>
      </c>
      <c r="C28" s="6">
        <v>45166</v>
      </c>
      <c r="D28" s="4">
        <v>57.25</v>
      </c>
      <c r="E28" s="4" t="str">
        <f>VLOOKUP(A28,HOP!A:L,12,0)</f>
        <v>57.25</v>
      </c>
      <c r="F28" s="4" t="str">
        <f>VLOOKUP(A28,HOP!A:C,3,0)</f>
        <v>3843567</v>
      </c>
      <c r="G28" s="4">
        <f t="shared" si="0"/>
        <v>0</v>
      </c>
      <c r="H28" s="4" t="str">
        <f t="shared" si="1"/>
        <v>，3843567</v>
      </c>
      <c r="I28" s="4" t="str">
        <f>VLOOKUP(A28,HOP!A:U,21,0)</f>
        <v>直连</v>
      </c>
    </row>
    <row r="29" s="4" customFormat="1" spans="1:9">
      <c r="A29" s="5">
        <v>999226362567271</v>
      </c>
      <c r="B29" s="6">
        <v>45165</v>
      </c>
      <c r="C29" s="6">
        <v>45166</v>
      </c>
      <c r="D29" s="4">
        <v>10.24</v>
      </c>
      <c r="E29" s="4" t="str">
        <f>VLOOKUP(A29,HOP!A:L,12,0)</f>
        <v>10.24</v>
      </c>
      <c r="F29" s="4" t="str">
        <f>VLOOKUP(A29,HOP!A:C,3,0)</f>
        <v>3843580</v>
      </c>
      <c r="G29" s="4">
        <f t="shared" si="0"/>
        <v>0</v>
      </c>
      <c r="H29" s="4" t="str">
        <f t="shared" si="1"/>
        <v>，3843580</v>
      </c>
      <c r="I29" s="4" t="str">
        <f>VLOOKUP(A29,HOP!A:U,21,0)</f>
        <v>直连</v>
      </c>
    </row>
    <row r="30" s="4" customFormat="1" spans="1:9">
      <c r="A30" s="5">
        <v>999226362825611</v>
      </c>
      <c r="B30" s="6">
        <v>45165</v>
      </c>
      <c r="C30" s="6">
        <v>45166</v>
      </c>
      <c r="D30" s="4">
        <v>43.94</v>
      </c>
      <c r="E30" s="4" t="str">
        <f>VLOOKUP(A30,HOP!A:L,12,0)</f>
        <v>43.94</v>
      </c>
      <c r="F30" s="4" t="str">
        <f>VLOOKUP(A30,HOP!A:C,3,0)</f>
        <v>3843805</v>
      </c>
      <c r="G30" s="4">
        <f t="shared" si="0"/>
        <v>0</v>
      </c>
      <c r="H30" s="4" t="str">
        <f t="shared" si="1"/>
        <v>，3843805</v>
      </c>
      <c r="I30" s="4" t="str">
        <f>VLOOKUP(A30,HOP!A:U,21,0)</f>
        <v>直连</v>
      </c>
    </row>
    <row r="31" s="4" customFormat="1" spans="1:9">
      <c r="A31" s="5">
        <v>999226362837370</v>
      </c>
      <c r="B31" s="6">
        <v>45165</v>
      </c>
      <c r="C31" s="6">
        <v>45166</v>
      </c>
      <c r="D31" s="4">
        <v>14.45</v>
      </c>
      <c r="E31" s="4" t="str">
        <f>VLOOKUP(A31,HOP!A:L,12,0)</f>
        <v>14.45</v>
      </c>
      <c r="F31" s="4" t="str">
        <f>VLOOKUP(A31,HOP!A:C,3,0)</f>
        <v>3843808</v>
      </c>
      <c r="G31" s="4">
        <f t="shared" si="0"/>
        <v>0</v>
      </c>
      <c r="H31" s="4" t="str">
        <f t="shared" si="1"/>
        <v>，3843808</v>
      </c>
      <c r="I31" s="4" t="str">
        <f>VLOOKUP(A31,HOP!A:U,21,0)</f>
        <v>直连</v>
      </c>
    </row>
    <row r="32" s="4" customFormat="1" spans="1:9">
      <c r="A32" s="5">
        <v>999226362841310</v>
      </c>
      <c r="B32" s="6">
        <v>45165</v>
      </c>
      <c r="C32" s="6">
        <v>45166</v>
      </c>
      <c r="D32" s="4">
        <v>35.31</v>
      </c>
      <c r="E32" s="4" t="str">
        <f>VLOOKUP(A32,HOP!A:L,12,0)</f>
        <v>35.31</v>
      </c>
      <c r="F32" s="4" t="str">
        <f>VLOOKUP(A32,HOP!A:C,3,0)</f>
        <v>3843809</v>
      </c>
      <c r="G32" s="4">
        <f t="shared" si="0"/>
        <v>0</v>
      </c>
      <c r="H32" s="4" t="str">
        <f t="shared" si="1"/>
        <v>，3843809</v>
      </c>
      <c r="I32" s="4" t="str">
        <f>VLOOKUP(A32,HOP!A:U,21,0)</f>
        <v>直连</v>
      </c>
    </row>
    <row r="33" s="4" customFormat="1" spans="1:9">
      <c r="A33" s="5">
        <v>999226362903412</v>
      </c>
      <c r="B33" s="6">
        <v>45165</v>
      </c>
      <c r="C33" s="6">
        <v>45166</v>
      </c>
      <c r="D33" s="4">
        <v>13.41</v>
      </c>
      <c r="E33" s="4" t="str">
        <f>VLOOKUP(A33,HOP!A:L,12,0)</f>
        <v>13.41</v>
      </c>
      <c r="F33" s="4" t="str">
        <f>VLOOKUP(A33,HOP!A:C,3,0)</f>
        <v>3843840</v>
      </c>
      <c r="G33" s="4">
        <f t="shared" si="0"/>
        <v>0</v>
      </c>
      <c r="H33" s="4" t="str">
        <f t="shared" si="1"/>
        <v>，3843840</v>
      </c>
      <c r="I33" s="4" t="str">
        <f>VLOOKUP(A33,HOP!A:U,21,0)</f>
        <v>直连</v>
      </c>
    </row>
    <row r="34" s="4" customFormat="1" spans="1:9">
      <c r="A34" s="5">
        <v>999226363680056</v>
      </c>
      <c r="B34" s="6">
        <v>45165</v>
      </c>
      <c r="C34" s="6">
        <v>45166</v>
      </c>
      <c r="D34" s="4">
        <v>16.07</v>
      </c>
      <c r="E34" s="4" t="str">
        <f>VLOOKUP(A34,HOP!A:L,12,0)</f>
        <v>16.07</v>
      </c>
      <c r="F34" s="4" t="str">
        <f>VLOOKUP(A34,HOP!A:C,3,0)</f>
        <v>3844402</v>
      </c>
      <c r="G34" s="4">
        <f t="shared" si="0"/>
        <v>0</v>
      </c>
      <c r="H34" s="4" t="str">
        <f t="shared" si="1"/>
        <v>，3844402</v>
      </c>
      <c r="I34" s="4" t="str">
        <f>VLOOKUP(A34,HOP!A:U,21,0)</f>
        <v>直连</v>
      </c>
    </row>
    <row r="35" s="4" customFormat="1" spans="1:9">
      <c r="A35" s="5">
        <v>26363784061</v>
      </c>
      <c r="B35" s="6">
        <v>45165</v>
      </c>
      <c r="C35" s="6">
        <v>45166</v>
      </c>
      <c r="D35" s="4">
        <v>39.41</v>
      </c>
      <c r="E35" s="4" t="str">
        <f>VLOOKUP(A35,HOP!A:L,12,0)</f>
        <v>39.41</v>
      </c>
      <c r="F35" s="4" t="str">
        <f>VLOOKUP(A35,HOP!A:C,3,0)</f>
        <v>3844440</v>
      </c>
      <c r="G35" s="4">
        <f t="shared" si="0"/>
        <v>0</v>
      </c>
      <c r="H35" s="4" t="str">
        <f t="shared" si="1"/>
        <v>，3844440</v>
      </c>
      <c r="I35" s="4" t="str">
        <f>VLOOKUP(A35,HOP!A:U,21,0)</f>
        <v>直连</v>
      </c>
    </row>
    <row r="36" s="4" customFormat="1" spans="1:9">
      <c r="A36" s="5">
        <v>999226364066680</v>
      </c>
      <c r="B36" s="6">
        <v>45165</v>
      </c>
      <c r="C36" s="6">
        <v>45166</v>
      </c>
      <c r="D36" s="4">
        <v>28.79</v>
      </c>
      <c r="E36" s="4" t="str">
        <f>VLOOKUP(A36,HOP!A:L,12,0)</f>
        <v>28.79</v>
      </c>
      <c r="F36" s="4" t="str">
        <f>VLOOKUP(A36,HOP!A:C,3,0)</f>
        <v>3844682</v>
      </c>
      <c r="G36" s="4">
        <f t="shared" si="0"/>
        <v>0</v>
      </c>
      <c r="H36" s="4" t="str">
        <f t="shared" si="1"/>
        <v>，3844682</v>
      </c>
      <c r="I36" s="4" t="str">
        <f>VLOOKUP(A36,HOP!A:U,21,0)</f>
        <v>直连</v>
      </c>
    </row>
    <row r="37" s="4" customFormat="1" spans="1:9">
      <c r="A37" s="5">
        <v>999226364540405</v>
      </c>
      <c r="B37" s="6">
        <v>45165</v>
      </c>
      <c r="C37" s="6">
        <v>45166</v>
      </c>
      <c r="D37" s="4">
        <v>20.07</v>
      </c>
      <c r="E37" s="4" t="str">
        <f>VLOOKUP(A37,HOP!A:L,12,0)</f>
        <v>20.07</v>
      </c>
      <c r="F37" s="4" t="str">
        <f>VLOOKUP(A37,HOP!A:C,3,0)</f>
        <v>3845030</v>
      </c>
      <c r="G37" s="4">
        <f t="shared" si="0"/>
        <v>0</v>
      </c>
      <c r="H37" s="4" t="str">
        <f t="shared" si="1"/>
        <v>，3845030</v>
      </c>
      <c r="I37" s="4" t="str">
        <f>VLOOKUP(A37,HOP!A:U,21,0)</f>
        <v>直连</v>
      </c>
    </row>
    <row r="38" s="4" customFormat="1" spans="1:9">
      <c r="A38" s="5">
        <v>999226364813899</v>
      </c>
      <c r="B38" s="6">
        <v>45165</v>
      </c>
      <c r="C38" s="6">
        <v>45166</v>
      </c>
      <c r="D38" s="4">
        <v>35.21</v>
      </c>
      <c r="E38" s="4" t="str">
        <f>VLOOKUP(A38,HOP!A:L,12,0)</f>
        <v>35.21</v>
      </c>
      <c r="F38" s="4" t="str">
        <f>VLOOKUP(A38,HOP!A:C,3,0)</f>
        <v>3845134</v>
      </c>
      <c r="G38" s="4">
        <f t="shared" si="0"/>
        <v>0</v>
      </c>
      <c r="H38" s="4" t="str">
        <f t="shared" si="1"/>
        <v>，3845134</v>
      </c>
      <c r="I38" s="4" t="str">
        <f>VLOOKUP(A38,HOP!A:U,21,0)</f>
        <v>直连</v>
      </c>
    </row>
    <row r="39" s="4" customFormat="1" spans="1:9">
      <c r="A39" s="5">
        <v>999226365022845</v>
      </c>
      <c r="B39" s="6">
        <v>45165</v>
      </c>
      <c r="C39" s="6">
        <v>45166</v>
      </c>
      <c r="D39" s="4">
        <v>9.88</v>
      </c>
      <c r="E39" s="4" t="str">
        <f>VLOOKUP(A39,HOP!A:L,12,0)</f>
        <v>9.88</v>
      </c>
      <c r="F39" s="4" t="str">
        <f>VLOOKUP(A39,HOP!A:C,3,0)</f>
        <v>3845384</v>
      </c>
      <c r="G39" s="4">
        <f t="shared" si="0"/>
        <v>0</v>
      </c>
      <c r="H39" s="4" t="str">
        <f t="shared" si="1"/>
        <v>，3845384</v>
      </c>
      <c r="I39" s="4" t="str">
        <f>VLOOKUP(A39,HOP!A:U,21,0)</f>
        <v>直连</v>
      </c>
    </row>
    <row r="40" s="4" customFormat="1" spans="1:9">
      <c r="A40" s="5">
        <v>999226365582203</v>
      </c>
      <c r="B40" s="6">
        <v>45165</v>
      </c>
      <c r="C40" s="6">
        <v>45166</v>
      </c>
      <c r="D40" s="4">
        <v>28.89</v>
      </c>
      <c r="E40" s="4" t="str">
        <f>VLOOKUP(A40,HOP!A:L,12,0)</f>
        <v>28.89</v>
      </c>
      <c r="F40" s="4" t="str">
        <f>VLOOKUP(A40,HOP!A:C,3,0)</f>
        <v>3845655</v>
      </c>
      <c r="G40" s="4">
        <f t="shared" si="0"/>
        <v>0</v>
      </c>
      <c r="H40" s="4" t="str">
        <f t="shared" si="1"/>
        <v>，3845655</v>
      </c>
      <c r="I40" s="4" t="str">
        <f>VLOOKUP(A40,HOP!A:U,21,0)</f>
        <v>直连</v>
      </c>
    </row>
    <row r="42" spans="4:4">
      <c r="D42" s="4">
        <f>SUM(D2:D41)</f>
        <v>3297.06</v>
      </c>
    </row>
    <row r="48" spans="1:4">
      <c r="A48" s="4" t="s">
        <v>227</v>
      </c>
      <c r="C48" s="4">
        <v>810.67</v>
      </c>
      <c r="D48" s="4">
        <v>6360.19</v>
      </c>
    </row>
    <row r="49" spans="1:4">
      <c r="A49" s="4" t="s">
        <v>228</v>
      </c>
      <c r="C49" s="4">
        <v>2486.39</v>
      </c>
      <c r="D49" s="4">
        <v>19507.22</v>
      </c>
    </row>
    <row r="50" spans="1:4">
      <c r="A50" s="4" t="s">
        <v>229</v>
      </c>
      <c r="C50" s="4">
        <f>SUBTOTAL(9,C48:C49)</f>
        <v>3297.06</v>
      </c>
      <c r="D50" s="4">
        <f>SUBTOTAL(9,D48:D49)</f>
        <v>25867.41</v>
      </c>
    </row>
    <row r="51" spans="1:1">
      <c r="A51" s="4" t="s">
        <v>230</v>
      </c>
    </row>
  </sheetData>
  <autoFilter ref="A1:XFD42">
    <filterColumn colId="3">
      <filters blank="1">
        <filter val="102.51"/>
        <filter val="43.94"/>
        <filter val="63.55"/>
        <filter val="85.95"/>
        <filter val="45.96"/>
        <filter val="86.16"/>
        <filter val="3297.06"/>
        <filter val="24.97"/>
        <filter val="96.98"/>
        <filter val="34.1"/>
        <filter val="35.21"/>
        <filter val="729.2"/>
        <filter val="28.3"/>
        <filter val="51.3"/>
        <filter val="10.24"/>
        <filter val="57.25"/>
        <filter val="63.27"/>
        <filter val="28.28"/>
        <filter val="79.69"/>
        <filter val="35.31"/>
        <filter val="18.76"/>
        <filter val="72.78"/>
        <filter val="28.79"/>
        <filter val="13.41"/>
        <filter val="39.41"/>
        <filter val="144.81"/>
        <filter val="846.42"/>
        <filter val="36.43"/>
        <filter val="14.45"/>
        <filter val="95.05"/>
        <filter val="16.07"/>
        <filter val="20.07"/>
        <filter val="81.47"/>
        <filter val="9.88"/>
        <filter val="35.48"/>
        <filter val="28.89"/>
        <filter val="53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231</v>
      </c>
      <c r="B1" s="2" t="s">
        <v>232</v>
      </c>
      <c r="C1" s="2" t="s">
        <v>233</v>
      </c>
      <c r="D1" s="2" t="s">
        <v>234</v>
      </c>
      <c r="E1" s="2" t="s">
        <v>13</v>
      </c>
      <c r="F1" s="2" t="s">
        <v>5</v>
      </c>
      <c r="G1" s="2" t="s">
        <v>6</v>
      </c>
      <c r="H1" s="2" t="s">
        <v>235</v>
      </c>
      <c r="I1" s="2" t="s">
        <v>236</v>
      </c>
      <c r="J1" s="2" t="s">
        <v>237</v>
      </c>
      <c r="K1" s="2" t="s">
        <v>238</v>
      </c>
      <c r="L1" s="2" t="s">
        <v>239</v>
      </c>
      <c r="M1" s="2" t="s">
        <v>240</v>
      </c>
      <c r="N1" s="2" t="s">
        <v>241</v>
      </c>
      <c r="O1" s="2" t="s">
        <v>242</v>
      </c>
      <c r="P1" s="2" t="s">
        <v>243</v>
      </c>
      <c r="Q1" s="2" t="s">
        <v>244</v>
      </c>
      <c r="R1" s="2" t="s">
        <v>245</v>
      </c>
      <c r="S1" s="2" t="s">
        <v>246</v>
      </c>
      <c r="T1" s="2" t="s">
        <v>247</v>
      </c>
      <c r="U1" s="2" t="s">
        <v>248</v>
      </c>
      <c r="V1" s="2" t="s">
        <v>249</v>
      </c>
    </row>
    <row r="2" s="1" customFormat="1" spans="1:22">
      <c r="A2" s="3">
        <v>999224852089470</v>
      </c>
      <c r="B2" s="1" t="s">
        <v>250</v>
      </c>
      <c r="C2" s="1" t="s">
        <v>251</v>
      </c>
      <c r="D2" s="1" t="s">
        <v>252</v>
      </c>
      <c r="E2" s="1" t="s">
        <v>253</v>
      </c>
      <c r="F2" s="1" t="s">
        <v>254</v>
      </c>
      <c r="G2" s="1" t="s">
        <v>255</v>
      </c>
      <c r="H2" s="1" t="s">
        <v>256</v>
      </c>
      <c r="I2" s="1" t="s">
        <v>257</v>
      </c>
      <c r="J2" s="1" t="s">
        <v>30</v>
      </c>
      <c r="K2" s="1" t="s">
        <v>258</v>
      </c>
      <c r="L2" s="1" t="s">
        <v>258</v>
      </c>
      <c r="M2" s="1" t="s">
        <v>259</v>
      </c>
      <c r="N2" s="1" t="s">
        <v>259</v>
      </c>
      <c r="O2" s="1" t="s">
        <v>260</v>
      </c>
      <c r="P2" s="1" t="s">
        <v>261</v>
      </c>
      <c r="Q2" s="1" t="s">
        <v>262</v>
      </c>
      <c r="R2" s="1" t="s">
        <v>263</v>
      </c>
      <c r="S2" s="1" t="s">
        <v>264</v>
      </c>
      <c r="T2" s="1" t="s">
        <v>265</v>
      </c>
      <c r="U2" s="1" t="s">
        <v>266</v>
      </c>
      <c r="V2" s="1" t="s">
        <v>267</v>
      </c>
    </row>
    <row r="3" s="1" customFormat="1" spans="1:22">
      <c r="A3" s="3">
        <v>999225125330699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272</v>
      </c>
      <c r="G3" s="1" t="s">
        <v>255</v>
      </c>
      <c r="H3" s="1" t="s">
        <v>256</v>
      </c>
      <c r="I3" s="1" t="s">
        <v>273</v>
      </c>
      <c r="J3" s="1" t="s">
        <v>30</v>
      </c>
      <c r="K3" s="1" t="s">
        <v>274</v>
      </c>
      <c r="L3" s="1" t="s">
        <v>274</v>
      </c>
      <c r="M3" s="1" t="s">
        <v>259</v>
      </c>
      <c r="N3" s="1" t="s">
        <v>259</v>
      </c>
      <c r="O3" s="1" t="s">
        <v>260</v>
      </c>
      <c r="P3" s="1" t="s">
        <v>261</v>
      </c>
      <c r="Q3" s="1" t="s">
        <v>262</v>
      </c>
      <c r="R3" s="1" t="s">
        <v>275</v>
      </c>
      <c r="S3" s="1" t="s">
        <v>264</v>
      </c>
      <c r="T3" s="1" t="s">
        <v>265</v>
      </c>
      <c r="U3" s="1" t="s">
        <v>276</v>
      </c>
      <c r="V3" s="1" t="s">
        <v>277</v>
      </c>
    </row>
    <row r="4" s="1" customFormat="1" spans="1:22">
      <c r="A4" s="3">
        <v>999225982253883</v>
      </c>
      <c r="B4" s="1" t="s">
        <v>278</v>
      </c>
      <c r="C4" s="1" t="s">
        <v>279</v>
      </c>
      <c r="D4" s="1" t="s">
        <v>280</v>
      </c>
      <c r="E4" s="1" t="s">
        <v>281</v>
      </c>
      <c r="F4" s="1" t="s">
        <v>282</v>
      </c>
      <c r="G4" s="1" t="s">
        <v>255</v>
      </c>
      <c r="H4" s="1" t="s">
        <v>256</v>
      </c>
      <c r="I4" s="1" t="s">
        <v>283</v>
      </c>
      <c r="J4" s="1" t="s">
        <v>30</v>
      </c>
      <c r="K4" s="1" t="s">
        <v>284</v>
      </c>
      <c r="L4" s="1" t="s">
        <v>284</v>
      </c>
      <c r="M4" s="1" t="s">
        <v>259</v>
      </c>
      <c r="N4" s="1" t="s">
        <v>259</v>
      </c>
      <c r="O4" s="1" t="s">
        <v>260</v>
      </c>
      <c r="P4" s="1" t="s">
        <v>261</v>
      </c>
      <c r="Q4" s="1" t="s">
        <v>262</v>
      </c>
      <c r="R4" s="1" t="s">
        <v>285</v>
      </c>
      <c r="S4" s="1" t="s">
        <v>264</v>
      </c>
      <c r="T4" s="1" t="s">
        <v>265</v>
      </c>
      <c r="U4" s="1" t="s">
        <v>276</v>
      </c>
      <c r="V4" s="1" t="s">
        <v>286</v>
      </c>
    </row>
    <row r="5" s="1" customFormat="1" spans="1:22">
      <c r="A5" s="3">
        <v>999226000471814</v>
      </c>
      <c r="B5" s="1" t="s">
        <v>287</v>
      </c>
      <c r="C5" s="1" t="s">
        <v>288</v>
      </c>
      <c r="D5" s="1" t="s">
        <v>289</v>
      </c>
      <c r="E5" s="1" t="s">
        <v>290</v>
      </c>
      <c r="F5" s="1" t="s">
        <v>291</v>
      </c>
      <c r="G5" s="1" t="s">
        <v>255</v>
      </c>
      <c r="H5" s="1" t="s">
        <v>256</v>
      </c>
      <c r="I5" s="1" t="s">
        <v>292</v>
      </c>
      <c r="J5" s="1" t="s">
        <v>30</v>
      </c>
      <c r="K5" s="1" t="s">
        <v>293</v>
      </c>
      <c r="L5" s="1" t="s">
        <v>293</v>
      </c>
      <c r="M5" s="1" t="s">
        <v>259</v>
      </c>
      <c r="N5" s="1" t="s">
        <v>259</v>
      </c>
      <c r="O5" s="1" t="s">
        <v>260</v>
      </c>
      <c r="P5" s="1" t="s">
        <v>261</v>
      </c>
      <c r="Q5" s="1" t="s">
        <v>262</v>
      </c>
      <c r="R5" s="1" t="s">
        <v>294</v>
      </c>
      <c r="S5" s="1" t="s">
        <v>264</v>
      </c>
      <c r="T5" s="1" t="s">
        <v>265</v>
      </c>
      <c r="U5" s="1" t="s">
        <v>276</v>
      </c>
      <c r="V5" s="1" t="s">
        <v>267</v>
      </c>
    </row>
    <row r="6" s="1" customFormat="1" spans="1:22">
      <c r="A6" s="3">
        <v>999226065859282</v>
      </c>
      <c r="B6" s="1" t="s">
        <v>295</v>
      </c>
      <c r="C6" s="1" t="s">
        <v>296</v>
      </c>
      <c r="D6" s="1" t="s">
        <v>297</v>
      </c>
      <c r="E6" s="1" t="s">
        <v>298</v>
      </c>
      <c r="F6" s="1" t="s">
        <v>282</v>
      </c>
      <c r="G6" s="1" t="s">
        <v>255</v>
      </c>
      <c r="H6" s="1" t="s">
        <v>256</v>
      </c>
      <c r="I6" s="1" t="s">
        <v>299</v>
      </c>
      <c r="J6" s="1" t="s">
        <v>30</v>
      </c>
      <c r="K6" s="1" t="s">
        <v>300</v>
      </c>
      <c r="L6" s="1" t="s">
        <v>300</v>
      </c>
      <c r="M6" s="1" t="s">
        <v>259</v>
      </c>
      <c r="N6" s="1" t="s">
        <v>259</v>
      </c>
      <c r="O6" s="1" t="s">
        <v>260</v>
      </c>
      <c r="P6" s="1" t="s">
        <v>261</v>
      </c>
      <c r="Q6" s="1" t="s">
        <v>262</v>
      </c>
      <c r="R6" s="1" t="s">
        <v>301</v>
      </c>
      <c r="S6" s="1" t="s">
        <v>264</v>
      </c>
      <c r="T6" s="1" t="s">
        <v>265</v>
      </c>
      <c r="U6" s="1" t="s">
        <v>276</v>
      </c>
      <c r="V6" s="1" t="s">
        <v>302</v>
      </c>
    </row>
    <row r="7" s="1" customFormat="1" spans="1:22">
      <c r="A7" s="3">
        <v>999226140896640</v>
      </c>
      <c r="B7" s="1" t="s">
        <v>303</v>
      </c>
      <c r="C7" s="1" t="s">
        <v>304</v>
      </c>
      <c r="D7" s="1" t="s">
        <v>305</v>
      </c>
      <c r="E7" s="1" t="s">
        <v>306</v>
      </c>
      <c r="F7" s="1" t="s">
        <v>282</v>
      </c>
      <c r="G7" s="1" t="s">
        <v>255</v>
      </c>
      <c r="H7" s="1" t="s">
        <v>256</v>
      </c>
      <c r="I7" s="1" t="s">
        <v>307</v>
      </c>
      <c r="J7" s="1" t="s">
        <v>30</v>
      </c>
      <c r="K7" s="1" t="s">
        <v>308</v>
      </c>
      <c r="L7" s="1" t="s">
        <v>308</v>
      </c>
      <c r="M7" s="1" t="s">
        <v>259</v>
      </c>
      <c r="N7" s="1" t="s">
        <v>259</v>
      </c>
      <c r="O7" s="1" t="s">
        <v>260</v>
      </c>
      <c r="P7" s="1" t="s">
        <v>261</v>
      </c>
      <c r="Q7" s="1" t="s">
        <v>262</v>
      </c>
      <c r="R7" s="1" t="s">
        <v>309</v>
      </c>
      <c r="S7" s="1" t="s">
        <v>264</v>
      </c>
      <c r="T7" s="1" t="s">
        <v>265</v>
      </c>
      <c r="U7" s="1" t="s">
        <v>276</v>
      </c>
      <c r="V7" s="1" t="s">
        <v>302</v>
      </c>
    </row>
    <row r="8" s="1" customFormat="1" spans="1:22">
      <c r="A8" s="3">
        <v>999226202459901</v>
      </c>
      <c r="B8" s="1" t="s">
        <v>310</v>
      </c>
      <c r="C8" s="1" t="s">
        <v>311</v>
      </c>
      <c r="D8" s="1" t="s">
        <v>312</v>
      </c>
      <c r="E8" s="1" t="s">
        <v>313</v>
      </c>
      <c r="F8" s="1" t="s">
        <v>282</v>
      </c>
      <c r="G8" s="1" t="s">
        <v>255</v>
      </c>
      <c r="H8" s="1" t="s">
        <v>256</v>
      </c>
      <c r="I8" s="1" t="s">
        <v>314</v>
      </c>
      <c r="J8" s="1" t="s">
        <v>30</v>
      </c>
      <c r="K8" s="1" t="s">
        <v>315</v>
      </c>
      <c r="L8" s="1" t="s">
        <v>315</v>
      </c>
      <c r="M8" s="1" t="s">
        <v>259</v>
      </c>
      <c r="N8" s="1" t="s">
        <v>259</v>
      </c>
      <c r="O8" s="1" t="s">
        <v>260</v>
      </c>
      <c r="P8" s="1" t="s">
        <v>261</v>
      </c>
      <c r="Q8" s="1" t="s">
        <v>262</v>
      </c>
      <c r="R8" s="1" t="s">
        <v>316</v>
      </c>
      <c r="S8" s="1" t="s">
        <v>264</v>
      </c>
      <c r="T8" s="1" t="s">
        <v>265</v>
      </c>
      <c r="U8" s="1" t="s">
        <v>266</v>
      </c>
      <c r="V8" s="1" t="s">
        <v>302</v>
      </c>
    </row>
    <row r="9" s="1" customFormat="1" spans="1:22">
      <c r="A9" s="3">
        <v>999226280772768</v>
      </c>
      <c r="B9" s="1" t="s">
        <v>317</v>
      </c>
      <c r="C9" s="1" t="s">
        <v>318</v>
      </c>
      <c r="D9" s="1" t="s">
        <v>319</v>
      </c>
      <c r="E9" s="1" t="s">
        <v>320</v>
      </c>
      <c r="F9" s="1" t="s">
        <v>282</v>
      </c>
      <c r="G9" s="1" t="s">
        <v>255</v>
      </c>
      <c r="H9" s="1" t="s">
        <v>256</v>
      </c>
      <c r="I9" s="1" t="s">
        <v>321</v>
      </c>
      <c r="J9" s="1" t="s">
        <v>30</v>
      </c>
      <c r="K9" s="1" t="s">
        <v>322</v>
      </c>
      <c r="L9" s="1" t="s">
        <v>322</v>
      </c>
      <c r="M9" s="1" t="s">
        <v>259</v>
      </c>
      <c r="N9" s="1" t="s">
        <v>259</v>
      </c>
      <c r="O9" s="1" t="s">
        <v>260</v>
      </c>
      <c r="P9" s="1" t="s">
        <v>261</v>
      </c>
      <c r="Q9" s="1" t="s">
        <v>262</v>
      </c>
      <c r="R9" s="1" t="s">
        <v>323</v>
      </c>
      <c r="S9" s="1" t="s">
        <v>264</v>
      </c>
      <c r="T9" s="1" t="s">
        <v>265</v>
      </c>
      <c r="U9" s="1" t="s">
        <v>276</v>
      </c>
      <c r="V9" s="1" t="s">
        <v>267</v>
      </c>
    </row>
    <row r="10" s="1" customFormat="1" spans="1:22">
      <c r="A10" s="3">
        <v>999226327185124</v>
      </c>
      <c r="B10" s="1" t="s">
        <v>317</v>
      </c>
      <c r="C10" s="1" t="s">
        <v>324</v>
      </c>
      <c r="D10" s="1" t="s">
        <v>325</v>
      </c>
      <c r="E10" s="1" t="s">
        <v>326</v>
      </c>
      <c r="F10" s="1" t="s">
        <v>282</v>
      </c>
      <c r="G10" s="1" t="s">
        <v>255</v>
      </c>
      <c r="H10" s="1" t="s">
        <v>256</v>
      </c>
      <c r="I10" s="1" t="s">
        <v>327</v>
      </c>
      <c r="J10" s="1" t="s">
        <v>30</v>
      </c>
      <c r="K10" s="1" t="s">
        <v>328</v>
      </c>
      <c r="L10" s="1" t="s">
        <v>328</v>
      </c>
      <c r="M10" s="1" t="s">
        <v>259</v>
      </c>
      <c r="N10" s="1" t="s">
        <v>259</v>
      </c>
      <c r="O10" s="1" t="s">
        <v>260</v>
      </c>
      <c r="P10" s="1" t="s">
        <v>261</v>
      </c>
      <c r="Q10" s="1" t="s">
        <v>262</v>
      </c>
      <c r="R10" s="1" t="s">
        <v>329</v>
      </c>
      <c r="S10" s="1" t="s">
        <v>264</v>
      </c>
      <c r="T10" s="1" t="s">
        <v>265</v>
      </c>
      <c r="U10" s="1" t="s">
        <v>276</v>
      </c>
      <c r="V10" s="1" t="s">
        <v>330</v>
      </c>
    </row>
    <row r="11" s="1" customFormat="1" spans="1:22">
      <c r="A11" s="3">
        <v>999226338550775</v>
      </c>
      <c r="B11" s="1" t="s">
        <v>291</v>
      </c>
      <c r="C11" s="1" t="s">
        <v>331</v>
      </c>
      <c r="D11" s="1" t="s">
        <v>332</v>
      </c>
      <c r="E11" s="1" t="s">
        <v>333</v>
      </c>
      <c r="F11" s="1" t="s">
        <v>272</v>
      </c>
      <c r="G11" s="1" t="s">
        <v>255</v>
      </c>
      <c r="H11" s="1" t="s">
        <v>256</v>
      </c>
      <c r="I11" s="1" t="s">
        <v>334</v>
      </c>
      <c r="J11" s="1" t="s">
        <v>30</v>
      </c>
      <c r="K11" s="1" t="s">
        <v>335</v>
      </c>
      <c r="L11" s="1" t="s">
        <v>335</v>
      </c>
      <c r="M11" s="1" t="s">
        <v>259</v>
      </c>
      <c r="N11" s="1" t="s">
        <v>259</v>
      </c>
      <c r="O11" s="1" t="s">
        <v>260</v>
      </c>
      <c r="P11" s="1" t="s">
        <v>261</v>
      </c>
      <c r="Q11" s="1" t="s">
        <v>262</v>
      </c>
      <c r="R11" s="1" t="s">
        <v>336</v>
      </c>
      <c r="S11" s="1" t="s">
        <v>264</v>
      </c>
      <c r="T11" s="1" t="s">
        <v>265</v>
      </c>
      <c r="U11" s="1" t="s">
        <v>276</v>
      </c>
      <c r="V11" s="1" t="s">
        <v>267</v>
      </c>
    </row>
    <row r="12" s="1" customFormat="1" spans="1:22">
      <c r="A12" s="3">
        <v>999226347237566</v>
      </c>
      <c r="B12" s="1" t="s">
        <v>272</v>
      </c>
      <c r="C12" s="1" t="s">
        <v>337</v>
      </c>
      <c r="D12" s="1" t="s">
        <v>338</v>
      </c>
      <c r="E12" s="1" t="s">
        <v>339</v>
      </c>
      <c r="F12" s="1" t="s">
        <v>254</v>
      </c>
      <c r="G12" s="1" t="s">
        <v>255</v>
      </c>
      <c r="H12" s="1" t="s">
        <v>256</v>
      </c>
      <c r="I12" s="1" t="s">
        <v>340</v>
      </c>
      <c r="J12" s="1" t="s">
        <v>30</v>
      </c>
      <c r="K12" s="1" t="s">
        <v>341</v>
      </c>
      <c r="L12" s="1" t="s">
        <v>341</v>
      </c>
      <c r="M12" s="1" t="s">
        <v>259</v>
      </c>
      <c r="N12" s="1" t="s">
        <v>259</v>
      </c>
      <c r="O12" s="1" t="s">
        <v>260</v>
      </c>
      <c r="P12" s="1" t="s">
        <v>261</v>
      </c>
      <c r="Q12" s="1" t="s">
        <v>262</v>
      </c>
      <c r="R12" s="1" t="s">
        <v>342</v>
      </c>
      <c r="S12" s="1" t="s">
        <v>264</v>
      </c>
      <c r="T12" s="1" t="s">
        <v>265</v>
      </c>
      <c r="U12" s="1" t="s">
        <v>276</v>
      </c>
      <c r="V12" s="1" t="s">
        <v>267</v>
      </c>
    </row>
    <row r="13" s="1" customFormat="1" spans="1:22">
      <c r="A13" s="3">
        <v>999226350210816</v>
      </c>
      <c r="B13" s="1" t="s">
        <v>254</v>
      </c>
      <c r="C13" s="1" t="s">
        <v>343</v>
      </c>
      <c r="D13" s="1" t="s">
        <v>344</v>
      </c>
      <c r="E13" s="1" t="s">
        <v>345</v>
      </c>
      <c r="F13" s="1" t="s">
        <v>254</v>
      </c>
      <c r="G13" s="1" t="s">
        <v>255</v>
      </c>
      <c r="H13" s="1" t="s">
        <v>256</v>
      </c>
      <c r="I13" s="1" t="s">
        <v>346</v>
      </c>
      <c r="J13" s="1" t="s">
        <v>30</v>
      </c>
      <c r="K13" s="1" t="s">
        <v>347</v>
      </c>
      <c r="L13" s="1" t="s">
        <v>347</v>
      </c>
      <c r="M13" s="1" t="s">
        <v>259</v>
      </c>
      <c r="N13" s="1" t="s">
        <v>259</v>
      </c>
      <c r="O13" s="1" t="s">
        <v>260</v>
      </c>
      <c r="P13" s="1" t="s">
        <v>261</v>
      </c>
      <c r="Q13" s="1" t="s">
        <v>262</v>
      </c>
      <c r="R13" s="1" t="s">
        <v>348</v>
      </c>
      <c r="S13" s="1" t="s">
        <v>264</v>
      </c>
      <c r="T13" s="1" t="s">
        <v>265</v>
      </c>
      <c r="U13" s="1" t="s">
        <v>276</v>
      </c>
      <c r="V13" s="1" t="s">
        <v>302</v>
      </c>
    </row>
    <row r="14" s="1" customFormat="1" spans="1:22">
      <c r="A14" s="3">
        <v>999226350747289</v>
      </c>
      <c r="B14" s="1" t="s">
        <v>254</v>
      </c>
      <c r="C14" s="1" t="s">
        <v>349</v>
      </c>
      <c r="D14" s="1" t="s">
        <v>350</v>
      </c>
      <c r="E14" s="1" t="s">
        <v>351</v>
      </c>
      <c r="F14" s="1" t="s">
        <v>254</v>
      </c>
      <c r="G14" s="1" t="s">
        <v>255</v>
      </c>
      <c r="H14" s="1" t="s">
        <v>256</v>
      </c>
      <c r="I14" s="1" t="s">
        <v>352</v>
      </c>
      <c r="J14" s="1" t="s">
        <v>30</v>
      </c>
      <c r="K14" s="1" t="s">
        <v>353</v>
      </c>
      <c r="L14" s="1" t="s">
        <v>353</v>
      </c>
      <c r="M14" s="1" t="s">
        <v>259</v>
      </c>
      <c r="N14" s="1" t="s">
        <v>259</v>
      </c>
      <c r="O14" s="1" t="s">
        <v>260</v>
      </c>
      <c r="P14" s="1" t="s">
        <v>261</v>
      </c>
      <c r="Q14" s="1" t="s">
        <v>262</v>
      </c>
      <c r="R14" s="1" t="s">
        <v>354</v>
      </c>
      <c r="S14" s="1" t="s">
        <v>264</v>
      </c>
      <c r="T14" s="1" t="s">
        <v>265</v>
      </c>
      <c r="U14" s="1" t="s">
        <v>276</v>
      </c>
      <c r="V14" s="1" t="s">
        <v>355</v>
      </c>
    </row>
    <row r="15" s="1" customFormat="1" spans="1:22">
      <c r="A15" s="3">
        <v>999226359357900</v>
      </c>
      <c r="B15" s="1" t="s">
        <v>282</v>
      </c>
      <c r="C15" s="1" t="s">
        <v>356</v>
      </c>
      <c r="D15" s="1" t="s">
        <v>357</v>
      </c>
      <c r="E15" s="1" t="s">
        <v>358</v>
      </c>
      <c r="F15" s="1" t="s">
        <v>282</v>
      </c>
      <c r="G15" s="1" t="s">
        <v>255</v>
      </c>
      <c r="H15" s="1" t="s">
        <v>256</v>
      </c>
      <c r="I15" s="1" t="s">
        <v>359</v>
      </c>
      <c r="J15" s="1" t="s">
        <v>30</v>
      </c>
      <c r="K15" s="1" t="s">
        <v>360</v>
      </c>
      <c r="L15" s="1" t="s">
        <v>360</v>
      </c>
      <c r="M15" s="1" t="s">
        <v>259</v>
      </c>
      <c r="N15" s="1" t="s">
        <v>259</v>
      </c>
      <c r="O15" s="1" t="s">
        <v>260</v>
      </c>
      <c r="P15" s="1" t="s">
        <v>261</v>
      </c>
      <c r="Q15" s="1" t="s">
        <v>262</v>
      </c>
      <c r="R15" s="1" t="s">
        <v>361</v>
      </c>
      <c r="S15" s="1" t="s">
        <v>264</v>
      </c>
      <c r="T15" s="1" t="s">
        <v>265</v>
      </c>
      <c r="U15" s="1" t="s">
        <v>276</v>
      </c>
      <c r="V15" s="1" t="s">
        <v>267</v>
      </c>
    </row>
    <row r="16" s="1" customFormat="1" spans="1:22">
      <c r="A16" s="3">
        <v>999226360599359</v>
      </c>
      <c r="B16" s="1" t="s">
        <v>282</v>
      </c>
      <c r="C16" s="1" t="s">
        <v>362</v>
      </c>
      <c r="D16" s="1" t="s">
        <v>363</v>
      </c>
      <c r="E16" s="1" t="s">
        <v>364</v>
      </c>
      <c r="F16" s="1" t="s">
        <v>282</v>
      </c>
      <c r="G16" s="1" t="s">
        <v>255</v>
      </c>
      <c r="H16" s="1" t="s">
        <v>256</v>
      </c>
      <c r="I16" s="1" t="s">
        <v>365</v>
      </c>
      <c r="J16" s="1" t="s">
        <v>30</v>
      </c>
      <c r="K16" s="1" t="s">
        <v>366</v>
      </c>
      <c r="L16" s="1" t="s">
        <v>366</v>
      </c>
      <c r="M16" s="1" t="s">
        <v>259</v>
      </c>
      <c r="N16" s="1" t="s">
        <v>259</v>
      </c>
      <c r="O16" s="1" t="s">
        <v>260</v>
      </c>
      <c r="P16" s="1" t="s">
        <v>261</v>
      </c>
      <c r="Q16" s="1" t="s">
        <v>262</v>
      </c>
      <c r="R16" s="1" t="s">
        <v>367</v>
      </c>
      <c r="S16" s="1" t="s">
        <v>264</v>
      </c>
      <c r="T16" s="1" t="s">
        <v>265</v>
      </c>
      <c r="U16" s="1" t="s">
        <v>276</v>
      </c>
      <c r="V16" s="1" t="s">
        <v>330</v>
      </c>
    </row>
    <row r="17" s="1" customFormat="1" spans="1:22">
      <c r="A17" s="3">
        <v>999226361113237</v>
      </c>
      <c r="B17" s="1" t="s">
        <v>282</v>
      </c>
      <c r="C17" s="1" t="s">
        <v>368</v>
      </c>
      <c r="D17" s="1" t="s">
        <v>369</v>
      </c>
      <c r="E17" s="1" t="s">
        <v>370</v>
      </c>
      <c r="F17" s="1" t="s">
        <v>282</v>
      </c>
      <c r="G17" s="1" t="s">
        <v>255</v>
      </c>
      <c r="H17" s="1" t="s">
        <v>256</v>
      </c>
      <c r="I17" s="1" t="s">
        <v>371</v>
      </c>
      <c r="J17" s="1" t="s">
        <v>30</v>
      </c>
      <c r="K17" s="1" t="s">
        <v>372</v>
      </c>
      <c r="L17" s="1" t="s">
        <v>372</v>
      </c>
      <c r="M17" s="1" t="s">
        <v>259</v>
      </c>
      <c r="N17" s="1" t="s">
        <v>259</v>
      </c>
      <c r="O17" s="1" t="s">
        <v>260</v>
      </c>
      <c r="P17" s="1" t="s">
        <v>261</v>
      </c>
      <c r="Q17" s="1" t="s">
        <v>262</v>
      </c>
      <c r="R17" s="1" t="s">
        <v>373</v>
      </c>
      <c r="S17" s="1" t="s">
        <v>264</v>
      </c>
      <c r="T17" s="1" t="s">
        <v>265</v>
      </c>
      <c r="U17" s="1" t="s">
        <v>276</v>
      </c>
      <c r="V17" s="1" t="s">
        <v>374</v>
      </c>
    </row>
    <row r="18" s="1" customFormat="1" spans="1:22">
      <c r="A18" s="3">
        <v>999226361113732</v>
      </c>
      <c r="B18" s="1" t="s">
        <v>282</v>
      </c>
      <c r="C18" s="1" t="s">
        <v>375</v>
      </c>
      <c r="D18" s="1" t="s">
        <v>376</v>
      </c>
      <c r="E18" s="1" t="s">
        <v>377</v>
      </c>
      <c r="F18" s="1" t="s">
        <v>282</v>
      </c>
      <c r="G18" s="1" t="s">
        <v>255</v>
      </c>
      <c r="H18" s="1" t="s">
        <v>256</v>
      </c>
      <c r="I18" s="1" t="s">
        <v>378</v>
      </c>
      <c r="J18" s="1" t="s">
        <v>30</v>
      </c>
      <c r="K18" s="1" t="s">
        <v>379</v>
      </c>
      <c r="L18" s="1" t="s">
        <v>379</v>
      </c>
      <c r="M18" s="1" t="s">
        <v>259</v>
      </c>
      <c r="N18" s="1" t="s">
        <v>259</v>
      </c>
      <c r="O18" s="1" t="s">
        <v>260</v>
      </c>
      <c r="P18" s="1" t="s">
        <v>261</v>
      </c>
      <c r="Q18" s="1" t="s">
        <v>262</v>
      </c>
      <c r="R18" s="1" t="s">
        <v>380</v>
      </c>
      <c r="S18" s="1" t="s">
        <v>264</v>
      </c>
      <c r="T18" s="1" t="s">
        <v>265</v>
      </c>
      <c r="U18" s="1" t="s">
        <v>276</v>
      </c>
      <c r="V18" s="1" t="s">
        <v>302</v>
      </c>
    </row>
    <row r="19" s="1" customFormat="1" spans="1:22">
      <c r="A19" s="3">
        <v>26361529451</v>
      </c>
      <c r="B19" s="1" t="s">
        <v>282</v>
      </c>
      <c r="C19" s="1" t="s">
        <v>381</v>
      </c>
      <c r="D19" s="1" t="s">
        <v>382</v>
      </c>
      <c r="E19" s="1" t="s">
        <v>383</v>
      </c>
      <c r="F19" s="1" t="s">
        <v>282</v>
      </c>
      <c r="G19" s="1" t="s">
        <v>255</v>
      </c>
      <c r="H19" s="1" t="s">
        <v>256</v>
      </c>
      <c r="I19" s="1" t="s">
        <v>384</v>
      </c>
      <c r="J19" s="1" t="s">
        <v>30</v>
      </c>
      <c r="K19" s="1" t="s">
        <v>385</v>
      </c>
      <c r="L19" s="1" t="s">
        <v>385</v>
      </c>
      <c r="M19" s="1" t="s">
        <v>259</v>
      </c>
      <c r="N19" s="1" t="s">
        <v>259</v>
      </c>
      <c r="O19" s="1" t="s">
        <v>260</v>
      </c>
      <c r="P19" s="1" t="s">
        <v>261</v>
      </c>
      <c r="Q19" s="1" t="s">
        <v>262</v>
      </c>
      <c r="R19" s="1" t="s">
        <v>386</v>
      </c>
      <c r="S19" s="1" t="s">
        <v>264</v>
      </c>
      <c r="T19" s="1" t="s">
        <v>265</v>
      </c>
      <c r="U19" s="1" t="s">
        <v>276</v>
      </c>
      <c r="V19" s="1" t="s">
        <v>267</v>
      </c>
    </row>
    <row r="20" s="1" customFormat="1" spans="1:22">
      <c r="A20" s="3">
        <v>999226361851246</v>
      </c>
      <c r="B20" s="1" t="s">
        <v>282</v>
      </c>
      <c r="C20" s="1" t="s">
        <v>387</v>
      </c>
      <c r="D20" s="1" t="s">
        <v>388</v>
      </c>
      <c r="E20" s="1" t="s">
        <v>389</v>
      </c>
      <c r="F20" s="1" t="s">
        <v>282</v>
      </c>
      <c r="G20" s="1" t="s">
        <v>255</v>
      </c>
      <c r="H20" s="1" t="s">
        <v>256</v>
      </c>
      <c r="I20" s="1" t="s">
        <v>390</v>
      </c>
      <c r="J20" s="1" t="s">
        <v>30</v>
      </c>
      <c r="K20" s="1" t="s">
        <v>391</v>
      </c>
      <c r="L20" s="1" t="s">
        <v>391</v>
      </c>
      <c r="M20" s="1" t="s">
        <v>259</v>
      </c>
      <c r="N20" s="1" t="s">
        <v>259</v>
      </c>
      <c r="O20" s="1" t="s">
        <v>260</v>
      </c>
      <c r="P20" s="1" t="s">
        <v>261</v>
      </c>
      <c r="Q20" s="1" t="s">
        <v>262</v>
      </c>
      <c r="R20" s="1" t="s">
        <v>392</v>
      </c>
      <c r="S20" s="1" t="s">
        <v>264</v>
      </c>
      <c r="T20" s="1" t="s">
        <v>265</v>
      </c>
      <c r="U20" s="1" t="s">
        <v>276</v>
      </c>
      <c r="V20" s="1" t="s">
        <v>267</v>
      </c>
    </row>
    <row r="21" s="1" customFormat="1" spans="1:22">
      <c r="A21" s="3">
        <v>999226362223708</v>
      </c>
      <c r="B21" s="1" t="s">
        <v>282</v>
      </c>
      <c r="C21" s="1" t="s">
        <v>393</v>
      </c>
      <c r="D21" s="1" t="s">
        <v>350</v>
      </c>
      <c r="E21" s="1" t="s">
        <v>394</v>
      </c>
      <c r="F21" s="1" t="s">
        <v>282</v>
      </c>
      <c r="G21" s="1" t="s">
        <v>255</v>
      </c>
      <c r="H21" s="1" t="s">
        <v>256</v>
      </c>
      <c r="I21" s="1" t="s">
        <v>395</v>
      </c>
      <c r="J21" s="1" t="s">
        <v>30</v>
      </c>
      <c r="K21" s="1" t="s">
        <v>396</v>
      </c>
      <c r="L21" s="1" t="s">
        <v>396</v>
      </c>
      <c r="M21" s="1" t="s">
        <v>259</v>
      </c>
      <c r="N21" s="1" t="s">
        <v>259</v>
      </c>
      <c r="O21" s="1" t="s">
        <v>260</v>
      </c>
      <c r="P21" s="1" t="s">
        <v>261</v>
      </c>
      <c r="Q21" s="1" t="s">
        <v>262</v>
      </c>
      <c r="R21" s="1" t="s">
        <v>397</v>
      </c>
      <c r="S21" s="1" t="s">
        <v>264</v>
      </c>
      <c r="T21" s="1" t="s">
        <v>265</v>
      </c>
      <c r="U21" s="1" t="s">
        <v>276</v>
      </c>
      <c r="V21" s="1" t="s">
        <v>355</v>
      </c>
    </row>
    <row r="22" s="1" customFormat="1" spans="1:22">
      <c r="A22" s="3">
        <v>999226362227223</v>
      </c>
      <c r="B22" s="1" t="s">
        <v>282</v>
      </c>
      <c r="C22" s="1" t="s">
        <v>398</v>
      </c>
      <c r="D22" s="1" t="s">
        <v>399</v>
      </c>
      <c r="E22" s="1" t="s">
        <v>400</v>
      </c>
      <c r="F22" s="1" t="s">
        <v>282</v>
      </c>
      <c r="G22" s="1" t="s">
        <v>255</v>
      </c>
      <c r="H22" s="1" t="s">
        <v>256</v>
      </c>
      <c r="I22" s="1" t="s">
        <v>401</v>
      </c>
      <c r="J22" s="1" t="s">
        <v>30</v>
      </c>
      <c r="K22" s="1" t="s">
        <v>402</v>
      </c>
      <c r="L22" s="1" t="s">
        <v>402</v>
      </c>
      <c r="M22" s="1" t="s">
        <v>259</v>
      </c>
      <c r="N22" s="1" t="s">
        <v>259</v>
      </c>
      <c r="O22" s="1" t="s">
        <v>260</v>
      </c>
      <c r="P22" s="1" t="s">
        <v>261</v>
      </c>
      <c r="Q22" s="1" t="s">
        <v>262</v>
      </c>
      <c r="R22" s="1" t="s">
        <v>403</v>
      </c>
      <c r="S22" s="1" t="s">
        <v>264</v>
      </c>
      <c r="T22" s="1" t="s">
        <v>265</v>
      </c>
      <c r="U22" s="1" t="s">
        <v>276</v>
      </c>
      <c r="V22" s="1" t="s">
        <v>267</v>
      </c>
    </row>
    <row r="23" s="1" customFormat="1" spans="1:22">
      <c r="A23" s="3">
        <v>999226362289921</v>
      </c>
      <c r="B23" s="1" t="s">
        <v>282</v>
      </c>
      <c r="C23" s="1" t="s">
        <v>404</v>
      </c>
      <c r="D23" s="1" t="s">
        <v>405</v>
      </c>
      <c r="E23" s="1" t="s">
        <v>406</v>
      </c>
      <c r="F23" s="1" t="s">
        <v>282</v>
      </c>
      <c r="G23" s="1" t="s">
        <v>255</v>
      </c>
      <c r="H23" s="1" t="s">
        <v>256</v>
      </c>
      <c r="I23" s="1" t="s">
        <v>407</v>
      </c>
      <c r="J23" s="1" t="s">
        <v>30</v>
      </c>
      <c r="K23" s="1" t="s">
        <v>408</v>
      </c>
      <c r="L23" s="1" t="s">
        <v>408</v>
      </c>
      <c r="M23" s="1" t="s">
        <v>259</v>
      </c>
      <c r="N23" s="1" t="s">
        <v>259</v>
      </c>
      <c r="O23" s="1" t="s">
        <v>260</v>
      </c>
      <c r="P23" s="1" t="s">
        <v>261</v>
      </c>
      <c r="Q23" s="1" t="s">
        <v>262</v>
      </c>
      <c r="R23" s="1" t="s">
        <v>409</v>
      </c>
      <c r="S23" s="1" t="s">
        <v>264</v>
      </c>
      <c r="T23" s="1" t="s">
        <v>265</v>
      </c>
      <c r="U23" s="1" t="s">
        <v>276</v>
      </c>
      <c r="V23" s="1" t="s">
        <v>286</v>
      </c>
    </row>
    <row r="24" s="1" customFormat="1" spans="1:22">
      <c r="A24" s="3">
        <v>999226362431270</v>
      </c>
      <c r="B24" s="1" t="s">
        <v>282</v>
      </c>
      <c r="C24" s="1" t="s">
        <v>410</v>
      </c>
      <c r="D24" s="1" t="s">
        <v>369</v>
      </c>
      <c r="E24" s="1" t="s">
        <v>411</v>
      </c>
      <c r="F24" s="1" t="s">
        <v>282</v>
      </c>
      <c r="G24" s="1" t="s">
        <v>255</v>
      </c>
      <c r="H24" s="1" t="s">
        <v>256</v>
      </c>
      <c r="I24" s="1" t="s">
        <v>371</v>
      </c>
      <c r="J24" s="1" t="s">
        <v>30</v>
      </c>
      <c r="K24" s="1" t="s">
        <v>372</v>
      </c>
      <c r="L24" s="1" t="s">
        <v>372</v>
      </c>
      <c r="M24" s="1" t="s">
        <v>259</v>
      </c>
      <c r="N24" s="1" t="s">
        <v>259</v>
      </c>
      <c r="O24" s="1" t="s">
        <v>260</v>
      </c>
      <c r="P24" s="1" t="s">
        <v>261</v>
      </c>
      <c r="Q24" s="1" t="s">
        <v>262</v>
      </c>
      <c r="R24" s="1" t="s">
        <v>412</v>
      </c>
      <c r="S24" s="1" t="s">
        <v>264</v>
      </c>
      <c r="T24" s="1" t="s">
        <v>265</v>
      </c>
      <c r="U24" s="1" t="s">
        <v>276</v>
      </c>
      <c r="V24" s="1" t="s">
        <v>374</v>
      </c>
    </row>
    <row r="25" s="1" customFormat="1" spans="1:22">
      <c r="A25" s="3">
        <v>999226362522071</v>
      </c>
      <c r="B25" s="1" t="s">
        <v>282</v>
      </c>
      <c r="C25" s="1" t="s">
        <v>413</v>
      </c>
      <c r="D25" s="1" t="s">
        <v>414</v>
      </c>
      <c r="E25" s="1" t="s">
        <v>415</v>
      </c>
      <c r="F25" s="1" t="s">
        <v>282</v>
      </c>
      <c r="G25" s="1" t="s">
        <v>255</v>
      </c>
      <c r="H25" s="1" t="s">
        <v>256</v>
      </c>
      <c r="I25" s="1" t="s">
        <v>416</v>
      </c>
      <c r="J25" s="1" t="s">
        <v>30</v>
      </c>
      <c r="K25" s="1" t="s">
        <v>417</v>
      </c>
      <c r="L25" s="1" t="s">
        <v>417</v>
      </c>
      <c r="M25" s="1" t="s">
        <v>259</v>
      </c>
      <c r="N25" s="1" t="s">
        <v>259</v>
      </c>
      <c r="O25" s="1" t="s">
        <v>260</v>
      </c>
      <c r="P25" s="1" t="s">
        <v>261</v>
      </c>
      <c r="Q25" s="1" t="s">
        <v>262</v>
      </c>
      <c r="R25" s="1" t="s">
        <v>418</v>
      </c>
      <c r="S25" s="1" t="s">
        <v>264</v>
      </c>
      <c r="T25" s="1" t="s">
        <v>265</v>
      </c>
      <c r="U25" s="1" t="s">
        <v>276</v>
      </c>
      <c r="V25" s="1" t="s">
        <v>374</v>
      </c>
    </row>
    <row r="26" s="1" customFormat="1" spans="1:22">
      <c r="A26" s="3">
        <v>999226362523675</v>
      </c>
      <c r="B26" s="1" t="s">
        <v>282</v>
      </c>
      <c r="C26" s="1" t="s">
        <v>419</v>
      </c>
      <c r="D26" s="1" t="s">
        <v>420</v>
      </c>
      <c r="E26" s="1" t="s">
        <v>421</v>
      </c>
      <c r="F26" s="1" t="s">
        <v>282</v>
      </c>
      <c r="G26" s="1" t="s">
        <v>255</v>
      </c>
      <c r="H26" s="1" t="s">
        <v>256</v>
      </c>
      <c r="I26" s="1" t="s">
        <v>422</v>
      </c>
      <c r="J26" s="1" t="s">
        <v>30</v>
      </c>
      <c r="K26" s="1" t="s">
        <v>423</v>
      </c>
      <c r="L26" s="1" t="s">
        <v>423</v>
      </c>
      <c r="M26" s="1" t="s">
        <v>259</v>
      </c>
      <c r="N26" s="1" t="s">
        <v>259</v>
      </c>
      <c r="O26" s="1" t="s">
        <v>260</v>
      </c>
      <c r="P26" s="1" t="s">
        <v>261</v>
      </c>
      <c r="Q26" s="1" t="s">
        <v>262</v>
      </c>
      <c r="R26" s="1" t="s">
        <v>424</v>
      </c>
      <c r="S26" s="1" t="s">
        <v>264</v>
      </c>
      <c r="T26" s="1" t="s">
        <v>265</v>
      </c>
      <c r="U26" s="1" t="s">
        <v>276</v>
      </c>
      <c r="V26" s="1" t="s">
        <v>330</v>
      </c>
    </row>
    <row r="27" s="1" customFormat="1" spans="1:22">
      <c r="A27" s="3">
        <v>999226362529746</v>
      </c>
      <c r="B27" s="1" t="s">
        <v>282</v>
      </c>
      <c r="C27" s="1" t="s">
        <v>425</v>
      </c>
      <c r="D27" s="1" t="s">
        <v>426</v>
      </c>
      <c r="E27" s="1" t="s">
        <v>427</v>
      </c>
      <c r="F27" s="1" t="s">
        <v>282</v>
      </c>
      <c r="G27" s="1" t="s">
        <v>255</v>
      </c>
      <c r="H27" s="1" t="s">
        <v>256</v>
      </c>
      <c r="I27" s="1" t="s">
        <v>428</v>
      </c>
      <c r="J27" s="1" t="s">
        <v>30</v>
      </c>
      <c r="K27" s="1" t="s">
        <v>429</v>
      </c>
      <c r="L27" s="1" t="s">
        <v>429</v>
      </c>
      <c r="M27" s="1" t="s">
        <v>259</v>
      </c>
      <c r="N27" s="1" t="s">
        <v>259</v>
      </c>
      <c r="O27" s="1" t="s">
        <v>260</v>
      </c>
      <c r="P27" s="1" t="s">
        <v>261</v>
      </c>
      <c r="Q27" s="1" t="s">
        <v>262</v>
      </c>
      <c r="R27" s="1" t="s">
        <v>430</v>
      </c>
      <c r="S27" s="1" t="s">
        <v>264</v>
      </c>
      <c r="T27" s="1" t="s">
        <v>265</v>
      </c>
      <c r="U27" s="1" t="s">
        <v>276</v>
      </c>
      <c r="V27" s="1" t="s">
        <v>267</v>
      </c>
    </row>
    <row r="28" s="1" customFormat="1" spans="1:22">
      <c r="A28" s="3">
        <v>999226362567271</v>
      </c>
      <c r="B28" s="1" t="s">
        <v>282</v>
      </c>
      <c r="C28" s="1" t="s">
        <v>431</v>
      </c>
      <c r="D28" s="1" t="s">
        <v>432</v>
      </c>
      <c r="E28" s="1" t="s">
        <v>433</v>
      </c>
      <c r="F28" s="1" t="s">
        <v>282</v>
      </c>
      <c r="G28" s="1" t="s">
        <v>255</v>
      </c>
      <c r="H28" s="1" t="s">
        <v>256</v>
      </c>
      <c r="I28" s="1" t="s">
        <v>434</v>
      </c>
      <c r="J28" s="1" t="s">
        <v>30</v>
      </c>
      <c r="K28" s="1" t="s">
        <v>435</v>
      </c>
      <c r="L28" s="1" t="s">
        <v>435</v>
      </c>
      <c r="M28" s="1" t="s">
        <v>259</v>
      </c>
      <c r="N28" s="1" t="s">
        <v>259</v>
      </c>
      <c r="O28" s="1" t="s">
        <v>260</v>
      </c>
      <c r="P28" s="1" t="s">
        <v>261</v>
      </c>
      <c r="Q28" s="1" t="s">
        <v>262</v>
      </c>
      <c r="R28" s="1" t="s">
        <v>436</v>
      </c>
      <c r="S28" s="1" t="s">
        <v>264</v>
      </c>
      <c r="T28" s="1" t="s">
        <v>265</v>
      </c>
      <c r="U28" s="1" t="s">
        <v>276</v>
      </c>
      <c r="V28" s="1" t="s">
        <v>302</v>
      </c>
    </row>
    <row r="29" s="1" customFormat="1" spans="1:22">
      <c r="A29" s="3">
        <v>999226362825611</v>
      </c>
      <c r="B29" s="1" t="s">
        <v>282</v>
      </c>
      <c r="C29" s="1" t="s">
        <v>437</v>
      </c>
      <c r="D29" s="1" t="s">
        <v>438</v>
      </c>
      <c r="E29" s="1" t="s">
        <v>439</v>
      </c>
      <c r="F29" s="1" t="s">
        <v>282</v>
      </c>
      <c r="G29" s="1" t="s">
        <v>255</v>
      </c>
      <c r="H29" s="1" t="s">
        <v>256</v>
      </c>
      <c r="I29" s="1" t="s">
        <v>440</v>
      </c>
      <c r="J29" s="1" t="s">
        <v>30</v>
      </c>
      <c r="K29" s="1" t="s">
        <v>441</v>
      </c>
      <c r="L29" s="1" t="s">
        <v>441</v>
      </c>
      <c r="M29" s="1" t="s">
        <v>259</v>
      </c>
      <c r="N29" s="1" t="s">
        <v>259</v>
      </c>
      <c r="O29" s="1" t="s">
        <v>260</v>
      </c>
      <c r="P29" s="1" t="s">
        <v>261</v>
      </c>
      <c r="Q29" s="1" t="s">
        <v>262</v>
      </c>
      <c r="R29" s="1" t="s">
        <v>442</v>
      </c>
      <c r="S29" s="1" t="s">
        <v>264</v>
      </c>
      <c r="T29" s="1" t="s">
        <v>265</v>
      </c>
      <c r="U29" s="1" t="s">
        <v>276</v>
      </c>
      <c r="V29" s="1" t="s">
        <v>286</v>
      </c>
    </row>
    <row r="30" s="1" customFormat="1" spans="1:22">
      <c r="A30" s="3">
        <v>999226362837370</v>
      </c>
      <c r="B30" s="1" t="s">
        <v>282</v>
      </c>
      <c r="C30" s="1" t="s">
        <v>443</v>
      </c>
      <c r="D30" s="1" t="s">
        <v>444</v>
      </c>
      <c r="E30" s="1" t="s">
        <v>445</v>
      </c>
      <c r="F30" s="1" t="s">
        <v>282</v>
      </c>
      <c r="G30" s="1" t="s">
        <v>255</v>
      </c>
      <c r="H30" s="1" t="s">
        <v>256</v>
      </c>
      <c r="I30" s="1" t="s">
        <v>446</v>
      </c>
      <c r="J30" s="1" t="s">
        <v>30</v>
      </c>
      <c r="K30" s="1" t="s">
        <v>447</v>
      </c>
      <c r="L30" s="1" t="s">
        <v>447</v>
      </c>
      <c r="M30" s="1" t="s">
        <v>259</v>
      </c>
      <c r="N30" s="1" t="s">
        <v>259</v>
      </c>
      <c r="O30" s="1" t="s">
        <v>260</v>
      </c>
      <c r="P30" s="1" t="s">
        <v>261</v>
      </c>
      <c r="Q30" s="1" t="s">
        <v>262</v>
      </c>
      <c r="R30" s="1" t="s">
        <v>448</v>
      </c>
      <c r="S30" s="1" t="s">
        <v>264</v>
      </c>
      <c r="T30" s="1" t="s">
        <v>265</v>
      </c>
      <c r="U30" s="1" t="s">
        <v>276</v>
      </c>
      <c r="V30" s="1" t="s">
        <v>302</v>
      </c>
    </row>
    <row r="31" s="1" customFormat="1" spans="1:22">
      <c r="A31" s="3">
        <v>999226362841310</v>
      </c>
      <c r="B31" s="1" t="s">
        <v>282</v>
      </c>
      <c r="C31" s="1" t="s">
        <v>449</v>
      </c>
      <c r="D31" s="1" t="s">
        <v>450</v>
      </c>
      <c r="E31" s="1" t="s">
        <v>451</v>
      </c>
      <c r="F31" s="1" t="s">
        <v>282</v>
      </c>
      <c r="G31" s="1" t="s">
        <v>255</v>
      </c>
      <c r="H31" s="1" t="s">
        <v>256</v>
      </c>
      <c r="I31" s="1" t="s">
        <v>452</v>
      </c>
      <c r="J31" s="1" t="s">
        <v>30</v>
      </c>
      <c r="K31" s="1" t="s">
        <v>453</v>
      </c>
      <c r="L31" s="1" t="s">
        <v>453</v>
      </c>
      <c r="M31" s="1" t="s">
        <v>259</v>
      </c>
      <c r="N31" s="1" t="s">
        <v>259</v>
      </c>
      <c r="O31" s="1" t="s">
        <v>260</v>
      </c>
      <c r="P31" s="1" t="s">
        <v>261</v>
      </c>
      <c r="Q31" s="1" t="s">
        <v>262</v>
      </c>
      <c r="R31" s="1" t="s">
        <v>454</v>
      </c>
      <c r="S31" s="1" t="s">
        <v>264</v>
      </c>
      <c r="T31" s="1" t="s">
        <v>265</v>
      </c>
      <c r="U31" s="1" t="s">
        <v>276</v>
      </c>
      <c r="V31" s="1" t="s">
        <v>330</v>
      </c>
    </row>
    <row r="32" s="1" customFormat="1" spans="1:22">
      <c r="A32" s="3">
        <v>999226362903412</v>
      </c>
      <c r="B32" s="1" t="s">
        <v>282</v>
      </c>
      <c r="C32" s="1" t="s">
        <v>455</v>
      </c>
      <c r="D32" s="1" t="s">
        <v>456</v>
      </c>
      <c r="E32" s="1" t="s">
        <v>457</v>
      </c>
      <c r="F32" s="1" t="s">
        <v>282</v>
      </c>
      <c r="G32" s="1" t="s">
        <v>255</v>
      </c>
      <c r="H32" s="1" t="s">
        <v>256</v>
      </c>
      <c r="I32" s="1" t="s">
        <v>458</v>
      </c>
      <c r="J32" s="1" t="s">
        <v>30</v>
      </c>
      <c r="K32" s="1" t="s">
        <v>459</v>
      </c>
      <c r="L32" s="1" t="s">
        <v>459</v>
      </c>
      <c r="M32" s="1" t="s">
        <v>259</v>
      </c>
      <c r="N32" s="1" t="s">
        <v>259</v>
      </c>
      <c r="O32" s="1" t="s">
        <v>260</v>
      </c>
      <c r="P32" s="1" t="s">
        <v>261</v>
      </c>
      <c r="Q32" s="1" t="s">
        <v>262</v>
      </c>
      <c r="R32" s="1" t="s">
        <v>460</v>
      </c>
      <c r="S32" s="1" t="s">
        <v>264</v>
      </c>
      <c r="T32" s="1" t="s">
        <v>265</v>
      </c>
      <c r="U32" s="1" t="s">
        <v>276</v>
      </c>
      <c r="V32" s="1" t="s">
        <v>302</v>
      </c>
    </row>
    <row r="33" s="1" customFormat="1" spans="1:22">
      <c r="A33" s="3">
        <v>999226363680056</v>
      </c>
      <c r="B33" s="1" t="s">
        <v>282</v>
      </c>
      <c r="C33" s="1" t="s">
        <v>461</v>
      </c>
      <c r="D33" s="1" t="s">
        <v>462</v>
      </c>
      <c r="E33" s="1" t="s">
        <v>463</v>
      </c>
      <c r="F33" s="1" t="s">
        <v>282</v>
      </c>
      <c r="G33" s="1" t="s">
        <v>255</v>
      </c>
      <c r="H33" s="1" t="s">
        <v>256</v>
      </c>
      <c r="I33" s="1" t="s">
        <v>464</v>
      </c>
      <c r="J33" s="1" t="s">
        <v>30</v>
      </c>
      <c r="K33" s="1" t="s">
        <v>465</v>
      </c>
      <c r="L33" s="1" t="s">
        <v>465</v>
      </c>
      <c r="M33" s="1" t="s">
        <v>259</v>
      </c>
      <c r="N33" s="1" t="s">
        <v>259</v>
      </c>
      <c r="O33" s="1" t="s">
        <v>260</v>
      </c>
      <c r="P33" s="1" t="s">
        <v>261</v>
      </c>
      <c r="Q33" s="1" t="s">
        <v>262</v>
      </c>
      <c r="R33" s="1" t="s">
        <v>466</v>
      </c>
      <c r="S33" s="1" t="s">
        <v>264</v>
      </c>
      <c r="T33" s="1" t="s">
        <v>265</v>
      </c>
      <c r="U33" s="1" t="s">
        <v>276</v>
      </c>
      <c r="V33" s="1" t="s">
        <v>302</v>
      </c>
    </row>
    <row r="34" s="1" customFormat="1" spans="1:22">
      <c r="A34" s="3">
        <v>26363784061</v>
      </c>
      <c r="B34" s="1" t="s">
        <v>282</v>
      </c>
      <c r="C34" s="1" t="s">
        <v>467</v>
      </c>
      <c r="D34" s="1" t="s">
        <v>468</v>
      </c>
      <c r="E34" s="1" t="s">
        <v>469</v>
      </c>
      <c r="F34" s="1" t="s">
        <v>282</v>
      </c>
      <c r="G34" s="1" t="s">
        <v>255</v>
      </c>
      <c r="H34" s="1" t="s">
        <v>256</v>
      </c>
      <c r="I34" s="1" t="s">
        <v>470</v>
      </c>
      <c r="J34" s="1" t="s">
        <v>30</v>
      </c>
      <c r="K34" s="1" t="s">
        <v>471</v>
      </c>
      <c r="L34" s="1" t="s">
        <v>471</v>
      </c>
      <c r="M34" s="1" t="s">
        <v>259</v>
      </c>
      <c r="N34" s="1" t="s">
        <v>259</v>
      </c>
      <c r="O34" s="1" t="s">
        <v>260</v>
      </c>
      <c r="P34" s="1" t="s">
        <v>261</v>
      </c>
      <c r="Q34" s="1" t="s">
        <v>262</v>
      </c>
      <c r="R34" s="1" t="s">
        <v>472</v>
      </c>
      <c r="S34" s="1" t="s">
        <v>264</v>
      </c>
      <c r="T34" s="1" t="s">
        <v>265</v>
      </c>
      <c r="U34" s="1" t="s">
        <v>276</v>
      </c>
      <c r="V34" s="1" t="s">
        <v>330</v>
      </c>
    </row>
    <row r="35" s="1" customFormat="1" spans="1:22">
      <c r="A35" s="3">
        <v>999226364066680</v>
      </c>
      <c r="B35" s="1" t="s">
        <v>282</v>
      </c>
      <c r="C35" s="1" t="s">
        <v>473</v>
      </c>
      <c r="D35" s="1" t="s">
        <v>474</v>
      </c>
      <c r="E35" s="1" t="s">
        <v>475</v>
      </c>
      <c r="F35" s="1" t="s">
        <v>282</v>
      </c>
      <c r="G35" s="1" t="s">
        <v>255</v>
      </c>
      <c r="H35" s="1" t="s">
        <v>256</v>
      </c>
      <c r="I35" s="1" t="s">
        <v>476</v>
      </c>
      <c r="J35" s="1" t="s">
        <v>30</v>
      </c>
      <c r="K35" s="1" t="s">
        <v>477</v>
      </c>
      <c r="L35" s="1" t="s">
        <v>477</v>
      </c>
      <c r="M35" s="1" t="s">
        <v>259</v>
      </c>
      <c r="N35" s="1" t="s">
        <v>259</v>
      </c>
      <c r="O35" s="1" t="s">
        <v>260</v>
      </c>
      <c r="P35" s="1" t="s">
        <v>261</v>
      </c>
      <c r="Q35" s="1" t="s">
        <v>262</v>
      </c>
      <c r="R35" s="1" t="s">
        <v>478</v>
      </c>
      <c r="S35" s="1" t="s">
        <v>264</v>
      </c>
      <c r="T35" s="1" t="s">
        <v>265</v>
      </c>
      <c r="U35" s="1" t="s">
        <v>276</v>
      </c>
      <c r="V35" s="1" t="s">
        <v>302</v>
      </c>
    </row>
    <row r="36" s="1" customFormat="1" spans="1:22">
      <c r="A36" s="3">
        <v>999226364540405</v>
      </c>
      <c r="B36" s="1" t="s">
        <v>282</v>
      </c>
      <c r="C36" s="1" t="s">
        <v>479</v>
      </c>
      <c r="D36" s="1" t="s">
        <v>388</v>
      </c>
      <c r="E36" s="1" t="s">
        <v>480</v>
      </c>
      <c r="F36" s="1" t="s">
        <v>282</v>
      </c>
      <c r="G36" s="1" t="s">
        <v>255</v>
      </c>
      <c r="H36" s="1" t="s">
        <v>256</v>
      </c>
      <c r="I36" s="1" t="s">
        <v>390</v>
      </c>
      <c r="J36" s="1" t="s">
        <v>30</v>
      </c>
      <c r="K36" s="1" t="s">
        <v>391</v>
      </c>
      <c r="L36" s="1" t="s">
        <v>391</v>
      </c>
      <c r="M36" s="1" t="s">
        <v>259</v>
      </c>
      <c r="N36" s="1" t="s">
        <v>259</v>
      </c>
      <c r="O36" s="1" t="s">
        <v>260</v>
      </c>
      <c r="P36" s="1" t="s">
        <v>261</v>
      </c>
      <c r="Q36" s="1" t="s">
        <v>262</v>
      </c>
      <c r="R36" s="1" t="s">
        <v>481</v>
      </c>
      <c r="S36" s="1" t="s">
        <v>264</v>
      </c>
      <c r="T36" s="1" t="s">
        <v>265</v>
      </c>
      <c r="U36" s="1" t="s">
        <v>276</v>
      </c>
      <c r="V36" s="1" t="s">
        <v>267</v>
      </c>
    </row>
    <row r="37" s="1" customFormat="1" spans="1:22">
      <c r="A37" s="3">
        <v>999226364813899</v>
      </c>
      <c r="B37" s="1" t="s">
        <v>282</v>
      </c>
      <c r="C37" s="1" t="s">
        <v>482</v>
      </c>
      <c r="D37" s="1" t="s">
        <v>305</v>
      </c>
      <c r="E37" s="1" t="s">
        <v>483</v>
      </c>
      <c r="F37" s="1" t="s">
        <v>282</v>
      </c>
      <c r="G37" s="1" t="s">
        <v>255</v>
      </c>
      <c r="H37" s="1" t="s">
        <v>256</v>
      </c>
      <c r="I37" s="1" t="s">
        <v>484</v>
      </c>
      <c r="J37" s="1" t="s">
        <v>30</v>
      </c>
      <c r="K37" s="1" t="s">
        <v>485</v>
      </c>
      <c r="L37" s="1" t="s">
        <v>485</v>
      </c>
      <c r="M37" s="1" t="s">
        <v>259</v>
      </c>
      <c r="N37" s="1" t="s">
        <v>259</v>
      </c>
      <c r="O37" s="1" t="s">
        <v>260</v>
      </c>
      <c r="P37" s="1" t="s">
        <v>261</v>
      </c>
      <c r="Q37" s="1" t="s">
        <v>262</v>
      </c>
      <c r="R37" s="1" t="s">
        <v>486</v>
      </c>
      <c r="S37" s="1" t="s">
        <v>264</v>
      </c>
      <c r="T37" s="1" t="s">
        <v>265</v>
      </c>
      <c r="U37" s="1" t="s">
        <v>276</v>
      </c>
      <c r="V37" s="1" t="s">
        <v>302</v>
      </c>
    </row>
    <row r="38" s="1" customFormat="1" spans="1:22">
      <c r="A38" s="3">
        <v>999226365022845</v>
      </c>
      <c r="B38" s="1" t="s">
        <v>282</v>
      </c>
      <c r="C38" s="1" t="s">
        <v>487</v>
      </c>
      <c r="D38" s="1" t="s">
        <v>488</v>
      </c>
      <c r="E38" s="1" t="s">
        <v>489</v>
      </c>
      <c r="F38" s="1" t="s">
        <v>282</v>
      </c>
      <c r="G38" s="1" t="s">
        <v>255</v>
      </c>
      <c r="H38" s="1" t="s">
        <v>256</v>
      </c>
      <c r="I38" s="1" t="s">
        <v>490</v>
      </c>
      <c r="J38" s="1" t="s">
        <v>30</v>
      </c>
      <c r="K38" s="1" t="s">
        <v>491</v>
      </c>
      <c r="L38" s="1" t="s">
        <v>491</v>
      </c>
      <c r="M38" s="1" t="s">
        <v>259</v>
      </c>
      <c r="N38" s="1" t="s">
        <v>259</v>
      </c>
      <c r="O38" s="1" t="s">
        <v>260</v>
      </c>
      <c r="P38" s="1" t="s">
        <v>261</v>
      </c>
      <c r="Q38" s="1" t="s">
        <v>262</v>
      </c>
      <c r="R38" s="1" t="s">
        <v>492</v>
      </c>
      <c r="S38" s="1" t="s">
        <v>264</v>
      </c>
      <c r="T38" s="1" t="s">
        <v>265</v>
      </c>
      <c r="U38" s="1" t="s">
        <v>276</v>
      </c>
      <c r="V38" s="1" t="s">
        <v>302</v>
      </c>
    </row>
    <row r="39" s="1" customFormat="1" spans="1:22">
      <c r="A39" s="3">
        <v>999226365582203</v>
      </c>
      <c r="B39" s="1" t="s">
        <v>282</v>
      </c>
      <c r="C39" s="1" t="s">
        <v>493</v>
      </c>
      <c r="D39" s="1" t="s">
        <v>494</v>
      </c>
      <c r="E39" s="1" t="s">
        <v>495</v>
      </c>
      <c r="F39" s="1" t="s">
        <v>282</v>
      </c>
      <c r="G39" s="1" t="s">
        <v>255</v>
      </c>
      <c r="H39" s="1" t="s">
        <v>256</v>
      </c>
      <c r="I39" s="1" t="s">
        <v>496</v>
      </c>
      <c r="J39" s="1" t="s">
        <v>30</v>
      </c>
      <c r="K39" s="1" t="s">
        <v>497</v>
      </c>
      <c r="L39" s="1" t="s">
        <v>497</v>
      </c>
      <c r="M39" s="1" t="s">
        <v>259</v>
      </c>
      <c r="N39" s="1" t="s">
        <v>259</v>
      </c>
      <c r="O39" s="1" t="s">
        <v>260</v>
      </c>
      <c r="P39" s="1" t="s">
        <v>261</v>
      </c>
      <c r="Q39" s="1" t="s">
        <v>262</v>
      </c>
      <c r="R39" s="1" t="s">
        <v>498</v>
      </c>
      <c r="S39" s="1" t="s">
        <v>264</v>
      </c>
      <c r="T39" s="1" t="s">
        <v>265</v>
      </c>
      <c r="U39" s="1" t="s">
        <v>276</v>
      </c>
      <c r="V39" s="1" t="s">
        <v>302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2023-08-31T02:59:06Z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