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<sst xmlns="http://schemas.openxmlformats.org/spreadsheetml/2006/main" count="1855" uniqueCount="480">
  <si>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</si>
  <si>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</si>
  <si>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</si>
  <si>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</si>
  <si>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</si>
  <si>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</si>
  <si>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</si>
  <si>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</si>
  <si>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</si>
  <si>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</si>
  <si>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</si>
  <si>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</si>
  <si>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</si>
  <si>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</si>
  <si>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</si>
  <si>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</si>
  <si>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</si>
  <si>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</si>
  <si>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</si>
  <si>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</si>
  <si>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</si>
  <si>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</si>
  <si>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</si>
  <si>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</si>
  <si>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</si>
  <si>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999223745664634	</t>
  </si>
  <si>
    <t>Ctrip</t>
  </si>
  <si>
    <t>正常</t>
  </si>
  <si>
    <t>[普吉岛]普吉假日酒店(Holiday Inn Resort Phuket, an IHG Hotel)(17139759)</t>
  </si>
  <si>
    <t>标准房（2张双人床）&lt;双人入住&gt;&lt;双早&gt;</t>
  </si>
  <si>
    <t>CNY</t>
  </si>
  <si>
    <t>AU/TZE KIN</t>
  </si>
  <si>
    <t>CA9812230901CNY-H</t>
  </si>
  <si>
    <t>未提现</t>
  </si>
  <si>
    <t>携程开票</t>
  </si>
  <si>
    <t xml:space="preserve">	</t>
  </si>
  <si>
    <t xml:space="preserve">16076547	</t>
  </si>
  <si>
    <t xml:space="preserve">999223902543327	</t>
  </si>
  <si>
    <t>XU/LIBAI,LOU/JIANQI,XUAN/JIEXU</t>
  </si>
  <si>
    <t xml:space="preserve">16419297	</t>
  </si>
  <si>
    <t xml:space="preserve">999223998802396	</t>
  </si>
  <si>
    <t>标准房&lt;双人入住&gt;&lt;双早&gt;</t>
  </si>
  <si>
    <t>PANG/WEI</t>
  </si>
  <si>
    <t xml:space="preserve">16561798	</t>
  </si>
  <si>
    <t xml:space="preserve">999224001331600	</t>
  </si>
  <si>
    <t>池景尊贵房（2张单人床，带阳台）&lt;双人入住&gt;&lt;双早&gt;</t>
  </si>
  <si>
    <t>LI/cheng,liu/ying</t>
  </si>
  <si>
    <t xml:space="preserve">16585297	</t>
  </si>
  <si>
    <t xml:space="preserve">999224001332436	</t>
  </si>
  <si>
    <t>GUO/XI</t>
  </si>
  <si>
    <t xml:space="preserve">16585047	</t>
  </si>
  <si>
    <t xml:space="preserve">999224017180629	</t>
  </si>
  <si>
    <t>池景尊贵房（1张特大床，带阳台）&lt;双人入住&gt;&lt;双早&gt;</t>
  </si>
  <si>
    <t>CHEN/JIAQIAN,PAN/CHENHUI</t>
  </si>
  <si>
    <t xml:space="preserve">16628798	</t>
  </si>
  <si>
    <t xml:space="preserve">999224033992261	</t>
  </si>
  <si>
    <t>取消</t>
  </si>
  <si>
    <t xml:space="preserve">999224083769532	</t>
  </si>
  <si>
    <t>YU/RUIBIN,DENG/CUILING</t>
  </si>
  <si>
    <t xml:space="preserve">16765298	</t>
  </si>
  <si>
    <t xml:space="preserve">999224258630643	</t>
  </si>
  <si>
    <t>[曼谷]曼谷标准酒店 丹德大京都大厦(The Standard, Bangkok Mahanakhon)(101925614)</t>
  </si>
  <si>
    <t>豪华特大床房(连住4晚及以上)&lt;双人入住&gt;&lt;不适用泰国客人&gt;&lt;双早&gt;</t>
  </si>
  <si>
    <t>CHEN/TINGRUI</t>
  </si>
  <si>
    <t xml:space="preserve">280591910	</t>
  </si>
  <si>
    <t xml:space="preserve">999224283559961	</t>
  </si>
  <si>
    <t>[邦劳]阿罗纳海滩赫纳度假村(Henann Resort Alona Beach)(15141076)</t>
  </si>
  <si>
    <t>尊贵房(至少连住2晚及以上)&lt;特价大促销&gt;&lt;三人入住&gt;&lt;早餐&gt;</t>
  </si>
  <si>
    <t>Soh/Jaeyeon,Soh/Jaeyeon,Soh/Jaeyeon</t>
  </si>
  <si>
    <t xml:space="preserve">HBLMNL012-3159	</t>
  </si>
  <si>
    <t xml:space="preserve">999224405215392	</t>
  </si>
  <si>
    <t>[普吉岛]芭东帕拉贡水疗度假酒店(Patong Paragon Resort &amp; Spa)(106540520)</t>
  </si>
  <si>
    <t>豪华房(直通泳池)(连住3晚及以上)&lt;双人入住&gt;&lt;双早&gt;</t>
  </si>
  <si>
    <t>aguirre/krystel anne,aguirre/krystel anne</t>
  </si>
  <si>
    <t xml:space="preserve">233596	</t>
  </si>
  <si>
    <t xml:space="preserve">999224448534069	</t>
  </si>
  <si>
    <t>TSANG/WING HONG,NG/YUK CHING</t>
  </si>
  <si>
    <t xml:space="preserve">17327047	</t>
  </si>
  <si>
    <t xml:space="preserve">999224728096771	</t>
  </si>
  <si>
    <t>Scheitinger/Michael,Scheitinger/Michael,Scheitinger/Michael,Scheitinger/Michael</t>
  </si>
  <si>
    <t xml:space="preserve">234406	</t>
  </si>
  <si>
    <t xml:space="preserve">999224858008050	</t>
  </si>
  <si>
    <t>豪华房(连住3晚及以上)&lt;双人入住&gt;&lt;双早&gt;</t>
  </si>
  <si>
    <t>Giria/Tushaar,Giria/Tushaar,Giria/Tushaar</t>
  </si>
  <si>
    <t xml:space="preserve">234788	</t>
  </si>
  <si>
    <t xml:space="preserve">999224992700355	</t>
  </si>
  <si>
    <t>[拉普拉普]蓝水马里巴哥海滩度假村(Bluewater Maribago Beach Resort)(102318645)</t>
  </si>
  <si>
    <t>尊贵豪华房(至少连住2晚及以上)&lt;今日特价 &gt;&lt;双人入住&gt;&lt;双早&gt;</t>
  </si>
  <si>
    <t>OH/SUYEON</t>
  </si>
  <si>
    <t xml:space="preserve">137608	</t>
  </si>
  <si>
    <t xml:space="preserve">999225034568605	</t>
  </si>
  <si>
    <t>Bansal/Saloni,Bansal/Saloni</t>
  </si>
  <si>
    <t xml:space="preserve">235266	</t>
  </si>
  <si>
    <t xml:space="preserve">999225043678663	</t>
  </si>
  <si>
    <t>Almasroori/Mazin</t>
  </si>
  <si>
    <t xml:space="preserve">235295	</t>
  </si>
  <si>
    <t xml:space="preserve">999225074520903	</t>
  </si>
  <si>
    <t>GAMMON/GINA MICHELLE</t>
  </si>
  <si>
    <t xml:space="preserve">235337	</t>
  </si>
  <si>
    <t xml:space="preserve">999225084831242	</t>
  </si>
  <si>
    <t>PARK/SANGHO,HAN/DAAE</t>
  </si>
  <si>
    <t xml:space="preserve">235392	</t>
  </si>
  <si>
    <t xml:space="preserve">999225093714373	</t>
  </si>
  <si>
    <t>stewart/michelle</t>
  </si>
  <si>
    <t xml:space="preserve">235419	</t>
  </si>
  <si>
    <t xml:space="preserve">999225102593633	</t>
  </si>
  <si>
    <t>kim/sunghun</t>
  </si>
  <si>
    <t xml:space="preserve">235423	</t>
  </si>
  <si>
    <t xml:space="preserve">999225109915670	</t>
  </si>
  <si>
    <t>wilson/Daniel,wilson/Daniel</t>
  </si>
  <si>
    <t xml:space="preserve">235434	</t>
  </si>
  <si>
    <t xml:space="preserve">999225122483751	</t>
  </si>
  <si>
    <t>豪华房(连住3晚及以上)&lt;特价大促销&gt;&lt;三人入住&gt;&lt;早餐&gt;</t>
  </si>
  <si>
    <t>KIM/JIEUN,KIM/HAEUN,OH/HYUNSUK</t>
  </si>
  <si>
    <t xml:space="preserve">HBM251-682	</t>
  </si>
  <si>
    <t xml:space="preserve">999225125358523	</t>
  </si>
  <si>
    <t>Fynn-Famodun/Elizabeth</t>
  </si>
  <si>
    <t xml:space="preserve">235475	</t>
  </si>
  <si>
    <t xml:space="preserve">999225135498888	</t>
  </si>
  <si>
    <t>Sulaiman/Ernie</t>
  </si>
  <si>
    <t xml:space="preserve">235548	</t>
  </si>
  <si>
    <t xml:space="preserve">999225233384537	</t>
  </si>
  <si>
    <t>豪华房(连住3晚及以上)&lt;特惠专享&gt;&lt;双人入住&gt;&lt;双早&gt;</t>
  </si>
  <si>
    <t>PARK/SIYEON</t>
  </si>
  <si>
    <t xml:space="preserve">999225238414998	</t>
  </si>
  <si>
    <t>Lee/hyeonseo</t>
  </si>
  <si>
    <t xml:space="preserve">HBM251-699	</t>
  </si>
  <si>
    <t xml:space="preserve">999225259808088	</t>
  </si>
  <si>
    <t>AUIKRITSKUL/JARUKIT</t>
  </si>
  <si>
    <t xml:space="preserve">235732	</t>
  </si>
  <si>
    <t xml:space="preserve">25303075583	</t>
  </si>
  <si>
    <t>ZHA/YUMENG,PENG/YUWEI</t>
  </si>
  <si>
    <t xml:space="preserve">235802	</t>
  </si>
  <si>
    <t xml:space="preserve">999225308603823	</t>
  </si>
  <si>
    <t>JEON/YOONJI,KIM/JEONGHOON</t>
  </si>
  <si>
    <t xml:space="preserve">HRABIBPTIFJ3	</t>
  </si>
  <si>
    <t xml:space="preserve">999225324894799	</t>
  </si>
  <si>
    <t>Bak/Dokyeong</t>
  </si>
  <si>
    <t xml:space="preserve">HBM251-715	</t>
  </si>
  <si>
    <t xml:space="preserve">999225354306780	</t>
  </si>
  <si>
    <t>豪华房(直通泳池)(至少连住2晚及以上)&lt;双人入住&gt;&lt;双早&gt;</t>
  </si>
  <si>
    <t>TAKEUCHI/MIKIYA</t>
  </si>
  <si>
    <t xml:space="preserve">235856	</t>
  </si>
  <si>
    <t xml:space="preserve">999225478696665	</t>
  </si>
  <si>
    <t>park/miran</t>
  </si>
  <si>
    <t xml:space="preserve">138194	</t>
  </si>
  <si>
    <t xml:space="preserve">999224046966129	</t>
  </si>
  <si>
    <t>XIANG/XIAOLONG,MA/CHAOQUN,CHAU/MAN FOON,XIANG/XINYI</t>
  </si>
  <si>
    <t xml:space="preserve">16666797	</t>
  </si>
  <si>
    <t xml:space="preserve">999225612287547	</t>
  </si>
  <si>
    <t>[普吉岛]普吉岛苏林酒店(The Surin Phuket)(110624511)</t>
  </si>
  <si>
    <t>一卧室海景豪华小屋&lt;特惠专享&gt;&lt;双人入住&gt;&lt;双早&gt;</t>
  </si>
  <si>
    <t>QIN/SHUO,NIE/MENG</t>
  </si>
  <si>
    <t xml:space="preserve">177744055	</t>
  </si>
  <si>
    <t xml:space="preserve">999225613733811	</t>
  </si>
  <si>
    <t>尊贵豪华房&lt;特价大促销&gt;&lt;双人入住&gt;&lt;双早&gt;</t>
  </si>
  <si>
    <t>JANG/SOYEON,JANG/SOYEON,JANG/SOYEON,JANG/SOYEON</t>
  </si>
  <si>
    <t xml:space="preserve">138956	</t>
  </si>
  <si>
    <t xml:space="preserve">999225654103126	</t>
  </si>
  <si>
    <t>TSAI/HUI-PIN</t>
  </si>
  <si>
    <t xml:space="preserve">HRABIB3BQF4I	</t>
  </si>
  <si>
    <t xml:space="preserve">999225660015246	</t>
  </si>
  <si>
    <t>一卧室山坡小屋(至少连住2晚及以上)&lt;特惠专享&gt;&lt;双人入住&gt;&lt;双早&gt;</t>
  </si>
  <si>
    <t>WEI/GUOBIN,XU/DAJUN</t>
  </si>
  <si>
    <t xml:space="preserve">177830277	</t>
  </si>
  <si>
    <t xml:space="preserve">999225669665276	</t>
  </si>
  <si>
    <t>SHAN/TIANFENG,PAN/SIYU</t>
  </si>
  <si>
    <t xml:space="preserve">177838246	</t>
  </si>
  <si>
    <t xml:space="preserve">999225673535745	</t>
  </si>
  <si>
    <t>一卧室高级小屋(至少连住2晚及以上)&lt;特惠专享&gt;&lt;双人入住&gt;&lt;双早&gt;</t>
  </si>
  <si>
    <t>XIE/YANG,WU/TIANQIN</t>
  </si>
  <si>
    <t xml:space="preserve">177848815	</t>
  </si>
  <si>
    <t xml:space="preserve">999225684495478	</t>
  </si>
  <si>
    <t>[邦劳]薄荷海滩俱乐部酒店(Bohol Beach Club)(15161375)</t>
  </si>
  <si>
    <t>豪华房&lt;特价大促销&gt;&lt;三人入住&gt;&lt;早餐&gt;</t>
  </si>
  <si>
    <t>yoo/yongseon,yoo/yongseon,yoo/yongseon</t>
  </si>
  <si>
    <t xml:space="preserve">83709	</t>
  </si>
  <si>
    <t xml:space="preserve">999225698063262	</t>
  </si>
  <si>
    <t>Liu/Yujing,Ren/Yu</t>
  </si>
  <si>
    <t xml:space="preserve">177866725	</t>
  </si>
  <si>
    <t xml:space="preserve">999225698064577	</t>
  </si>
  <si>
    <t>DUANMU/TINGTING</t>
  </si>
  <si>
    <t xml:space="preserve">177865859	</t>
  </si>
  <si>
    <t xml:space="preserve">999225698101379	</t>
  </si>
  <si>
    <t>lei/fan,chen/liang</t>
  </si>
  <si>
    <t xml:space="preserve">177865860	</t>
  </si>
  <si>
    <t xml:space="preserve">999225737597646	</t>
  </si>
  <si>
    <t>[帕拉尼亚克]凯悦马尼拉城市之梦酒店(Hyatt Regency Manila City of Dreams)(57898766)</t>
  </si>
  <si>
    <t>凯悦特大床房&lt;特价大促销&gt;&lt;双人入住&gt;&lt;不适用菲律宾客人&gt;&lt;无早&gt;</t>
  </si>
  <si>
    <t>HO/WAI CHUNG GILBERT</t>
  </si>
  <si>
    <t xml:space="preserve">45292360	</t>
  </si>
  <si>
    <t xml:space="preserve">999225778773595	</t>
  </si>
  <si>
    <t>DU/JIFENG JEFF</t>
  </si>
  <si>
    <t xml:space="preserve">54879632	</t>
  </si>
  <si>
    <t>退单</t>
  </si>
  <si>
    <t xml:space="preserve">999225892932883	</t>
  </si>
  <si>
    <t>凯悦豪华特大床房&lt;今日特价 &gt;&lt;双人入住&gt;&lt;不适用菲律宾客人&gt;&lt;双早&gt;</t>
  </si>
  <si>
    <t>LEE/YITING</t>
  </si>
  <si>
    <t xml:space="preserve">5105881	</t>
  </si>
  <si>
    <t xml:space="preserve">999226028638107	</t>
  </si>
  <si>
    <t>[普吉岛]太阳之翼卡马拉海滩度假村(Sunwing Kamala Beach)(111234533)</t>
  </si>
  <si>
    <t>一室房(连住3晚及以上)&lt;特惠专享&gt;&lt;双人入住&gt;&lt;双早&gt;</t>
  </si>
  <si>
    <t>JIANG/QI,Zheng/Li yuan</t>
  </si>
  <si>
    <t xml:space="preserve">147032	</t>
  </si>
  <si>
    <t xml:space="preserve">999226052740076	</t>
  </si>
  <si>
    <t>[薄荷岛]贝尔福度假酒店(The Bellevue Resort)(15173642)</t>
  </si>
  <si>
    <t>豪华房&lt;双人入住&gt;&lt;升级特惠&gt;&lt;双早&gt;</t>
  </si>
  <si>
    <t>Nocos/Joseph</t>
  </si>
  <si>
    <t xml:space="preserve">20179309	</t>
  </si>
  <si>
    <t xml:space="preserve">999226202125331	</t>
  </si>
  <si>
    <t>凯悦特大床房&lt;特价大促销&gt;&lt;双人入住&gt;&lt;不适用菲律宾客人&gt;&lt;双早&gt;</t>
  </si>
  <si>
    <t>CHEN/DALI,MALAGA/EDEN ROSE LUCENO</t>
  </si>
  <si>
    <t xml:space="preserve">55366974	</t>
  </si>
  <si>
    <t xml:space="preserve">999226215602264	</t>
  </si>
  <si>
    <t>YU JIN/CAI</t>
  </si>
  <si>
    <t xml:space="preserve">61893680/48740365	</t>
  </si>
  <si>
    <t xml:space="preserve">999226489939382	</t>
  </si>
  <si>
    <t>凯悦豪华房&lt;今日特价 &gt;&lt;双人入住&gt;&lt;不适用菲律宾客人&gt;&lt;无早&gt;</t>
  </si>
  <si>
    <t>Liu/shaoyi</t>
  </si>
  <si>
    <t xml:space="preserve">21829794	</t>
  </si>
  <si>
    <t xml:space="preserve">999226489982342	</t>
  </si>
  <si>
    <t>ZHENG/YAO</t>
  </si>
  <si>
    <t xml:space="preserve">24591599	</t>
  </si>
  <si>
    <t>，</t>
  </si>
  <si>
    <t>A230901115048481</t>
  </si>
  <si>
    <t>CNY / HKD 当前参考汇率: 1.079369011</t>
  </si>
  <si>
    <t>总计： 163417 CNY/
176387.25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</si>
  <si>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</si>
  <si>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</si>
  <si>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</si>
  <si>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</si>
  <si>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</si>
  <si>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</si>
  <si>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</si>
  <si>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</si>
  <si>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</si>
  <si>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</si>
  <si>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</si>
  <si>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</si>
  <si>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</si>
  <si>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</si>
  <si>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</si>
  <si>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</si>
  <si>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</si>
  <si>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</si>
  <si>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</si>
  <si>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2023-08-29</t>
  </si>
  <si>
    <t>3851916</t>
  </si>
  <si>
    <t>马尼拉梦之城凯悦酒店</t>
  </si>
  <si>
    <t>2023-08-30</t>
  </si>
  <si>
    <t>2023-08-31</t>
  </si>
  <si>
    <t>退房日半月结</t>
  </si>
  <si>
    <t>1022.00</t>
  </si>
  <si>
    <t>RMB</t>
  </si>
  <si>
    <t>0</t>
  </si>
  <si>
    <t>0.00</t>
  </si>
  <si>
    <t>wisdom(携程)</t>
  </si>
  <si>
    <t>01.010189</t>
  </si>
  <si>
    <t>2023-08-29 16:10:17</t>
  </si>
  <si>
    <t>否</t>
  </si>
  <si>
    <t>汇智国际旅游发展有限公司</t>
  </si>
  <si>
    <t>直采</t>
  </si>
  <si>
    <t>菲律宾</t>
  </si>
  <si>
    <t>3851891</t>
  </si>
  <si>
    <t>2023-08-29 15:50:52</t>
  </si>
  <si>
    <t>2023-08-21</t>
  </si>
  <si>
    <t>3816700</t>
  </si>
  <si>
    <t>2023-08-23</t>
  </si>
  <si>
    <t>2023-08-24</t>
  </si>
  <si>
    <t>1774.00</t>
  </si>
  <si>
    <t>2023-08-22 13:47:35</t>
  </si>
  <si>
    <t>3814352</t>
  </si>
  <si>
    <t>2023-08-22</t>
  </si>
  <si>
    <t>4508.00</t>
  </si>
  <si>
    <t>2023-08-22 09:32:41</t>
  </si>
  <si>
    <t>2023-08-15</t>
  </si>
  <si>
    <t>3783634</t>
  </si>
  <si>
    <t>贝尔福度假酒店</t>
  </si>
  <si>
    <t>2023-08-16</t>
  </si>
  <si>
    <t>900.00</t>
  </si>
  <si>
    <t>2023-08-15 11:09:38</t>
  </si>
  <si>
    <t>2023-08-13</t>
  </si>
  <si>
    <t>3777401</t>
  </si>
  <si>
    <t>太阳之翼卡马拉海滩度假村</t>
  </si>
  <si>
    <t>1698.00</t>
  </si>
  <si>
    <t>2023-08-14 10:44:59</t>
  </si>
  <si>
    <t>泰国</t>
  </si>
  <si>
    <t>2023-08-08</t>
  </si>
  <si>
    <t>3749114</t>
  </si>
  <si>
    <t>LEE YITING</t>
  </si>
  <si>
    <t>2023-08-19</t>
  </si>
  <si>
    <t>2023-08-20</t>
  </si>
  <si>
    <t>1276.00</t>
  </si>
  <si>
    <t>2023-08-08 16:39:52</t>
  </si>
  <si>
    <t>2023-08-03</t>
  </si>
  <si>
    <t>3725685</t>
  </si>
  <si>
    <t>2023-08-25</t>
  </si>
  <si>
    <t>3596.00</t>
  </si>
  <si>
    <t>2023-08-03 16:25:52</t>
  </si>
  <si>
    <t>2023-08-01</t>
  </si>
  <si>
    <t>3717208</t>
  </si>
  <si>
    <t>HO WAI CHUNG GILBERT</t>
  </si>
  <si>
    <t>2023-08-01 19:01:31</t>
  </si>
  <si>
    <t>2023-07-30</t>
  </si>
  <si>
    <t>3708892</t>
  </si>
  <si>
    <t>普吉岛苏林酒店(政府卫生认证)</t>
  </si>
  <si>
    <t>lei fan,chen liang</t>
  </si>
  <si>
    <t>2023-08-26</t>
  </si>
  <si>
    <t>2023-08-28</t>
  </si>
  <si>
    <t>3180.00</t>
  </si>
  <si>
    <t>2023-07-31 11:53:43</t>
  </si>
  <si>
    <t>3708886</t>
  </si>
  <si>
    <t>2023-07-31 10:00:46</t>
  </si>
  <si>
    <t>3706473</t>
  </si>
  <si>
    <t>薄荷海滩俱乐部酒店</t>
  </si>
  <si>
    <t>2023-08-14</t>
  </si>
  <si>
    <t>2023-08-17</t>
  </si>
  <si>
    <t>4782.00</t>
  </si>
  <si>
    <t>2023-07-31 09:59:03</t>
  </si>
  <si>
    <t>2023-07-29</t>
  </si>
  <si>
    <t>3703572</t>
  </si>
  <si>
    <t>3480.00</t>
  </si>
  <si>
    <t>2023-07-30 10:37:18</t>
  </si>
  <si>
    <t>3702682</t>
  </si>
  <si>
    <t>2023-07-29 17:23:54</t>
  </si>
  <si>
    <t>3700644</t>
  </si>
  <si>
    <t>6360.00</t>
  </si>
  <si>
    <t>2023-07-29 11:06:06</t>
  </si>
  <si>
    <t>2023-07-28</t>
  </si>
  <si>
    <t>3699204</t>
  </si>
  <si>
    <t>阿罗纳海滩赫纳度假村</t>
  </si>
  <si>
    <t>7388.00</t>
  </si>
  <si>
    <t>2023-07-28 21:32:59</t>
  </si>
  <si>
    <t>2023-07-27</t>
  </si>
  <si>
    <t>3691056</t>
  </si>
  <si>
    <t>宿务迈瑞柏高碧海度假村</t>
  </si>
  <si>
    <t>3328.00</t>
  </si>
  <si>
    <t>2023-07-29 09:41:53</t>
  </si>
  <si>
    <t>3691002</t>
  </si>
  <si>
    <t>10000.00</t>
  </si>
  <si>
    <t>2023-07-27 10:58:46</t>
  </si>
  <si>
    <t>3708895</t>
  </si>
  <si>
    <t>Liu/Yujing,Ren/Yu,REN ENYOU,REN ZHIYOU</t>
  </si>
  <si>
    <t>2023-07-31 10:00:16</t>
  </si>
  <si>
    <t>999225612287547--</t>
  </si>
  <si>
    <t>2023-07-24</t>
  </si>
  <si>
    <t>3679215</t>
  </si>
  <si>
    <t>2023-07-27 10:58:32</t>
  </si>
  <si>
    <t>999225612287547-</t>
  </si>
  <si>
    <t>3679213</t>
  </si>
  <si>
    <t>2023-07-27 10:58:28</t>
  </si>
  <si>
    <t>2023-07-21</t>
  </si>
  <si>
    <t>3664154</t>
  </si>
  <si>
    <t>park miran</t>
  </si>
  <si>
    <t>2023-08-18</t>
  </si>
  <si>
    <t>7802.00</t>
  </si>
  <si>
    <t>2023-07-21 09:50:24</t>
  </si>
  <si>
    <t>2023-07-15</t>
  </si>
  <si>
    <t>3640503</t>
  </si>
  <si>
    <t>芭东帕拉贡温泉度假酒店 (SHA Extra Plus)</t>
  </si>
  <si>
    <t>1090.00</t>
  </si>
  <si>
    <t>2023-07-16 13:58:19</t>
  </si>
  <si>
    <t>2023-07-14</t>
  </si>
  <si>
    <t>3634709</t>
  </si>
  <si>
    <t>2023-08-27</t>
  </si>
  <si>
    <t>5109.00</t>
  </si>
  <si>
    <t>2023-07-14 17:31:01</t>
  </si>
  <si>
    <t>2023-07-13</t>
  </si>
  <si>
    <t>3631678</t>
  </si>
  <si>
    <t>2023-08-12</t>
  </si>
  <si>
    <t>7665.00</t>
  </si>
  <si>
    <t>2023-07-13 21:49:02</t>
  </si>
  <si>
    <t>3630210</t>
  </si>
  <si>
    <t>972.00</t>
  </si>
  <si>
    <t>2023-07-14 11:42:57</t>
  </si>
  <si>
    <t>2023-07-11</t>
  </si>
  <si>
    <t>3621198</t>
  </si>
  <si>
    <t>3888.00</t>
  </si>
  <si>
    <t>2023-07-11 19:08:58</t>
  </si>
  <si>
    <t>2023-07-10</t>
  </si>
  <si>
    <t>3616598</t>
  </si>
  <si>
    <t>5220.00</t>
  </si>
  <si>
    <t>2023-07-10 17:41:50</t>
  </si>
  <si>
    <t>3615337</t>
  </si>
  <si>
    <t>4410.00</t>
  </si>
  <si>
    <t>2023-07-10 12:55:36</t>
  </si>
  <si>
    <t>2023-07-05</t>
  </si>
  <si>
    <t>3595489</t>
  </si>
  <si>
    <t>2023-07-07 15:09:38</t>
  </si>
  <si>
    <t>3593843</t>
  </si>
  <si>
    <t>1296.00</t>
  </si>
  <si>
    <t>2023-07-05 16:28:51</t>
  </si>
  <si>
    <t>2023-07-04</t>
  </si>
  <si>
    <t>3592196</t>
  </si>
  <si>
    <t>4998.00</t>
  </si>
  <si>
    <t>2023-07-06 09:33:22</t>
  </si>
  <si>
    <t>3589680</t>
  </si>
  <si>
    <t>3240.00</t>
  </si>
  <si>
    <t>2023-07-04 14:46:59</t>
  </si>
  <si>
    <t>2023-07-03</t>
  </si>
  <si>
    <t>3585815</t>
  </si>
  <si>
    <t>5440.00</t>
  </si>
  <si>
    <t>2023-07-04 12:25:38</t>
  </si>
  <si>
    <t>2023-07-02</t>
  </si>
  <si>
    <t>3582871</t>
  </si>
  <si>
    <t>1620.00</t>
  </si>
  <si>
    <t>2023-07-03 11:39:38</t>
  </si>
  <si>
    <t>3580578</t>
  </si>
  <si>
    <t>2023-08-10</t>
  </si>
  <si>
    <t>3264.00</t>
  </si>
  <si>
    <t>2023-07-02 12:46:40</t>
  </si>
  <si>
    <t>2023-06-30</t>
  </si>
  <si>
    <t>3573367</t>
  </si>
  <si>
    <t>2023-06-30 15:56:29</t>
  </si>
  <si>
    <t>3571574</t>
  </si>
  <si>
    <t>Bansal Saloni,Bansal Saloni</t>
  </si>
  <si>
    <t>2023-06-30 11:28:47</t>
  </si>
  <si>
    <t>2023-06-28</t>
  </si>
  <si>
    <t>3560726</t>
  </si>
  <si>
    <t>2023-07-17 09:05:56</t>
  </si>
  <si>
    <t>3587390</t>
  </si>
  <si>
    <t>kim sunghun</t>
  </si>
  <si>
    <t>2023-07-04 15:08:58</t>
  </si>
  <si>
    <t>2023-06-20</t>
  </si>
  <si>
    <t>3527512</t>
  </si>
  <si>
    <t>2916.00</t>
  </si>
  <si>
    <t>2023-06-20 13:14:43</t>
  </si>
  <si>
    <t>2023-06-12</t>
  </si>
  <si>
    <t>3493527</t>
  </si>
  <si>
    <t>6552.00</t>
  </si>
  <si>
    <t>2023-06-12 11:04:56</t>
  </si>
  <si>
    <t>999225233384537,</t>
  </si>
  <si>
    <t>2023-06-03</t>
  </si>
  <si>
    <t>3458258</t>
  </si>
  <si>
    <t>2023-07-10 12:55:24</t>
  </si>
  <si>
    <t>2023-05-28</t>
  </si>
  <si>
    <t>3430450</t>
  </si>
  <si>
    <t>普吉假日酒店 (政府卫生认证)</t>
  </si>
  <si>
    <t>TSANG WING HONG,NG YUK CHING</t>
  </si>
  <si>
    <t>2560.00</t>
  </si>
  <si>
    <t>2023-05-28 11:21:30</t>
  </si>
  <si>
    <t>2023-05-25</t>
  </si>
  <si>
    <t>3419502</t>
  </si>
  <si>
    <t>aguirre krystel anne</t>
  </si>
  <si>
    <t>1755.00</t>
  </si>
  <si>
    <t>2023-05-25 17:01:28</t>
  </si>
  <si>
    <t>2023-05-18</t>
  </si>
  <si>
    <t>3392696</t>
  </si>
  <si>
    <t>2800.00</t>
  </si>
  <si>
    <t>2023-05-19 13:45:05</t>
  </si>
  <si>
    <t>2023-05-17</t>
  </si>
  <si>
    <t>3386733</t>
  </si>
  <si>
    <t>标准酒店 - 曼谷大都会大厦</t>
  </si>
  <si>
    <t>4844.00</t>
  </si>
  <si>
    <t>2023-05-18 08:59:53</t>
  </si>
  <si>
    <t>2023-05-10</t>
  </si>
  <si>
    <t>3351512</t>
  </si>
  <si>
    <t>894.00</t>
  </si>
  <si>
    <t>2023-05-11 14:21:32</t>
  </si>
  <si>
    <t>2023-05-07</t>
  </si>
  <si>
    <t>3339502</t>
  </si>
  <si>
    <t>3462.00</t>
  </si>
  <si>
    <t>2023-05-08 12:52:12</t>
  </si>
  <si>
    <t>2023-05-06</t>
  </si>
  <si>
    <t>3332128</t>
  </si>
  <si>
    <t>1788.00</t>
  </si>
  <si>
    <t>2023-05-06 17:22:58</t>
  </si>
  <si>
    <t>2023-05-04</t>
  </si>
  <si>
    <t>3326301</t>
  </si>
  <si>
    <t>2023-05-05 13:13:00</t>
  </si>
  <si>
    <t>3326282</t>
  </si>
  <si>
    <t>GUO XI</t>
  </si>
  <si>
    <t>2023-05-05 13:08:49</t>
  </si>
  <si>
    <t>2023-04-28</t>
  </si>
  <si>
    <t>3302839</t>
  </si>
  <si>
    <t>CHENBILU,XUANJIEXU,XUANCHENYI（4岁）,CHENBIZHEN,LOUJIANQI,LOUYICHENG（8岁）</t>
  </si>
  <si>
    <t>3660.00</t>
  </si>
  <si>
    <t>2440.00</t>
  </si>
  <si>
    <t>-1220</t>
  </si>
  <si>
    <t>2023-04-30 14:05:37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</si>
</sst>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15</xdr:col>
      <xdr:colOff>28575</xdr:colOff>
      <xdr:row>95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9900"/>
          <a:ext cx="108013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45163</v>
      </c>
      <c r="G2" s="6">
        <v>45166</v>
      </c>
      <c r="H2" s="4">
        <v>1</v>
      </c>
      <c r="I2" s="4">
        <v>3</v>
      </c>
      <c r="J2" s="4">
        <v>3</v>
      </c>
      <c r="K2" s="4" t="s">
        <v>30</v>
      </c>
      <c r="L2" s="4">
        <v>1830</v>
      </c>
      <c r="M2" s="4">
        <v>1830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45035</v>
      </c>
      <c r="S2" s="6">
        <v>45170</v>
      </c>
      <c r="T2" s="4" t="s">
        <v>34</v>
      </c>
      <c r="U2" s="4">
        <v>1830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45155</v>
      </c>
      <c r="G3" s="6">
        <v>45157</v>
      </c>
      <c r="H3" s="4">
        <v>3</v>
      </c>
      <c r="I3" s="4">
        <v>2</v>
      </c>
      <c r="J3" s="4">
        <v>6</v>
      </c>
      <c r="K3" s="4" t="s">
        <v>30</v>
      </c>
      <c r="L3" s="4">
        <v>3660</v>
      </c>
      <c r="M3" s="4">
        <v>3660</v>
      </c>
      <c r="N3" s="4" t="s">
        <v>38</v>
      </c>
      <c r="O3" s="4" t="s">
        <v>32</v>
      </c>
      <c r="P3" s="4" t="s">
        <v>33</v>
      </c>
      <c r="Q3" s="4">
        <v>0</v>
      </c>
      <c r="R3" s="7">
        <v>45044</v>
      </c>
      <c r="S3" s="6">
        <v>45170</v>
      </c>
      <c r="T3" s="4" t="s">
        <v>34</v>
      </c>
      <c r="U3" s="4">
        <v>3660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45149</v>
      </c>
      <c r="G4" s="6">
        <v>45155</v>
      </c>
      <c r="H4" s="4">
        <v>1</v>
      </c>
      <c r="I4" s="4">
        <v>6</v>
      </c>
      <c r="J4" s="4">
        <v>6</v>
      </c>
      <c r="K4" s="4" t="s">
        <v>30</v>
      </c>
      <c r="L4" s="4">
        <v>3462</v>
      </c>
      <c r="M4" s="4">
        <v>3462</v>
      </c>
      <c r="N4" s="4" t="s">
        <v>42</v>
      </c>
      <c r="O4" s="4" t="s">
        <v>32</v>
      </c>
      <c r="P4" s="4" t="s">
        <v>33</v>
      </c>
      <c r="Q4" s="4">
        <v>0</v>
      </c>
      <c r="R4" s="7">
        <v>45050</v>
      </c>
      <c r="S4" s="6">
        <v>45170</v>
      </c>
      <c r="T4" s="4" t="s">
        <v>34</v>
      </c>
      <c r="U4" s="4">
        <v>3462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45155</v>
      </c>
      <c r="G5" s="6">
        <v>45157</v>
      </c>
      <c r="H5" s="4">
        <v>1</v>
      </c>
      <c r="I5" s="4">
        <v>2</v>
      </c>
      <c r="J5" s="4">
        <v>2</v>
      </c>
      <c r="K5" s="4" t="s">
        <v>30</v>
      </c>
      <c r="L5" s="4">
        <v>1788</v>
      </c>
      <c r="M5" s="4">
        <v>1788</v>
      </c>
      <c r="N5" s="4" t="s">
        <v>46</v>
      </c>
      <c r="O5" s="4" t="s">
        <v>32</v>
      </c>
      <c r="P5" s="4" t="s">
        <v>33</v>
      </c>
      <c r="Q5" s="4">
        <v>0</v>
      </c>
      <c r="R5" s="7">
        <v>45050</v>
      </c>
      <c r="S5" s="6">
        <v>45170</v>
      </c>
      <c r="T5" s="4" t="s">
        <v>34</v>
      </c>
      <c r="U5" s="4">
        <v>1788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45</v>
      </c>
      <c r="F6" s="6">
        <v>45155</v>
      </c>
      <c r="G6" s="6">
        <v>45157</v>
      </c>
      <c r="H6" s="4">
        <v>1</v>
      </c>
      <c r="I6" s="4">
        <v>2</v>
      </c>
      <c r="J6" s="4">
        <v>2</v>
      </c>
      <c r="K6" s="4" t="s">
        <v>30</v>
      </c>
      <c r="L6" s="4">
        <v>1788</v>
      </c>
      <c r="M6" s="4">
        <v>1788</v>
      </c>
      <c r="N6" s="4" t="s">
        <v>49</v>
      </c>
      <c r="O6" s="4" t="s">
        <v>32</v>
      </c>
      <c r="P6" s="4" t="s">
        <v>33</v>
      </c>
      <c r="Q6" s="4">
        <v>0</v>
      </c>
      <c r="R6" s="7">
        <v>45050</v>
      </c>
      <c r="S6" s="6">
        <v>45170</v>
      </c>
      <c r="T6" s="4" t="s">
        <v>34</v>
      </c>
      <c r="U6" s="4">
        <v>1788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52</v>
      </c>
      <c r="F7" s="6">
        <v>45164</v>
      </c>
      <c r="G7" s="6">
        <v>45166</v>
      </c>
      <c r="H7" s="4">
        <v>1</v>
      </c>
      <c r="I7" s="4">
        <v>2</v>
      </c>
      <c r="J7" s="4">
        <v>2</v>
      </c>
      <c r="K7" s="4" t="s">
        <v>30</v>
      </c>
      <c r="L7" s="4">
        <v>1788</v>
      </c>
      <c r="M7" s="4">
        <v>1788</v>
      </c>
      <c r="N7" s="4" t="s">
        <v>53</v>
      </c>
      <c r="O7" s="4" t="s">
        <v>32</v>
      </c>
      <c r="P7" s="4" t="s">
        <v>33</v>
      </c>
      <c r="Q7" s="4">
        <v>0</v>
      </c>
      <c r="R7" s="7">
        <v>45052</v>
      </c>
      <c r="S7" s="6">
        <v>45170</v>
      </c>
      <c r="T7" s="4" t="s">
        <v>34</v>
      </c>
      <c r="U7" s="4">
        <v>1788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41</v>
      </c>
      <c r="F8" s="6">
        <v>45149</v>
      </c>
      <c r="G8" s="6">
        <v>45155</v>
      </c>
      <c r="H8" s="4">
        <v>1</v>
      </c>
      <c r="I8" s="4">
        <v>6</v>
      </c>
      <c r="J8" s="4">
        <v>6</v>
      </c>
      <c r="K8" s="4" t="s">
        <v>30</v>
      </c>
      <c r="L8" s="4">
        <v>3462</v>
      </c>
      <c r="M8" s="4">
        <v>3462</v>
      </c>
      <c r="N8" s="4" t="s">
        <v>42</v>
      </c>
      <c r="O8" s="4" t="s">
        <v>32</v>
      </c>
      <c r="P8" s="4" t="s">
        <v>33</v>
      </c>
      <c r="Q8" s="4">
        <v>0</v>
      </c>
      <c r="R8" s="7">
        <v>45053</v>
      </c>
      <c r="S8" s="6">
        <v>45170</v>
      </c>
      <c r="T8" s="4" t="s">
        <v>34</v>
      </c>
      <c r="U8" s="4">
        <v>3462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40</v>
      </c>
      <c r="B9" s="4" t="s">
        <v>26</v>
      </c>
      <c r="C9" s="4" t="s">
        <v>56</v>
      </c>
      <c r="D9" s="4" t="s">
        <v>28</v>
      </c>
      <c r="E9" s="4" t="s">
        <v>41</v>
      </c>
      <c r="F9" s="6">
        <v>45149</v>
      </c>
      <c r="G9" s="6">
        <v>45155</v>
      </c>
      <c r="H9" s="4">
        <v>1</v>
      </c>
      <c r="I9" s="4">
        <v>6</v>
      </c>
      <c r="J9" s="4">
        <v>6</v>
      </c>
      <c r="K9" s="4" t="s">
        <v>30</v>
      </c>
      <c r="L9" s="4">
        <v>-3462</v>
      </c>
      <c r="M9" s="4">
        <v>-3462</v>
      </c>
      <c r="N9" s="4" t="s">
        <v>42</v>
      </c>
      <c r="O9" s="4" t="s">
        <v>32</v>
      </c>
      <c r="P9" s="4" t="s">
        <v>33</v>
      </c>
      <c r="Q9" s="4">
        <v>0</v>
      </c>
      <c r="R9" s="7">
        <v>45050</v>
      </c>
      <c r="S9" s="6">
        <v>45170</v>
      </c>
      <c r="T9" s="4" t="s">
        <v>34</v>
      </c>
      <c r="U9" s="4">
        <v>-3462</v>
      </c>
      <c r="V9" s="4">
        <v>0</v>
      </c>
      <c r="W9" s="4">
        <v>0</v>
      </c>
      <c r="X9" s="4" t="s">
        <v>35</v>
      </c>
      <c r="Y9" s="4" t="s">
        <v>43</v>
      </c>
    </row>
    <row r="10" s="4" customFormat="1" spans="1:25">
      <c r="A10" s="4" t="s">
        <v>55</v>
      </c>
      <c r="B10" s="4" t="s">
        <v>26</v>
      </c>
      <c r="C10" s="4" t="s">
        <v>56</v>
      </c>
      <c r="D10" s="4" t="s">
        <v>28</v>
      </c>
      <c r="E10" s="4" t="s">
        <v>41</v>
      </c>
      <c r="F10" s="6">
        <v>45149</v>
      </c>
      <c r="G10" s="6">
        <v>45155</v>
      </c>
      <c r="H10" s="4">
        <v>1</v>
      </c>
      <c r="I10" s="4">
        <v>6</v>
      </c>
      <c r="J10" s="4">
        <v>6</v>
      </c>
      <c r="K10" s="4" t="s">
        <v>30</v>
      </c>
      <c r="L10" s="4">
        <v>-3462</v>
      </c>
      <c r="M10" s="4">
        <v>-3462</v>
      </c>
      <c r="N10" s="4" t="s">
        <v>42</v>
      </c>
      <c r="O10" s="4" t="s">
        <v>32</v>
      </c>
      <c r="P10" s="4" t="s">
        <v>33</v>
      </c>
      <c r="Q10" s="4">
        <v>0</v>
      </c>
      <c r="R10" s="7">
        <v>45053</v>
      </c>
      <c r="S10" s="6">
        <v>45170</v>
      </c>
      <c r="T10" s="4" t="s">
        <v>34</v>
      </c>
      <c r="U10" s="4">
        <v>-3462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28</v>
      </c>
      <c r="E11" s="4" t="s">
        <v>52</v>
      </c>
      <c r="F11" s="6">
        <v>45156</v>
      </c>
      <c r="G11" s="6">
        <v>45157</v>
      </c>
      <c r="H11" s="4">
        <v>1</v>
      </c>
      <c r="I11" s="4">
        <v>1</v>
      </c>
      <c r="J11" s="4">
        <v>1</v>
      </c>
      <c r="K11" s="4" t="s">
        <v>30</v>
      </c>
      <c r="L11" s="4">
        <v>894</v>
      </c>
      <c r="M11" s="4">
        <v>894</v>
      </c>
      <c r="N11" s="4" t="s">
        <v>58</v>
      </c>
      <c r="O11" s="4" t="s">
        <v>32</v>
      </c>
      <c r="P11" s="4" t="s">
        <v>33</v>
      </c>
      <c r="Q11" s="4">
        <v>0</v>
      </c>
      <c r="R11" s="7">
        <v>45056</v>
      </c>
      <c r="S11" s="6">
        <v>45170</v>
      </c>
      <c r="T11" s="4" t="s">
        <v>34</v>
      </c>
      <c r="U11" s="4">
        <v>894</v>
      </c>
      <c r="V11" s="4">
        <v>0</v>
      </c>
      <c r="W11" s="4">
        <v>0</v>
      </c>
      <c r="X11" s="4" t="s">
        <v>35</v>
      </c>
      <c r="Y11" s="4" t="s">
        <v>59</v>
      </c>
    </row>
    <row r="12" s="4" customFormat="1" spans="1:25">
      <c r="A12" s="4" t="s">
        <v>60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45156</v>
      </c>
      <c r="G12" s="6">
        <v>45160</v>
      </c>
      <c r="H12" s="4">
        <v>1</v>
      </c>
      <c r="I12" s="4">
        <v>4</v>
      </c>
      <c r="J12" s="4">
        <v>4</v>
      </c>
      <c r="K12" s="4" t="s">
        <v>30</v>
      </c>
      <c r="L12" s="4">
        <v>4844</v>
      </c>
      <c r="M12" s="4">
        <v>4844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45063</v>
      </c>
      <c r="S12" s="6">
        <v>45170</v>
      </c>
      <c r="T12" s="4" t="s">
        <v>34</v>
      </c>
      <c r="U12" s="4">
        <v>4844</v>
      </c>
      <c r="V12" s="4">
        <v>0</v>
      </c>
      <c r="W12" s="4">
        <v>0</v>
      </c>
      <c r="X12" s="4" t="s">
        <v>35</v>
      </c>
      <c r="Y12" s="4" t="s">
        <v>64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45158</v>
      </c>
      <c r="G13" s="6">
        <v>45160</v>
      </c>
      <c r="H13" s="4">
        <v>1</v>
      </c>
      <c r="I13" s="4">
        <v>2</v>
      </c>
      <c r="J13" s="4">
        <v>2</v>
      </c>
      <c r="K13" s="4" t="s">
        <v>30</v>
      </c>
      <c r="L13" s="4">
        <v>2800</v>
      </c>
      <c r="M13" s="4">
        <v>2800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45064</v>
      </c>
      <c r="S13" s="6">
        <v>45170</v>
      </c>
      <c r="T13" s="4" t="s">
        <v>34</v>
      </c>
      <c r="U13" s="4">
        <v>2800</v>
      </c>
      <c r="V13" s="4">
        <v>0</v>
      </c>
      <c r="W13" s="4">
        <v>0</v>
      </c>
      <c r="X13" s="4" t="s">
        <v>35</v>
      </c>
      <c r="Y13" s="4" t="s">
        <v>69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71</v>
      </c>
      <c r="E14" s="4" t="s">
        <v>72</v>
      </c>
      <c r="F14" s="6">
        <v>45157</v>
      </c>
      <c r="G14" s="6">
        <v>45160</v>
      </c>
      <c r="H14" s="4">
        <v>1</v>
      </c>
      <c r="I14" s="4">
        <v>3</v>
      </c>
      <c r="J14" s="4">
        <v>3</v>
      </c>
      <c r="K14" s="4" t="s">
        <v>30</v>
      </c>
      <c r="L14" s="4">
        <v>1755</v>
      </c>
      <c r="M14" s="4">
        <v>1755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45071</v>
      </c>
      <c r="S14" s="6">
        <v>45170</v>
      </c>
      <c r="T14" s="4" t="s">
        <v>34</v>
      </c>
      <c r="U14" s="4">
        <v>1755</v>
      </c>
      <c r="V14" s="4">
        <v>0</v>
      </c>
      <c r="W14" s="4">
        <v>0</v>
      </c>
      <c r="X14" s="4" t="s">
        <v>35</v>
      </c>
      <c r="Y14" s="4" t="s">
        <v>74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45164</v>
      </c>
      <c r="G15" s="6">
        <v>45168</v>
      </c>
      <c r="H15" s="4">
        <v>1</v>
      </c>
      <c r="I15" s="4">
        <v>4</v>
      </c>
      <c r="J15" s="4">
        <v>4</v>
      </c>
      <c r="K15" s="4" t="s">
        <v>30</v>
      </c>
      <c r="L15" s="4">
        <v>2560</v>
      </c>
      <c r="M15" s="4">
        <v>2560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45074</v>
      </c>
      <c r="S15" s="6">
        <v>45170</v>
      </c>
      <c r="T15" s="4" t="s">
        <v>34</v>
      </c>
      <c r="U15" s="4">
        <v>2560</v>
      </c>
      <c r="V15" s="4">
        <v>0</v>
      </c>
      <c r="W15" s="4">
        <v>0</v>
      </c>
      <c r="X15" s="4" t="s">
        <v>35</v>
      </c>
      <c r="Y15" s="4" t="s">
        <v>77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71</v>
      </c>
      <c r="E16" s="4" t="s">
        <v>72</v>
      </c>
      <c r="F16" s="6">
        <v>45163</v>
      </c>
      <c r="G16" s="6">
        <v>45169</v>
      </c>
      <c r="H16" s="4">
        <v>2</v>
      </c>
      <c r="I16" s="4">
        <v>6</v>
      </c>
      <c r="J16" s="4">
        <v>12</v>
      </c>
      <c r="K16" s="4" t="s">
        <v>30</v>
      </c>
      <c r="L16" s="4">
        <v>6552</v>
      </c>
      <c r="M16" s="4">
        <v>6552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45089</v>
      </c>
      <c r="S16" s="6">
        <v>45170</v>
      </c>
      <c r="T16" s="4" t="s">
        <v>34</v>
      </c>
      <c r="U16" s="4">
        <v>6552</v>
      </c>
      <c r="V16" s="4">
        <v>0</v>
      </c>
      <c r="W16" s="4">
        <v>0</v>
      </c>
      <c r="X16" s="4" t="s">
        <v>35</v>
      </c>
      <c r="Y16" s="4" t="s">
        <v>80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71</v>
      </c>
      <c r="E17" s="4" t="s">
        <v>82</v>
      </c>
      <c r="F17" s="6">
        <v>45163</v>
      </c>
      <c r="G17" s="6">
        <v>45166</v>
      </c>
      <c r="H17" s="4">
        <v>3</v>
      </c>
      <c r="I17" s="4">
        <v>3</v>
      </c>
      <c r="J17" s="4">
        <v>9</v>
      </c>
      <c r="K17" s="4" t="s">
        <v>30</v>
      </c>
      <c r="L17" s="4">
        <v>2916</v>
      </c>
      <c r="M17" s="4">
        <v>2916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45097</v>
      </c>
      <c r="S17" s="6">
        <v>45170</v>
      </c>
      <c r="T17" s="4" t="s">
        <v>34</v>
      </c>
      <c r="U17" s="4">
        <v>2916</v>
      </c>
      <c r="V17" s="4">
        <v>0</v>
      </c>
      <c r="W17" s="4">
        <v>0</v>
      </c>
      <c r="X17" s="4" t="s">
        <v>35</v>
      </c>
      <c r="Y17" s="4" t="s">
        <v>84</v>
      </c>
    </row>
    <row r="18" s="4" customFormat="1" spans="1:25">
      <c r="A18" s="4" t="s">
        <v>25</v>
      </c>
      <c r="B18" s="4" t="s">
        <v>26</v>
      </c>
      <c r="C18" s="4" t="s">
        <v>56</v>
      </c>
      <c r="D18" s="4" t="s">
        <v>28</v>
      </c>
      <c r="E18" s="4" t="s">
        <v>29</v>
      </c>
      <c r="F18" s="6">
        <v>45163</v>
      </c>
      <c r="G18" s="6">
        <v>45166</v>
      </c>
      <c r="H18" s="4">
        <v>1</v>
      </c>
      <c r="I18" s="4">
        <v>3</v>
      </c>
      <c r="J18" s="4">
        <v>3</v>
      </c>
      <c r="K18" s="4" t="s">
        <v>30</v>
      </c>
      <c r="L18" s="4">
        <v>-1830</v>
      </c>
      <c r="M18" s="4">
        <v>-1830</v>
      </c>
      <c r="N18" s="4" t="s">
        <v>31</v>
      </c>
      <c r="O18" s="4" t="s">
        <v>32</v>
      </c>
      <c r="P18" s="4" t="s">
        <v>33</v>
      </c>
      <c r="Q18" s="4">
        <v>0</v>
      </c>
      <c r="R18" s="7">
        <v>45035</v>
      </c>
      <c r="S18" s="6">
        <v>45170</v>
      </c>
      <c r="T18" s="4" t="s">
        <v>34</v>
      </c>
      <c r="U18" s="4">
        <v>-1830</v>
      </c>
      <c r="V18" s="4">
        <v>0</v>
      </c>
      <c r="W18" s="4">
        <v>0</v>
      </c>
      <c r="X18" s="4" t="s">
        <v>35</v>
      </c>
      <c r="Y18" s="4" t="s">
        <v>36</v>
      </c>
    </row>
    <row r="19" s="4" customFormat="1" spans="1:25">
      <c r="A19" s="4" t="s">
        <v>85</v>
      </c>
      <c r="B19" s="4" t="s">
        <v>26</v>
      </c>
      <c r="C19" s="4" t="s">
        <v>27</v>
      </c>
      <c r="D19" s="4" t="s">
        <v>86</v>
      </c>
      <c r="E19" s="4" t="s">
        <v>87</v>
      </c>
      <c r="F19" s="6">
        <v>45154</v>
      </c>
      <c r="G19" s="6">
        <v>45156</v>
      </c>
      <c r="H19" s="4">
        <v>1</v>
      </c>
      <c r="I19" s="4">
        <v>2</v>
      </c>
      <c r="J19" s="4">
        <v>2</v>
      </c>
      <c r="K19" s="4" t="s">
        <v>30</v>
      </c>
      <c r="L19" s="4">
        <v>3328</v>
      </c>
      <c r="M19" s="4">
        <v>3328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45104</v>
      </c>
      <c r="S19" s="6">
        <v>45170</v>
      </c>
      <c r="T19" s="4" t="s">
        <v>34</v>
      </c>
      <c r="U19" s="4">
        <v>3328</v>
      </c>
      <c r="V19" s="4">
        <v>0</v>
      </c>
      <c r="W19" s="4">
        <v>0</v>
      </c>
      <c r="X19" s="4" t="s">
        <v>35</v>
      </c>
      <c r="Y19" s="4" t="s">
        <v>89</v>
      </c>
    </row>
    <row r="20" s="4" customFormat="1" spans="1:25">
      <c r="A20" s="4" t="s">
        <v>90</v>
      </c>
      <c r="B20" s="4" t="s">
        <v>26</v>
      </c>
      <c r="C20" s="4" t="s">
        <v>27</v>
      </c>
      <c r="D20" s="4" t="s">
        <v>71</v>
      </c>
      <c r="E20" s="4" t="s">
        <v>82</v>
      </c>
      <c r="F20" s="6">
        <v>45151</v>
      </c>
      <c r="G20" s="6">
        <v>45154</v>
      </c>
      <c r="H20" s="4">
        <v>1</v>
      </c>
      <c r="I20" s="4">
        <v>3</v>
      </c>
      <c r="J20" s="4">
        <v>3</v>
      </c>
      <c r="K20" s="4" t="s">
        <v>30</v>
      </c>
      <c r="L20" s="4">
        <v>972</v>
      </c>
      <c r="M20" s="4">
        <v>972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45107.0000115741</v>
      </c>
      <c r="S20" s="6">
        <v>45170</v>
      </c>
      <c r="T20" s="4" t="s">
        <v>34</v>
      </c>
      <c r="U20" s="4">
        <v>972</v>
      </c>
      <c r="V20" s="4">
        <v>0</v>
      </c>
      <c r="W20" s="4">
        <v>0</v>
      </c>
      <c r="X20" s="4" t="s">
        <v>35</v>
      </c>
      <c r="Y20" s="4" t="s">
        <v>92</v>
      </c>
    </row>
    <row r="21" s="4" customFormat="1" spans="1:25">
      <c r="A21" s="4" t="s">
        <v>93</v>
      </c>
      <c r="B21" s="4" t="s">
        <v>26</v>
      </c>
      <c r="C21" s="4" t="s">
        <v>27</v>
      </c>
      <c r="D21" s="4" t="s">
        <v>71</v>
      </c>
      <c r="E21" s="4" t="s">
        <v>82</v>
      </c>
      <c r="F21" s="6">
        <v>45157</v>
      </c>
      <c r="G21" s="6">
        <v>45162</v>
      </c>
      <c r="H21" s="4">
        <v>1</v>
      </c>
      <c r="I21" s="4">
        <v>5</v>
      </c>
      <c r="J21" s="4">
        <v>5</v>
      </c>
      <c r="K21" s="4" t="s">
        <v>30</v>
      </c>
      <c r="L21" s="4">
        <v>1620</v>
      </c>
      <c r="M21" s="4">
        <v>1620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45107</v>
      </c>
      <c r="S21" s="6">
        <v>45170</v>
      </c>
      <c r="T21" s="4" t="s">
        <v>34</v>
      </c>
      <c r="U21" s="4">
        <v>1620</v>
      </c>
      <c r="V21" s="4">
        <v>0</v>
      </c>
      <c r="W21" s="4">
        <v>0</v>
      </c>
      <c r="X21" s="4" t="s">
        <v>35</v>
      </c>
      <c r="Y21" s="4" t="s">
        <v>95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71</v>
      </c>
      <c r="E22" s="4" t="s">
        <v>72</v>
      </c>
      <c r="F22" s="6">
        <v>45148</v>
      </c>
      <c r="G22" s="6">
        <v>45154</v>
      </c>
      <c r="H22" s="4">
        <v>1</v>
      </c>
      <c r="I22" s="4">
        <v>6</v>
      </c>
      <c r="J22" s="4">
        <v>6</v>
      </c>
      <c r="K22" s="4" t="s">
        <v>30</v>
      </c>
      <c r="L22" s="4">
        <v>3264</v>
      </c>
      <c r="M22" s="4">
        <v>3264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45109.0000115741</v>
      </c>
      <c r="S22" s="6">
        <v>45170</v>
      </c>
      <c r="T22" s="4" t="s">
        <v>34</v>
      </c>
      <c r="U22" s="4">
        <v>3264</v>
      </c>
      <c r="V22" s="4">
        <v>0</v>
      </c>
      <c r="W22" s="4">
        <v>0</v>
      </c>
      <c r="X22" s="4" t="s">
        <v>35</v>
      </c>
      <c r="Y22" s="4" t="s">
        <v>98</v>
      </c>
    </row>
    <row r="23" s="4" customFormat="1" spans="1:25">
      <c r="A23" s="4" t="s">
        <v>99</v>
      </c>
      <c r="B23" s="4" t="s">
        <v>26</v>
      </c>
      <c r="C23" s="4" t="s">
        <v>27</v>
      </c>
      <c r="D23" s="4" t="s">
        <v>71</v>
      </c>
      <c r="E23" s="4" t="s">
        <v>82</v>
      </c>
      <c r="F23" s="6">
        <v>45154</v>
      </c>
      <c r="G23" s="6">
        <v>45159</v>
      </c>
      <c r="H23" s="4">
        <v>1</v>
      </c>
      <c r="I23" s="4">
        <v>5</v>
      </c>
      <c r="J23" s="4">
        <v>5</v>
      </c>
      <c r="K23" s="4" t="s">
        <v>30</v>
      </c>
      <c r="L23" s="4">
        <v>1620</v>
      </c>
      <c r="M23" s="4">
        <v>1620</v>
      </c>
      <c r="N23" s="4" t="s">
        <v>100</v>
      </c>
      <c r="O23" s="4" t="s">
        <v>32</v>
      </c>
      <c r="P23" s="4" t="s">
        <v>33</v>
      </c>
      <c r="Q23" s="4">
        <v>0</v>
      </c>
      <c r="R23" s="7">
        <v>45109.0000115741</v>
      </c>
      <c r="S23" s="6">
        <v>45170</v>
      </c>
      <c r="T23" s="4" t="s">
        <v>34</v>
      </c>
      <c r="U23" s="4">
        <v>1620</v>
      </c>
      <c r="V23" s="4">
        <v>0</v>
      </c>
      <c r="W23" s="4">
        <v>0</v>
      </c>
      <c r="X23" s="4" t="s">
        <v>35</v>
      </c>
      <c r="Y23" s="4" t="s">
        <v>101</v>
      </c>
    </row>
    <row r="24" s="4" customFormat="1" spans="1:25">
      <c r="A24" s="4" t="s">
        <v>102</v>
      </c>
      <c r="B24" s="4" t="s">
        <v>26</v>
      </c>
      <c r="C24" s="4" t="s">
        <v>27</v>
      </c>
      <c r="D24" s="4" t="s">
        <v>71</v>
      </c>
      <c r="E24" s="4" t="s">
        <v>72</v>
      </c>
      <c r="F24" s="6">
        <v>45154</v>
      </c>
      <c r="G24" s="6">
        <v>45164</v>
      </c>
      <c r="H24" s="4">
        <v>1</v>
      </c>
      <c r="I24" s="4">
        <v>10</v>
      </c>
      <c r="J24" s="4">
        <v>10</v>
      </c>
      <c r="K24" s="4" t="s">
        <v>30</v>
      </c>
      <c r="L24" s="4">
        <v>5440</v>
      </c>
      <c r="M24" s="4">
        <v>5440</v>
      </c>
      <c r="N24" s="4" t="s">
        <v>103</v>
      </c>
      <c r="O24" s="4" t="s">
        <v>32</v>
      </c>
      <c r="P24" s="4" t="s">
        <v>33</v>
      </c>
      <c r="Q24" s="4">
        <v>0</v>
      </c>
      <c r="R24" s="7">
        <v>45110</v>
      </c>
      <c r="S24" s="6">
        <v>45170</v>
      </c>
      <c r="T24" s="4" t="s">
        <v>34</v>
      </c>
      <c r="U24" s="4">
        <v>5440</v>
      </c>
      <c r="V24" s="4">
        <v>0</v>
      </c>
      <c r="W24" s="4">
        <v>0</v>
      </c>
      <c r="X24" s="4" t="s">
        <v>35</v>
      </c>
      <c r="Y24" s="4" t="s">
        <v>104</v>
      </c>
    </row>
    <row r="25" s="4" customFormat="1" spans="1:25">
      <c r="A25" s="4" t="s">
        <v>105</v>
      </c>
      <c r="B25" s="4" t="s">
        <v>26</v>
      </c>
      <c r="C25" s="4" t="s">
        <v>27</v>
      </c>
      <c r="D25" s="4" t="s">
        <v>71</v>
      </c>
      <c r="E25" s="4" t="s">
        <v>82</v>
      </c>
      <c r="F25" s="6">
        <v>45155</v>
      </c>
      <c r="G25" s="6">
        <v>45159</v>
      </c>
      <c r="H25" s="4">
        <v>1</v>
      </c>
      <c r="I25" s="4">
        <v>4</v>
      </c>
      <c r="J25" s="4">
        <v>4</v>
      </c>
      <c r="K25" s="4" t="s">
        <v>30</v>
      </c>
      <c r="L25" s="4">
        <v>1296</v>
      </c>
      <c r="M25" s="4">
        <v>1296</v>
      </c>
      <c r="N25" s="4" t="s">
        <v>106</v>
      </c>
      <c r="O25" s="4" t="s">
        <v>32</v>
      </c>
      <c r="P25" s="4" t="s">
        <v>33</v>
      </c>
      <c r="Q25" s="4">
        <v>0</v>
      </c>
      <c r="R25" s="7">
        <v>45110.0000115741</v>
      </c>
      <c r="S25" s="6">
        <v>45170</v>
      </c>
      <c r="T25" s="4" t="s">
        <v>34</v>
      </c>
      <c r="U25" s="4">
        <v>1296</v>
      </c>
      <c r="V25" s="4">
        <v>0</v>
      </c>
      <c r="W25" s="4">
        <v>0</v>
      </c>
      <c r="X25" s="4" t="s">
        <v>35</v>
      </c>
      <c r="Y25" s="4" t="s">
        <v>107</v>
      </c>
    </row>
    <row r="26" s="4" customFormat="1" spans="1:25">
      <c r="A26" s="4" t="s">
        <v>108</v>
      </c>
      <c r="B26" s="4" t="s">
        <v>26</v>
      </c>
      <c r="C26" s="4" t="s">
        <v>27</v>
      </c>
      <c r="D26" s="4" t="s">
        <v>71</v>
      </c>
      <c r="E26" s="4" t="s">
        <v>82</v>
      </c>
      <c r="F26" s="6">
        <v>45154</v>
      </c>
      <c r="G26" s="6">
        <v>45164</v>
      </c>
      <c r="H26" s="4">
        <v>1</v>
      </c>
      <c r="I26" s="4">
        <v>10</v>
      </c>
      <c r="J26" s="4">
        <v>10</v>
      </c>
      <c r="K26" s="4" t="s">
        <v>30</v>
      </c>
      <c r="L26" s="4">
        <v>3240</v>
      </c>
      <c r="M26" s="4">
        <v>3240</v>
      </c>
      <c r="N26" s="4" t="s">
        <v>109</v>
      </c>
      <c r="O26" s="4" t="s">
        <v>32</v>
      </c>
      <c r="P26" s="4" t="s">
        <v>33</v>
      </c>
      <c r="Q26" s="4">
        <v>0</v>
      </c>
      <c r="R26" s="7">
        <v>45111</v>
      </c>
      <c r="S26" s="6">
        <v>45170</v>
      </c>
      <c r="T26" s="4" t="s">
        <v>34</v>
      </c>
      <c r="U26" s="4">
        <v>3240</v>
      </c>
      <c r="V26" s="4">
        <v>0</v>
      </c>
      <c r="W26" s="4">
        <v>0</v>
      </c>
      <c r="X26" s="4" t="s">
        <v>35</v>
      </c>
      <c r="Y26" s="4" t="s">
        <v>110</v>
      </c>
    </row>
    <row r="27" s="4" customFormat="1" spans="1:25">
      <c r="A27" s="4" t="s">
        <v>111</v>
      </c>
      <c r="B27" s="4" t="s">
        <v>26</v>
      </c>
      <c r="C27" s="4" t="s">
        <v>27</v>
      </c>
      <c r="D27" s="4" t="s">
        <v>66</v>
      </c>
      <c r="E27" s="4" t="s">
        <v>112</v>
      </c>
      <c r="F27" s="6">
        <v>45163</v>
      </c>
      <c r="G27" s="6">
        <v>45166</v>
      </c>
      <c r="H27" s="4">
        <v>1</v>
      </c>
      <c r="I27" s="4">
        <v>3</v>
      </c>
      <c r="J27" s="4">
        <v>3</v>
      </c>
      <c r="K27" s="4" t="s">
        <v>30</v>
      </c>
      <c r="L27" s="4">
        <v>4998</v>
      </c>
      <c r="M27" s="4">
        <v>4998</v>
      </c>
      <c r="N27" s="4" t="s">
        <v>113</v>
      </c>
      <c r="O27" s="4" t="s">
        <v>32</v>
      </c>
      <c r="P27" s="4" t="s">
        <v>33</v>
      </c>
      <c r="Q27" s="4">
        <v>0</v>
      </c>
      <c r="R27" s="7">
        <v>45111.0000115741</v>
      </c>
      <c r="S27" s="6">
        <v>45170</v>
      </c>
      <c r="T27" s="4" t="s">
        <v>34</v>
      </c>
      <c r="U27" s="4">
        <v>4998</v>
      </c>
      <c r="V27" s="4">
        <v>0</v>
      </c>
      <c r="W27" s="4">
        <v>0</v>
      </c>
      <c r="X27" s="4" t="s">
        <v>35</v>
      </c>
      <c r="Y27" s="4" t="s">
        <v>114</v>
      </c>
    </row>
    <row r="28" s="4" customFormat="1" spans="1:25">
      <c r="A28" s="4" t="s">
        <v>115</v>
      </c>
      <c r="B28" s="4" t="s">
        <v>26</v>
      </c>
      <c r="C28" s="4" t="s">
        <v>27</v>
      </c>
      <c r="D28" s="4" t="s">
        <v>71</v>
      </c>
      <c r="E28" s="4" t="s">
        <v>82</v>
      </c>
      <c r="F28" s="6">
        <v>45165</v>
      </c>
      <c r="G28" s="6">
        <v>45169</v>
      </c>
      <c r="H28" s="4">
        <v>1</v>
      </c>
      <c r="I28" s="4">
        <v>4</v>
      </c>
      <c r="J28" s="4">
        <v>4</v>
      </c>
      <c r="K28" s="4" t="s">
        <v>30</v>
      </c>
      <c r="L28" s="4">
        <v>1296</v>
      </c>
      <c r="M28" s="4">
        <v>1296</v>
      </c>
      <c r="N28" s="4" t="s">
        <v>116</v>
      </c>
      <c r="O28" s="4" t="s">
        <v>32</v>
      </c>
      <c r="P28" s="4" t="s">
        <v>33</v>
      </c>
      <c r="Q28" s="4">
        <v>0</v>
      </c>
      <c r="R28" s="7">
        <v>45112.0000115741</v>
      </c>
      <c r="S28" s="6">
        <v>45170</v>
      </c>
      <c r="T28" s="4" t="s">
        <v>34</v>
      </c>
      <c r="U28" s="4">
        <v>1296</v>
      </c>
      <c r="V28" s="4">
        <v>0</v>
      </c>
      <c r="W28" s="4">
        <v>0</v>
      </c>
      <c r="X28" s="4" t="s">
        <v>35</v>
      </c>
      <c r="Y28" s="4" t="s">
        <v>117</v>
      </c>
    </row>
    <row r="29" s="4" customFormat="1" spans="1:25">
      <c r="A29" s="4" t="s">
        <v>118</v>
      </c>
      <c r="B29" s="4" t="s">
        <v>26</v>
      </c>
      <c r="C29" s="4" t="s">
        <v>27</v>
      </c>
      <c r="D29" s="4" t="s">
        <v>71</v>
      </c>
      <c r="E29" s="4" t="s">
        <v>82</v>
      </c>
      <c r="F29" s="6">
        <v>45156</v>
      </c>
      <c r="G29" s="6">
        <v>45159</v>
      </c>
      <c r="H29" s="4">
        <v>1</v>
      </c>
      <c r="I29" s="4">
        <v>3</v>
      </c>
      <c r="J29" s="4">
        <v>3</v>
      </c>
      <c r="K29" s="4" t="s">
        <v>30</v>
      </c>
      <c r="L29" s="4">
        <v>972</v>
      </c>
      <c r="M29" s="4">
        <v>972</v>
      </c>
      <c r="N29" s="4" t="s">
        <v>119</v>
      </c>
      <c r="O29" s="4" t="s">
        <v>32</v>
      </c>
      <c r="P29" s="4" t="s">
        <v>33</v>
      </c>
      <c r="Q29" s="4">
        <v>0</v>
      </c>
      <c r="R29" s="7">
        <v>45112.0000115741</v>
      </c>
      <c r="S29" s="6">
        <v>45170</v>
      </c>
      <c r="T29" s="4" t="s">
        <v>34</v>
      </c>
      <c r="U29" s="4">
        <v>972</v>
      </c>
      <c r="V29" s="4">
        <v>0</v>
      </c>
      <c r="W29" s="4">
        <v>0</v>
      </c>
      <c r="X29" s="4" t="s">
        <v>35</v>
      </c>
      <c r="Y29" s="4" t="s">
        <v>120</v>
      </c>
    </row>
    <row r="30" s="4" customFormat="1" spans="1:25">
      <c r="A30" s="4" t="s">
        <v>121</v>
      </c>
      <c r="B30" s="4" t="s">
        <v>26</v>
      </c>
      <c r="C30" s="4" t="s">
        <v>27</v>
      </c>
      <c r="D30" s="4" t="s">
        <v>66</v>
      </c>
      <c r="E30" s="4" t="s">
        <v>122</v>
      </c>
      <c r="F30" s="6">
        <v>45151</v>
      </c>
      <c r="G30" s="6">
        <v>45154</v>
      </c>
      <c r="H30" s="4">
        <v>1</v>
      </c>
      <c r="I30" s="4">
        <v>3</v>
      </c>
      <c r="J30" s="4">
        <v>3</v>
      </c>
      <c r="K30" s="4" t="s">
        <v>30</v>
      </c>
      <c r="L30" s="4">
        <v>4410</v>
      </c>
      <c r="M30" s="4">
        <v>4410</v>
      </c>
      <c r="N30" s="4" t="s">
        <v>123</v>
      </c>
      <c r="O30" s="4" t="s">
        <v>32</v>
      </c>
      <c r="P30" s="4" t="s">
        <v>33</v>
      </c>
      <c r="Q30" s="4">
        <v>0</v>
      </c>
      <c r="R30" s="7">
        <v>45117</v>
      </c>
      <c r="S30" s="6">
        <v>45170</v>
      </c>
      <c r="T30" s="4" t="s">
        <v>34</v>
      </c>
      <c r="U30" s="4">
        <v>4410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124</v>
      </c>
      <c r="B31" s="4" t="s">
        <v>26</v>
      </c>
      <c r="C31" s="4" t="s">
        <v>27</v>
      </c>
      <c r="D31" s="4" t="s">
        <v>66</v>
      </c>
      <c r="E31" s="4" t="s">
        <v>112</v>
      </c>
      <c r="F31" s="6">
        <v>45156</v>
      </c>
      <c r="G31" s="6">
        <v>45159</v>
      </c>
      <c r="H31" s="4">
        <v>1</v>
      </c>
      <c r="I31" s="4">
        <v>3</v>
      </c>
      <c r="J31" s="4">
        <v>3</v>
      </c>
      <c r="K31" s="4" t="s">
        <v>30</v>
      </c>
      <c r="L31" s="4">
        <v>5220</v>
      </c>
      <c r="M31" s="4">
        <v>5220</v>
      </c>
      <c r="N31" s="4" t="s">
        <v>125</v>
      </c>
      <c r="O31" s="4" t="s">
        <v>32</v>
      </c>
      <c r="P31" s="4" t="s">
        <v>33</v>
      </c>
      <c r="Q31" s="4">
        <v>0</v>
      </c>
      <c r="R31" s="7">
        <v>45117.0000115741</v>
      </c>
      <c r="S31" s="6">
        <v>45170</v>
      </c>
      <c r="T31" s="4" t="s">
        <v>34</v>
      </c>
      <c r="U31" s="4">
        <v>5220</v>
      </c>
      <c r="V31" s="4">
        <v>0</v>
      </c>
      <c r="W31" s="4">
        <v>0</v>
      </c>
      <c r="X31" s="4" t="s">
        <v>35</v>
      </c>
      <c r="Y31" s="4" t="s">
        <v>126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71</v>
      </c>
      <c r="E32" s="4" t="s">
        <v>82</v>
      </c>
      <c r="F32" s="6">
        <v>45161</v>
      </c>
      <c r="G32" s="6">
        <v>45164</v>
      </c>
      <c r="H32" s="4">
        <v>4</v>
      </c>
      <c r="I32" s="4">
        <v>3</v>
      </c>
      <c r="J32" s="4">
        <v>12</v>
      </c>
      <c r="K32" s="4" t="s">
        <v>30</v>
      </c>
      <c r="L32" s="4">
        <v>3888</v>
      </c>
      <c r="M32" s="4">
        <v>3888</v>
      </c>
      <c r="N32" s="4" t="s">
        <v>128</v>
      </c>
      <c r="O32" s="4" t="s">
        <v>32</v>
      </c>
      <c r="P32" s="4" t="s">
        <v>33</v>
      </c>
      <c r="Q32" s="4">
        <v>0</v>
      </c>
      <c r="R32" s="7">
        <v>45118.0000115741</v>
      </c>
      <c r="S32" s="6">
        <v>45170</v>
      </c>
      <c r="T32" s="4" t="s">
        <v>34</v>
      </c>
      <c r="U32" s="4">
        <v>3888</v>
      </c>
      <c r="V32" s="4">
        <v>0</v>
      </c>
      <c r="W32" s="4">
        <v>0</v>
      </c>
      <c r="X32" s="4" t="s">
        <v>35</v>
      </c>
      <c r="Y32" s="4" t="s">
        <v>129</v>
      </c>
    </row>
    <row r="33" s="4" customFormat="1" spans="1:25">
      <c r="A33" s="4" t="s">
        <v>130</v>
      </c>
      <c r="B33" s="4" t="s">
        <v>26</v>
      </c>
      <c r="C33" s="4" t="s">
        <v>27</v>
      </c>
      <c r="D33" s="4" t="s">
        <v>71</v>
      </c>
      <c r="E33" s="4" t="s">
        <v>82</v>
      </c>
      <c r="F33" s="6">
        <v>45151</v>
      </c>
      <c r="G33" s="6">
        <v>45154</v>
      </c>
      <c r="H33" s="4">
        <v>1</v>
      </c>
      <c r="I33" s="4">
        <v>3</v>
      </c>
      <c r="J33" s="4">
        <v>3</v>
      </c>
      <c r="K33" s="4" t="s">
        <v>30</v>
      </c>
      <c r="L33" s="4">
        <v>972</v>
      </c>
      <c r="M33" s="4">
        <v>972</v>
      </c>
      <c r="N33" s="4" t="s">
        <v>131</v>
      </c>
      <c r="O33" s="4" t="s">
        <v>32</v>
      </c>
      <c r="P33" s="4" t="s">
        <v>33</v>
      </c>
      <c r="Q33" s="4">
        <v>0</v>
      </c>
      <c r="R33" s="7">
        <v>45120.0000115741</v>
      </c>
      <c r="S33" s="6">
        <v>45170</v>
      </c>
      <c r="T33" s="4" t="s">
        <v>34</v>
      </c>
      <c r="U33" s="4">
        <v>972</v>
      </c>
      <c r="V33" s="4">
        <v>0</v>
      </c>
      <c r="W33" s="4">
        <v>0</v>
      </c>
      <c r="X33" s="4" t="s">
        <v>35</v>
      </c>
      <c r="Y33" s="4" t="s">
        <v>132</v>
      </c>
    </row>
    <row r="34" s="4" customFormat="1" spans="1:25">
      <c r="A34" s="4" t="s">
        <v>133</v>
      </c>
      <c r="B34" s="4" t="s">
        <v>26</v>
      </c>
      <c r="C34" s="4" t="s">
        <v>27</v>
      </c>
      <c r="D34" s="4" t="s">
        <v>66</v>
      </c>
      <c r="E34" s="4" t="s">
        <v>122</v>
      </c>
      <c r="F34" s="6">
        <v>45150</v>
      </c>
      <c r="G34" s="6">
        <v>45154</v>
      </c>
      <c r="H34" s="4">
        <v>1</v>
      </c>
      <c r="I34" s="4">
        <v>4</v>
      </c>
      <c r="J34" s="4">
        <v>4</v>
      </c>
      <c r="K34" s="4" t="s">
        <v>30</v>
      </c>
      <c r="L34" s="4">
        <v>7665</v>
      </c>
      <c r="M34" s="4">
        <v>7665</v>
      </c>
      <c r="N34" s="4" t="s">
        <v>134</v>
      </c>
      <c r="O34" s="4" t="s">
        <v>32</v>
      </c>
      <c r="P34" s="4" t="s">
        <v>33</v>
      </c>
      <c r="Q34" s="4">
        <v>0</v>
      </c>
      <c r="R34" s="7">
        <v>45120</v>
      </c>
      <c r="S34" s="6">
        <v>45170</v>
      </c>
      <c r="T34" s="4" t="s">
        <v>34</v>
      </c>
      <c r="U34" s="4">
        <v>7665</v>
      </c>
      <c r="V34" s="4">
        <v>0</v>
      </c>
      <c r="W34" s="4">
        <v>0</v>
      </c>
      <c r="X34" s="4" t="s">
        <v>35</v>
      </c>
      <c r="Y34" s="4" t="s">
        <v>135</v>
      </c>
    </row>
    <row r="35" s="4" customFormat="1" spans="1:25">
      <c r="A35" s="4" t="s">
        <v>136</v>
      </c>
      <c r="B35" s="4" t="s">
        <v>26</v>
      </c>
      <c r="C35" s="4" t="s">
        <v>27</v>
      </c>
      <c r="D35" s="4" t="s">
        <v>66</v>
      </c>
      <c r="E35" s="4" t="s">
        <v>112</v>
      </c>
      <c r="F35" s="6">
        <v>45162</v>
      </c>
      <c r="G35" s="6">
        <v>45165</v>
      </c>
      <c r="H35" s="4">
        <v>1</v>
      </c>
      <c r="I35" s="4">
        <v>3</v>
      </c>
      <c r="J35" s="4">
        <v>3</v>
      </c>
      <c r="K35" s="4" t="s">
        <v>30</v>
      </c>
      <c r="L35" s="4">
        <v>5109</v>
      </c>
      <c r="M35" s="4">
        <v>5109</v>
      </c>
      <c r="N35" s="4" t="s">
        <v>137</v>
      </c>
      <c r="O35" s="4" t="s">
        <v>32</v>
      </c>
      <c r="P35" s="4" t="s">
        <v>33</v>
      </c>
      <c r="Q35" s="4">
        <v>0</v>
      </c>
      <c r="R35" s="7">
        <v>45121.0000115741</v>
      </c>
      <c r="S35" s="6">
        <v>45170</v>
      </c>
      <c r="T35" s="4" t="s">
        <v>34</v>
      </c>
      <c r="U35" s="4">
        <v>5109</v>
      </c>
      <c r="V35" s="4">
        <v>0</v>
      </c>
      <c r="W35" s="4">
        <v>0</v>
      </c>
      <c r="X35" s="4" t="s">
        <v>35</v>
      </c>
      <c r="Y35" s="4" t="s">
        <v>138</v>
      </c>
    </row>
    <row r="36" s="4" customFormat="1" spans="1:25">
      <c r="A36" s="4" t="s">
        <v>139</v>
      </c>
      <c r="B36" s="4" t="s">
        <v>26</v>
      </c>
      <c r="C36" s="4" t="s">
        <v>27</v>
      </c>
      <c r="D36" s="4" t="s">
        <v>71</v>
      </c>
      <c r="E36" s="4" t="s">
        <v>140</v>
      </c>
      <c r="F36" s="6">
        <v>45153</v>
      </c>
      <c r="G36" s="6">
        <v>45155</v>
      </c>
      <c r="H36" s="4">
        <v>1</v>
      </c>
      <c r="I36" s="4">
        <v>2</v>
      </c>
      <c r="J36" s="4">
        <v>2</v>
      </c>
      <c r="K36" s="4" t="s">
        <v>30</v>
      </c>
      <c r="L36" s="4">
        <v>1090</v>
      </c>
      <c r="M36" s="4">
        <v>1090</v>
      </c>
      <c r="N36" s="4" t="s">
        <v>141</v>
      </c>
      <c r="O36" s="4" t="s">
        <v>32</v>
      </c>
      <c r="P36" s="4" t="s">
        <v>33</v>
      </c>
      <c r="Q36" s="4">
        <v>0</v>
      </c>
      <c r="R36" s="7">
        <v>45122</v>
      </c>
      <c r="S36" s="6">
        <v>45170</v>
      </c>
      <c r="T36" s="4" t="s">
        <v>34</v>
      </c>
      <c r="U36" s="4">
        <v>1090</v>
      </c>
      <c r="V36" s="4">
        <v>0</v>
      </c>
      <c r="W36" s="4">
        <v>0</v>
      </c>
      <c r="X36" s="4" t="s">
        <v>35</v>
      </c>
      <c r="Y36" s="4" t="s">
        <v>142</v>
      </c>
    </row>
    <row r="37" s="4" customFormat="1" spans="1:25">
      <c r="A37" s="4" t="s">
        <v>143</v>
      </c>
      <c r="B37" s="4" t="s">
        <v>26</v>
      </c>
      <c r="C37" s="4" t="s">
        <v>27</v>
      </c>
      <c r="D37" s="4" t="s">
        <v>86</v>
      </c>
      <c r="E37" s="4" t="s">
        <v>87</v>
      </c>
      <c r="F37" s="6">
        <v>45151</v>
      </c>
      <c r="G37" s="6">
        <v>45156</v>
      </c>
      <c r="H37" s="4">
        <v>1</v>
      </c>
      <c r="I37" s="4">
        <v>5</v>
      </c>
      <c r="J37" s="4">
        <v>5</v>
      </c>
      <c r="K37" s="4" t="s">
        <v>30</v>
      </c>
      <c r="L37" s="4">
        <v>7802</v>
      </c>
      <c r="M37" s="4">
        <v>7802</v>
      </c>
      <c r="N37" s="4" t="s">
        <v>144</v>
      </c>
      <c r="O37" s="4" t="s">
        <v>32</v>
      </c>
      <c r="P37" s="4" t="s">
        <v>33</v>
      </c>
      <c r="Q37" s="4">
        <v>0</v>
      </c>
      <c r="R37" s="7">
        <v>45128</v>
      </c>
      <c r="S37" s="6">
        <v>45170</v>
      </c>
      <c r="T37" s="4" t="s">
        <v>34</v>
      </c>
      <c r="U37" s="4">
        <v>7802</v>
      </c>
      <c r="V37" s="4">
        <v>0</v>
      </c>
      <c r="W37" s="4">
        <v>0</v>
      </c>
      <c r="X37" s="4" t="s">
        <v>35</v>
      </c>
      <c r="Y37" s="4" t="s">
        <v>145</v>
      </c>
    </row>
    <row r="38" s="4" customFormat="1" spans="1:25">
      <c r="A38" s="4" t="s">
        <v>146</v>
      </c>
      <c r="B38" s="4" t="s">
        <v>26</v>
      </c>
      <c r="C38" s="4" t="s">
        <v>27</v>
      </c>
      <c r="D38" s="4" t="s">
        <v>28</v>
      </c>
      <c r="E38" s="4" t="s">
        <v>41</v>
      </c>
      <c r="F38" s="6">
        <v>45152</v>
      </c>
      <c r="G38" s="6">
        <v>45155</v>
      </c>
      <c r="H38" s="4">
        <v>2</v>
      </c>
      <c r="I38" s="4">
        <v>3</v>
      </c>
      <c r="J38" s="4">
        <v>6</v>
      </c>
      <c r="K38" s="4" t="s">
        <v>30</v>
      </c>
      <c r="L38" s="4">
        <v>3462</v>
      </c>
      <c r="M38" s="4">
        <v>3462</v>
      </c>
      <c r="N38" s="4" t="s">
        <v>147</v>
      </c>
      <c r="O38" s="4" t="s">
        <v>32</v>
      </c>
      <c r="P38" s="4" t="s">
        <v>33</v>
      </c>
      <c r="Q38" s="4">
        <v>0</v>
      </c>
      <c r="R38" s="7">
        <v>45053</v>
      </c>
      <c r="S38" s="6">
        <v>45170</v>
      </c>
      <c r="T38" s="4" t="s">
        <v>34</v>
      </c>
      <c r="U38" s="4">
        <v>3462</v>
      </c>
      <c r="V38" s="4">
        <v>0</v>
      </c>
      <c r="W38" s="4">
        <v>0</v>
      </c>
      <c r="X38" s="4" t="s">
        <v>35</v>
      </c>
      <c r="Y38" s="4" t="s">
        <v>148</v>
      </c>
    </row>
    <row r="39" s="4" customFormat="1" spans="1:26">
      <c r="A39" s="4" t="s">
        <v>149</v>
      </c>
      <c r="B39" s="4" t="s">
        <v>26</v>
      </c>
      <c r="C39" s="4" t="s">
        <v>27</v>
      </c>
      <c r="D39" s="4" t="s">
        <v>150</v>
      </c>
      <c r="E39" s="4" t="s">
        <v>151</v>
      </c>
      <c r="F39" s="6">
        <v>45153</v>
      </c>
      <c r="G39" s="6">
        <v>45157</v>
      </c>
      <c r="H39" s="4">
        <v>1</v>
      </c>
      <c r="I39" s="4">
        <v>4</v>
      </c>
      <c r="J39" s="4">
        <v>4</v>
      </c>
      <c r="K39" s="4" t="s">
        <v>30</v>
      </c>
      <c r="L39" s="4">
        <v>10000</v>
      </c>
      <c r="M39" s="4">
        <v>10000</v>
      </c>
      <c r="N39" s="4" t="s">
        <v>152</v>
      </c>
      <c r="O39" s="4" t="s">
        <v>32</v>
      </c>
      <c r="P39" s="4" t="s">
        <v>33</v>
      </c>
      <c r="Q39" s="4">
        <v>0</v>
      </c>
      <c r="R39" s="7">
        <v>45134</v>
      </c>
      <c r="S39" s="6">
        <v>45170</v>
      </c>
      <c r="T39" s="4" t="s">
        <v>34</v>
      </c>
      <c r="U39" s="4">
        <v>10000</v>
      </c>
      <c r="V39" s="4">
        <v>0</v>
      </c>
      <c r="W39" s="4">
        <v>0</v>
      </c>
      <c r="X39" s="4" t="s">
        <v>35</v>
      </c>
      <c r="Y39" s="4">
        <v>177743935</v>
      </c>
      <c r="Z39" s="4" t="s">
        <v>153</v>
      </c>
    </row>
    <row r="40" s="4" customFormat="1" spans="1:25">
      <c r="A40" s="4" t="s">
        <v>154</v>
      </c>
      <c r="B40" s="4" t="s">
        <v>26</v>
      </c>
      <c r="C40" s="4" t="s">
        <v>27</v>
      </c>
      <c r="D40" s="4" t="s">
        <v>86</v>
      </c>
      <c r="E40" s="4" t="s">
        <v>155</v>
      </c>
      <c r="F40" s="6">
        <v>45158</v>
      </c>
      <c r="G40" s="6">
        <v>45159</v>
      </c>
      <c r="H40" s="4">
        <v>2</v>
      </c>
      <c r="I40" s="4">
        <v>1</v>
      </c>
      <c r="J40" s="4">
        <v>2</v>
      </c>
      <c r="K40" s="4" t="s">
        <v>30</v>
      </c>
      <c r="L40" s="4">
        <v>3328</v>
      </c>
      <c r="M40" s="4">
        <v>3328</v>
      </c>
      <c r="N40" s="4" t="s">
        <v>156</v>
      </c>
      <c r="O40" s="4" t="s">
        <v>32</v>
      </c>
      <c r="P40" s="4" t="s">
        <v>33</v>
      </c>
      <c r="Q40" s="4">
        <v>0</v>
      </c>
      <c r="R40" s="7">
        <v>45134</v>
      </c>
      <c r="S40" s="6">
        <v>45170</v>
      </c>
      <c r="T40" s="4" t="s">
        <v>34</v>
      </c>
      <c r="U40" s="4">
        <v>3328</v>
      </c>
      <c r="V40" s="4">
        <v>0</v>
      </c>
      <c r="W40" s="4">
        <v>0</v>
      </c>
      <c r="X40" s="4" t="s">
        <v>35</v>
      </c>
      <c r="Y40" s="4" t="s">
        <v>157</v>
      </c>
    </row>
    <row r="41" s="4" customFormat="1" spans="1:25">
      <c r="A41" s="4" t="s">
        <v>158</v>
      </c>
      <c r="B41" s="4" t="s">
        <v>26</v>
      </c>
      <c r="C41" s="4" t="s">
        <v>27</v>
      </c>
      <c r="D41" s="4" t="s">
        <v>66</v>
      </c>
      <c r="E41" s="4" t="s">
        <v>112</v>
      </c>
      <c r="F41" s="6">
        <v>45152</v>
      </c>
      <c r="G41" s="6">
        <v>45155</v>
      </c>
      <c r="H41" s="4">
        <v>1</v>
      </c>
      <c r="I41" s="4">
        <v>3</v>
      </c>
      <c r="J41" s="4">
        <v>3</v>
      </c>
      <c r="K41" s="4" t="s">
        <v>30</v>
      </c>
      <c r="L41" s="4">
        <v>7388</v>
      </c>
      <c r="M41" s="4">
        <v>7388</v>
      </c>
      <c r="N41" s="4" t="s">
        <v>159</v>
      </c>
      <c r="O41" s="4" t="s">
        <v>32</v>
      </c>
      <c r="P41" s="4" t="s">
        <v>33</v>
      </c>
      <c r="Q41" s="4">
        <v>0</v>
      </c>
      <c r="R41" s="7">
        <v>45135.0000115741</v>
      </c>
      <c r="S41" s="6">
        <v>45170</v>
      </c>
      <c r="T41" s="4" t="s">
        <v>34</v>
      </c>
      <c r="U41" s="4">
        <v>7388</v>
      </c>
      <c r="V41" s="4">
        <v>0</v>
      </c>
      <c r="W41" s="4">
        <v>0</v>
      </c>
      <c r="X41" s="4" t="s">
        <v>35</v>
      </c>
      <c r="Y41" s="4" t="s">
        <v>160</v>
      </c>
    </row>
    <row r="42" s="4" customFormat="1" spans="1:25">
      <c r="A42" s="4" t="s">
        <v>161</v>
      </c>
      <c r="B42" s="4" t="s">
        <v>26</v>
      </c>
      <c r="C42" s="4" t="s">
        <v>27</v>
      </c>
      <c r="D42" s="4" t="s">
        <v>150</v>
      </c>
      <c r="E42" s="4" t="s">
        <v>162</v>
      </c>
      <c r="F42" s="6">
        <v>45163</v>
      </c>
      <c r="G42" s="6">
        <v>45167</v>
      </c>
      <c r="H42" s="4">
        <v>1</v>
      </c>
      <c r="I42" s="4">
        <v>4</v>
      </c>
      <c r="J42" s="4">
        <v>4</v>
      </c>
      <c r="K42" s="4" t="s">
        <v>30</v>
      </c>
      <c r="L42" s="4">
        <v>6360</v>
      </c>
      <c r="M42" s="4">
        <v>6360</v>
      </c>
      <c r="N42" s="4" t="s">
        <v>163</v>
      </c>
      <c r="O42" s="4" t="s">
        <v>32</v>
      </c>
      <c r="P42" s="4" t="s">
        <v>33</v>
      </c>
      <c r="Q42" s="4">
        <v>0</v>
      </c>
      <c r="R42" s="7">
        <v>45136.0000115741</v>
      </c>
      <c r="S42" s="6">
        <v>45170</v>
      </c>
      <c r="T42" s="4" t="s">
        <v>34</v>
      </c>
      <c r="U42" s="4">
        <v>6360</v>
      </c>
      <c r="V42" s="4">
        <v>0</v>
      </c>
      <c r="W42" s="4">
        <v>0</v>
      </c>
      <c r="X42" s="4" t="s">
        <v>35</v>
      </c>
      <c r="Y42" s="4" t="s">
        <v>164</v>
      </c>
    </row>
    <row r="43" s="4" customFormat="1" spans="1:25">
      <c r="A43" s="4" t="s">
        <v>165</v>
      </c>
      <c r="B43" s="4" t="s">
        <v>26</v>
      </c>
      <c r="C43" s="4" t="s">
        <v>27</v>
      </c>
      <c r="D43" s="4" t="s">
        <v>150</v>
      </c>
      <c r="E43" s="4" t="s">
        <v>162</v>
      </c>
      <c r="F43" s="6">
        <v>45167</v>
      </c>
      <c r="G43" s="6">
        <v>45169</v>
      </c>
      <c r="H43" s="4">
        <v>1</v>
      </c>
      <c r="I43" s="4">
        <v>2</v>
      </c>
      <c r="J43" s="4">
        <v>2</v>
      </c>
      <c r="K43" s="4" t="s">
        <v>30</v>
      </c>
      <c r="L43" s="4">
        <v>3180</v>
      </c>
      <c r="M43" s="4">
        <v>3180</v>
      </c>
      <c r="N43" s="4" t="s">
        <v>166</v>
      </c>
      <c r="O43" s="4" t="s">
        <v>32</v>
      </c>
      <c r="P43" s="4" t="s">
        <v>33</v>
      </c>
      <c r="Q43" s="4">
        <v>0</v>
      </c>
      <c r="R43" s="7">
        <v>45136</v>
      </c>
      <c r="S43" s="6">
        <v>45170</v>
      </c>
      <c r="T43" s="4" t="s">
        <v>34</v>
      </c>
      <c r="U43" s="4">
        <v>3180</v>
      </c>
      <c r="V43" s="4">
        <v>0</v>
      </c>
      <c r="W43" s="4">
        <v>0</v>
      </c>
      <c r="X43" s="4" t="s">
        <v>35</v>
      </c>
      <c r="Y43" s="4" t="s">
        <v>167</v>
      </c>
    </row>
    <row r="44" s="4" customFormat="1" spans="1:25">
      <c r="A44" s="4" t="s">
        <v>168</v>
      </c>
      <c r="B44" s="4" t="s">
        <v>26</v>
      </c>
      <c r="C44" s="4" t="s">
        <v>27</v>
      </c>
      <c r="D44" s="4" t="s">
        <v>150</v>
      </c>
      <c r="E44" s="4" t="s">
        <v>169</v>
      </c>
      <c r="F44" s="6">
        <v>45161</v>
      </c>
      <c r="G44" s="6">
        <v>45163</v>
      </c>
      <c r="H44" s="4">
        <v>1</v>
      </c>
      <c r="I44" s="4">
        <v>2</v>
      </c>
      <c r="J44" s="4">
        <v>2</v>
      </c>
      <c r="K44" s="4" t="s">
        <v>30</v>
      </c>
      <c r="L44" s="4">
        <v>3480</v>
      </c>
      <c r="M44" s="4">
        <v>3480</v>
      </c>
      <c r="N44" s="4" t="s">
        <v>170</v>
      </c>
      <c r="O44" s="4" t="s">
        <v>32</v>
      </c>
      <c r="P44" s="4" t="s">
        <v>33</v>
      </c>
      <c r="Q44" s="4">
        <v>0</v>
      </c>
      <c r="R44" s="7">
        <v>45136.0000115741</v>
      </c>
      <c r="S44" s="6">
        <v>45170</v>
      </c>
      <c r="T44" s="4" t="s">
        <v>34</v>
      </c>
      <c r="U44" s="4">
        <v>3480</v>
      </c>
      <c r="V44" s="4">
        <v>0</v>
      </c>
      <c r="W44" s="4">
        <v>0</v>
      </c>
      <c r="X44" s="4" t="s">
        <v>35</v>
      </c>
      <c r="Y44" s="4" t="s">
        <v>171</v>
      </c>
    </row>
    <row r="45" s="4" customFormat="1" spans="1:25">
      <c r="A45" s="4" t="s">
        <v>172</v>
      </c>
      <c r="B45" s="4" t="s">
        <v>26</v>
      </c>
      <c r="C45" s="4" t="s">
        <v>27</v>
      </c>
      <c r="D45" s="4" t="s">
        <v>173</v>
      </c>
      <c r="E45" s="4" t="s">
        <v>174</v>
      </c>
      <c r="F45" s="6">
        <v>45152</v>
      </c>
      <c r="G45" s="6">
        <v>45155</v>
      </c>
      <c r="H45" s="4">
        <v>1</v>
      </c>
      <c r="I45" s="4">
        <v>3</v>
      </c>
      <c r="J45" s="4">
        <v>3</v>
      </c>
      <c r="K45" s="4" t="s">
        <v>30</v>
      </c>
      <c r="L45" s="4">
        <v>4782</v>
      </c>
      <c r="M45" s="4">
        <v>4782</v>
      </c>
      <c r="N45" s="4" t="s">
        <v>175</v>
      </c>
      <c r="O45" s="4" t="s">
        <v>32</v>
      </c>
      <c r="P45" s="4" t="s">
        <v>33</v>
      </c>
      <c r="Q45" s="4">
        <v>0</v>
      </c>
      <c r="R45" s="7">
        <v>45137</v>
      </c>
      <c r="S45" s="6">
        <v>45170</v>
      </c>
      <c r="T45" s="4" t="s">
        <v>34</v>
      </c>
      <c r="U45" s="4">
        <v>4782</v>
      </c>
      <c r="V45" s="4">
        <v>0</v>
      </c>
      <c r="W45" s="4">
        <v>0</v>
      </c>
      <c r="X45" s="4" t="s">
        <v>35</v>
      </c>
      <c r="Y45" s="4" t="s">
        <v>176</v>
      </c>
    </row>
    <row r="46" s="4" customFormat="1" spans="1:25">
      <c r="A46" s="4" t="s">
        <v>177</v>
      </c>
      <c r="B46" s="4" t="s">
        <v>26</v>
      </c>
      <c r="C46" s="4" t="s">
        <v>27</v>
      </c>
      <c r="D46" s="4" t="s">
        <v>150</v>
      </c>
      <c r="E46" s="4" t="s">
        <v>162</v>
      </c>
      <c r="F46" s="6">
        <v>45164</v>
      </c>
      <c r="G46" s="6">
        <v>45166</v>
      </c>
      <c r="H46" s="4">
        <v>1</v>
      </c>
      <c r="I46" s="4">
        <v>2</v>
      </c>
      <c r="J46" s="4">
        <v>2</v>
      </c>
      <c r="K46" s="4" t="s">
        <v>30</v>
      </c>
      <c r="L46" s="4">
        <v>3180</v>
      </c>
      <c r="M46" s="4">
        <v>3180</v>
      </c>
      <c r="N46" s="4" t="s">
        <v>178</v>
      </c>
      <c r="O46" s="4" t="s">
        <v>32</v>
      </c>
      <c r="P46" s="4" t="s">
        <v>33</v>
      </c>
      <c r="Q46" s="4">
        <v>0</v>
      </c>
      <c r="R46" s="7">
        <v>45137.0000115741</v>
      </c>
      <c r="S46" s="6">
        <v>45170</v>
      </c>
      <c r="T46" s="4" t="s">
        <v>34</v>
      </c>
      <c r="U46" s="4">
        <v>3180</v>
      </c>
      <c r="V46" s="4">
        <v>0</v>
      </c>
      <c r="W46" s="4">
        <v>0</v>
      </c>
      <c r="X46" s="4" t="s">
        <v>35</v>
      </c>
      <c r="Y46" s="4" t="s">
        <v>179</v>
      </c>
    </row>
    <row r="47" s="4" customFormat="1" spans="1:25">
      <c r="A47" s="4" t="s">
        <v>180</v>
      </c>
      <c r="B47" s="4" t="s">
        <v>26</v>
      </c>
      <c r="C47" s="4" t="s">
        <v>27</v>
      </c>
      <c r="D47" s="4" t="s">
        <v>150</v>
      </c>
      <c r="E47" s="4" t="s">
        <v>162</v>
      </c>
      <c r="F47" s="6">
        <v>45164</v>
      </c>
      <c r="G47" s="6">
        <v>45166</v>
      </c>
      <c r="H47" s="4">
        <v>1</v>
      </c>
      <c r="I47" s="4">
        <v>2</v>
      </c>
      <c r="J47" s="4">
        <v>2</v>
      </c>
      <c r="K47" s="4" t="s">
        <v>30</v>
      </c>
      <c r="L47" s="4">
        <v>3180</v>
      </c>
      <c r="M47" s="4">
        <v>3180</v>
      </c>
      <c r="N47" s="4" t="s">
        <v>181</v>
      </c>
      <c r="O47" s="4" t="s">
        <v>32</v>
      </c>
      <c r="P47" s="4" t="s">
        <v>33</v>
      </c>
      <c r="Q47" s="4">
        <v>0</v>
      </c>
      <c r="R47" s="7">
        <v>45137</v>
      </c>
      <c r="S47" s="6">
        <v>45170</v>
      </c>
      <c r="T47" s="4" t="s">
        <v>34</v>
      </c>
      <c r="U47" s="4">
        <v>3180</v>
      </c>
      <c r="V47" s="4">
        <v>0</v>
      </c>
      <c r="W47" s="4">
        <v>0</v>
      </c>
      <c r="X47" s="4" t="s">
        <v>35</v>
      </c>
      <c r="Y47" s="4" t="s">
        <v>182</v>
      </c>
    </row>
    <row r="48" s="4" customFormat="1" spans="1:25">
      <c r="A48" s="4" t="s">
        <v>183</v>
      </c>
      <c r="B48" s="4" t="s">
        <v>26</v>
      </c>
      <c r="C48" s="4" t="s">
        <v>27</v>
      </c>
      <c r="D48" s="4" t="s">
        <v>150</v>
      </c>
      <c r="E48" s="4" t="s">
        <v>162</v>
      </c>
      <c r="F48" s="6">
        <v>45164</v>
      </c>
      <c r="G48" s="6">
        <v>45166</v>
      </c>
      <c r="H48" s="4">
        <v>1</v>
      </c>
      <c r="I48" s="4">
        <v>2</v>
      </c>
      <c r="J48" s="4">
        <v>2</v>
      </c>
      <c r="K48" s="4" t="s">
        <v>30</v>
      </c>
      <c r="L48" s="4">
        <v>3180</v>
      </c>
      <c r="M48" s="4">
        <v>3180</v>
      </c>
      <c r="N48" s="4" t="s">
        <v>184</v>
      </c>
      <c r="O48" s="4" t="s">
        <v>32</v>
      </c>
      <c r="P48" s="4" t="s">
        <v>33</v>
      </c>
      <c r="Q48" s="4">
        <v>0</v>
      </c>
      <c r="R48" s="7">
        <v>45137.0000115741</v>
      </c>
      <c r="S48" s="6">
        <v>45170</v>
      </c>
      <c r="T48" s="4" t="s">
        <v>34</v>
      </c>
      <c r="U48" s="4">
        <v>3180</v>
      </c>
      <c r="V48" s="4">
        <v>0</v>
      </c>
      <c r="W48" s="4">
        <v>0</v>
      </c>
      <c r="X48" s="4" t="s">
        <v>35</v>
      </c>
      <c r="Y48" s="4" t="s">
        <v>185</v>
      </c>
    </row>
    <row r="49" s="4" customFormat="1" spans="1:25">
      <c r="A49" s="4" t="s">
        <v>186</v>
      </c>
      <c r="B49" s="4" t="s">
        <v>26</v>
      </c>
      <c r="C49" s="4" t="s">
        <v>27</v>
      </c>
      <c r="D49" s="4" t="s">
        <v>187</v>
      </c>
      <c r="E49" s="4" t="s">
        <v>188</v>
      </c>
      <c r="F49" s="6">
        <v>45159</v>
      </c>
      <c r="G49" s="6">
        <v>45161</v>
      </c>
      <c r="H49" s="4">
        <v>1</v>
      </c>
      <c r="I49" s="4">
        <v>2</v>
      </c>
      <c r="J49" s="4">
        <v>2</v>
      </c>
      <c r="K49" s="4" t="s">
        <v>30</v>
      </c>
      <c r="L49" s="4">
        <v>1774</v>
      </c>
      <c r="M49" s="4">
        <v>1774</v>
      </c>
      <c r="N49" s="4" t="s">
        <v>189</v>
      </c>
      <c r="O49" s="4" t="s">
        <v>32</v>
      </c>
      <c r="P49" s="4" t="s">
        <v>33</v>
      </c>
      <c r="Q49" s="4">
        <v>0</v>
      </c>
      <c r="R49" s="7">
        <v>45139</v>
      </c>
      <c r="S49" s="6">
        <v>45170</v>
      </c>
      <c r="T49" s="4" t="s">
        <v>34</v>
      </c>
      <c r="U49" s="4">
        <v>1774</v>
      </c>
      <c r="V49" s="4">
        <v>0</v>
      </c>
      <c r="W49" s="4">
        <v>0</v>
      </c>
      <c r="X49" s="4" t="s">
        <v>35</v>
      </c>
      <c r="Y49" s="4" t="s">
        <v>190</v>
      </c>
    </row>
    <row r="50" s="4" customFormat="1" spans="1:25">
      <c r="A50" s="4" t="s">
        <v>191</v>
      </c>
      <c r="B50" s="4" t="s">
        <v>26</v>
      </c>
      <c r="C50" s="4" t="s">
        <v>27</v>
      </c>
      <c r="D50" s="4" t="s">
        <v>187</v>
      </c>
      <c r="E50" s="4" t="s">
        <v>188</v>
      </c>
      <c r="F50" s="6">
        <v>45159</v>
      </c>
      <c r="G50" s="6">
        <v>45163</v>
      </c>
      <c r="H50" s="4">
        <v>1</v>
      </c>
      <c r="I50" s="4">
        <v>4</v>
      </c>
      <c r="J50" s="4">
        <v>4</v>
      </c>
      <c r="K50" s="4" t="s">
        <v>30</v>
      </c>
      <c r="L50" s="4">
        <v>3596</v>
      </c>
      <c r="M50" s="4">
        <v>3596</v>
      </c>
      <c r="N50" s="4" t="s">
        <v>192</v>
      </c>
      <c r="O50" s="4" t="s">
        <v>32</v>
      </c>
      <c r="P50" s="4" t="s">
        <v>33</v>
      </c>
      <c r="Q50" s="4">
        <v>0</v>
      </c>
      <c r="R50" s="7">
        <v>45141.0000115741</v>
      </c>
      <c r="S50" s="6">
        <v>45170</v>
      </c>
      <c r="T50" s="4" t="s">
        <v>34</v>
      </c>
      <c r="U50" s="4">
        <v>3596</v>
      </c>
      <c r="V50" s="4">
        <v>0</v>
      </c>
      <c r="W50" s="4">
        <v>0</v>
      </c>
      <c r="X50" s="4" t="s">
        <v>35</v>
      </c>
      <c r="Y50" s="4" t="s">
        <v>193</v>
      </c>
    </row>
    <row r="51" s="4" customFormat="1" spans="1:25">
      <c r="A51" s="4" t="s">
        <v>37</v>
      </c>
      <c r="B51" s="4" t="s">
        <v>26</v>
      </c>
      <c r="C51" s="4" t="s">
        <v>194</v>
      </c>
      <c r="D51" s="4" t="s">
        <v>28</v>
      </c>
      <c r="E51" s="4" t="s">
        <v>29</v>
      </c>
      <c r="F51" s="6">
        <v>45155</v>
      </c>
      <c r="G51" s="6">
        <v>45157</v>
      </c>
      <c r="H51" s="4">
        <v>3</v>
      </c>
      <c r="I51" s="4">
        <v>2</v>
      </c>
      <c r="J51" s="4">
        <v>6</v>
      </c>
      <c r="K51" s="4" t="s">
        <v>30</v>
      </c>
      <c r="L51" s="4">
        <v>-1220</v>
      </c>
      <c r="M51" s="4">
        <v>-1220</v>
      </c>
      <c r="N51" s="4" t="s">
        <v>38</v>
      </c>
      <c r="O51" s="4" t="s">
        <v>32</v>
      </c>
      <c r="P51" s="4" t="s">
        <v>33</v>
      </c>
      <c r="Q51" s="4">
        <v>0</v>
      </c>
      <c r="R51" s="7">
        <v>45044.9876041667</v>
      </c>
      <c r="S51" s="6">
        <v>45170</v>
      </c>
      <c r="T51" s="4" t="s">
        <v>34</v>
      </c>
      <c r="U51" s="4">
        <v>-1220</v>
      </c>
      <c r="V51" s="4">
        <v>0</v>
      </c>
      <c r="W51" s="4">
        <v>0</v>
      </c>
      <c r="X51" s="4" t="s">
        <v>35</v>
      </c>
      <c r="Y51" s="4" t="s">
        <v>39</v>
      </c>
    </row>
    <row r="52" s="4" customFormat="1" spans="1:25">
      <c r="A52" s="4" t="s">
        <v>195</v>
      </c>
      <c r="B52" s="4" t="s">
        <v>26</v>
      </c>
      <c r="C52" s="4" t="s">
        <v>27</v>
      </c>
      <c r="D52" s="4" t="s">
        <v>187</v>
      </c>
      <c r="E52" s="4" t="s">
        <v>196</v>
      </c>
      <c r="F52" s="6">
        <v>45157</v>
      </c>
      <c r="G52" s="6">
        <v>45158</v>
      </c>
      <c r="H52" s="4">
        <v>1</v>
      </c>
      <c r="I52" s="4">
        <v>1</v>
      </c>
      <c r="J52" s="4">
        <v>1</v>
      </c>
      <c r="K52" s="4" t="s">
        <v>30</v>
      </c>
      <c r="L52" s="4">
        <v>1276</v>
      </c>
      <c r="M52" s="4">
        <v>1276</v>
      </c>
      <c r="N52" s="4" t="s">
        <v>197</v>
      </c>
      <c r="O52" s="4" t="s">
        <v>32</v>
      </c>
      <c r="P52" s="4" t="s">
        <v>33</v>
      </c>
      <c r="Q52" s="4">
        <v>0</v>
      </c>
      <c r="R52" s="7">
        <v>45146</v>
      </c>
      <c r="S52" s="6">
        <v>45170</v>
      </c>
      <c r="T52" s="4" t="s">
        <v>34</v>
      </c>
      <c r="U52" s="4">
        <v>1276</v>
      </c>
      <c r="V52" s="4">
        <v>0</v>
      </c>
      <c r="W52" s="4">
        <v>0</v>
      </c>
      <c r="X52" s="4" t="s">
        <v>35</v>
      </c>
      <c r="Y52" s="4" t="s">
        <v>198</v>
      </c>
    </row>
    <row r="53" s="4" customFormat="1" spans="1:25">
      <c r="A53" s="4" t="s">
        <v>199</v>
      </c>
      <c r="B53" s="4" t="s">
        <v>26</v>
      </c>
      <c r="C53" s="4" t="s">
        <v>27</v>
      </c>
      <c r="D53" s="4" t="s">
        <v>200</v>
      </c>
      <c r="E53" s="4" t="s">
        <v>201</v>
      </c>
      <c r="F53" s="6">
        <v>45159</v>
      </c>
      <c r="G53" s="6">
        <v>45162</v>
      </c>
      <c r="H53" s="4">
        <v>1</v>
      </c>
      <c r="I53" s="4">
        <v>3</v>
      </c>
      <c r="J53" s="4">
        <v>3</v>
      </c>
      <c r="K53" s="4" t="s">
        <v>30</v>
      </c>
      <c r="L53" s="4">
        <v>1698</v>
      </c>
      <c r="M53" s="4">
        <v>1698</v>
      </c>
      <c r="N53" s="4" t="s">
        <v>202</v>
      </c>
      <c r="O53" s="4" t="s">
        <v>32</v>
      </c>
      <c r="P53" s="4" t="s">
        <v>33</v>
      </c>
      <c r="Q53" s="4">
        <v>0</v>
      </c>
      <c r="R53" s="7">
        <v>45151</v>
      </c>
      <c r="S53" s="6">
        <v>45170</v>
      </c>
      <c r="T53" s="4" t="s">
        <v>34</v>
      </c>
      <c r="U53" s="4">
        <v>1698</v>
      </c>
      <c r="V53" s="4">
        <v>0</v>
      </c>
      <c r="W53" s="4">
        <v>0</v>
      </c>
      <c r="X53" s="4" t="s">
        <v>35</v>
      </c>
      <c r="Y53" s="4" t="s">
        <v>203</v>
      </c>
    </row>
    <row r="54" s="4" customFormat="1" spans="1:25">
      <c r="A54" s="4" t="s">
        <v>204</v>
      </c>
      <c r="B54" s="4" t="s">
        <v>26</v>
      </c>
      <c r="C54" s="4" t="s">
        <v>27</v>
      </c>
      <c r="D54" s="4" t="s">
        <v>205</v>
      </c>
      <c r="E54" s="4" t="s">
        <v>206</v>
      </c>
      <c r="F54" s="6">
        <v>45153</v>
      </c>
      <c r="G54" s="6">
        <v>45154</v>
      </c>
      <c r="H54" s="4">
        <v>1</v>
      </c>
      <c r="I54" s="4">
        <v>1</v>
      </c>
      <c r="J54" s="4">
        <v>1</v>
      </c>
      <c r="K54" s="4" t="s">
        <v>30</v>
      </c>
      <c r="L54" s="4">
        <v>900</v>
      </c>
      <c r="M54" s="4">
        <v>900</v>
      </c>
      <c r="N54" s="4" t="s">
        <v>207</v>
      </c>
      <c r="O54" s="4" t="s">
        <v>32</v>
      </c>
      <c r="P54" s="4" t="s">
        <v>33</v>
      </c>
      <c r="Q54" s="4">
        <v>0</v>
      </c>
      <c r="R54" s="7">
        <v>45153</v>
      </c>
      <c r="S54" s="6">
        <v>45170</v>
      </c>
      <c r="T54" s="4" t="s">
        <v>34</v>
      </c>
      <c r="U54" s="4">
        <v>900</v>
      </c>
      <c r="V54" s="4">
        <v>0</v>
      </c>
      <c r="W54" s="4">
        <v>0</v>
      </c>
      <c r="X54" s="4" t="s">
        <v>35</v>
      </c>
      <c r="Y54" s="4" t="s">
        <v>208</v>
      </c>
    </row>
    <row r="55" s="4" customFormat="1" spans="1:26">
      <c r="A55" s="4" t="s">
        <v>209</v>
      </c>
      <c r="B55" s="4" t="s">
        <v>26</v>
      </c>
      <c r="C55" s="4" t="s">
        <v>27</v>
      </c>
      <c r="D55" s="4" t="s">
        <v>187</v>
      </c>
      <c r="E55" s="4" t="s">
        <v>210</v>
      </c>
      <c r="F55" s="6">
        <v>45160</v>
      </c>
      <c r="G55" s="6">
        <v>45162</v>
      </c>
      <c r="H55" s="4">
        <v>2</v>
      </c>
      <c r="I55" s="4">
        <v>2</v>
      </c>
      <c r="J55" s="4">
        <v>4</v>
      </c>
      <c r="K55" s="4" t="s">
        <v>30</v>
      </c>
      <c r="L55" s="4">
        <v>4508</v>
      </c>
      <c r="M55" s="4">
        <v>4508</v>
      </c>
      <c r="N55" s="4" t="s">
        <v>211</v>
      </c>
      <c r="O55" s="4" t="s">
        <v>32</v>
      </c>
      <c r="P55" s="4" t="s">
        <v>33</v>
      </c>
      <c r="Q55" s="4">
        <v>0</v>
      </c>
      <c r="R55" s="7">
        <v>45159</v>
      </c>
      <c r="S55" s="6">
        <v>45170</v>
      </c>
      <c r="T55" s="4" t="s">
        <v>34</v>
      </c>
      <c r="U55" s="4">
        <v>4508</v>
      </c>
      <c r="V55" s="4">
        <v>0</v>
      </c>
      <c r="W55" s="4">
        <v>0</v>
      </c>
      <c r="X55" s="4" t="s">
        <v>35</v>
      </c>
      <c r="Y55" s="4">
        <v>14842853</v>
      </c>
      <c r="Z55" s="4" t="s">
        <v>212</v>
      </c>
    </row>
    <row r="56" s="4" customFormat="1" spans="1:25">
      <c r="A56" s="4" t="s">
        <v>213</v>
      </c>
      <c r="B56" s="4" t="s">
        <v>26</v>
      </c>
      <c r="C56" s="4" t="s">
        <v>27</v>
      </c>
      <c r="D56" s="4" t="s">
        <v>187</v>
      </c>
      <c r="E56" s="4" t="s">
        <v>188</v>
      </c>
      <c r="F56" s="6">
        <v>45161</v>
      </c>
      <c r="G56" s="6">
        <v>45162</v>
      </c>
      <c r="H56" s="4">
        <v>2</v>
      </c>
      <c r="I56" s="4">
        <v>1</v>
      </c>
      <c r="J56" s="4">
        <v>2</v>
      </c>
      <c r="K56" s="4" t="s">
        <v>30</v>
      </c>
      <c r="L56" s="4">
        <v>1774</v>
      </c>
      <c r="M56" s="4">
        <v>1774</v>
      </c>
      <c r="N56" s="4" t="s">
        <v>214</v>
      </c>
      <c r="O56" s="4" t="s">
        <v>32</v>
      </c>
      <c r="P56" s="4" t="s">
        <v>33</v>
      </c>
      <c r="Q56" s="4">
        <v>0</v>
      </c>
      <c r="R56" s="7">
        <v>45159.0000115741</v>
      </c>
      <c r="S56" s="6">
        <v>45170</v>
      </c>
      <c r="T56" s="4" t="s">
        <v>34</v>
      </c>
      <c r="U56" s="4">
        <v>1774</v>
      </c>
      <c r="V56" s="4">
        <v>0</v>
      </c>
      <c r="W56" s="4">
        <v>0</v>
      </c>
      <c r="X56" s="4" t="s">
        <v>35</v>
      </c>
      <c r="Y56" s="4" t="s">
        <v>215</v>
      </c>
    </row>
    <row r="57" s="4" customFormat="1" spans="1:25">
      <c r="A57" s="4" t="s">
        <v>216</v>
      </c>
      <c r="B57" s="4" t="s">
        <v>26</v>
      </c>
      <c r="C57" s="4" t="s">
        <v>27</v>
      </c>
      <c r="D57" s="4" t="s">
        <v>187</v>
      </c>
      <c r="E57" s="4" t="s">
        <v>217</v>
      </c>
      <c r="F57" s="6">
        <v>45168</v>
      </c>
      <c r="G57" s="6">
        <v>45169</v>
      </c>
      <c r="H57" s="4">
        <v>1</v>
      </c>
      <c r="I57" s="4">
        <v>1</v>
      </c>
      <c r="J57" s="4">
        <v>1</v>
      </c>
      <c r="K57" s="4" t="s">
        <v>30</v>
      </c>
      <c r="L57" s="4">
        <v>1022</v>
      </c>
      <c r="M57" s="4">
        <v>1022</v>
      </c>
      <c r="N57" s="4" t="s">
        <v>218</v>
      </c>
      <c r="O57" s="4" t="s">
        <v>32</v>
      </c>
      <c r="P57" s="4" t="s">
        <v>33</v>
      </c>
      <c r="Q57" s="4">
        <v>0</v>
      </c>
      <c r="R57" s="7">
        <v>45167</v>
      </c>
      <c r="S57" s="6">
        <v>45170</v>
      </c>
      <c r="T57" s="4" t="s">
        <v>34</v>
      </c>
      <c r="U57" s="4">
        <v>1022</v>
      </c>
      <c r="V57" s="4">
        <v>0</v>
      </c>
      <c r="W57" s="4">
        <v>0</v>
      </c>
      <c r="X57" s="4" t="s">
        <v>35</v>
      </c>
      <c r="Y57" s="4" t="s">
        <v>219</v>
      </c>
    </row>
    <row r="58" s="4" customFormat="1" spans="1:25">
      <c r="A58" s="4" t="s">
        <v>220</v>
      </c>
      <c r="B58" s="4" t="s">
        <v>26</v>
      </c>
      <c r="C58" s="4" t="s">
        <v>27</v>
      </c>
      <c r="D58" s="4" t="s">
        <v>187</v>
      </c>
      <c r="E58" s="4" t="s">
        <v>217</v>
      </c>
      <c r="F58" s="6">
        <v>45168</v>
      </c>
      <c r="G58" s="6">
        <v>45169</v>
      </c>
      <c r="H58" s="4">
        <v>1</v>
      </c>
      <c r="I58" s="4">
        <v>1</v>
      </c>
      <c r="J58" s="4">
        <v>1</v>
      </c>
      <c r="K58" s="4" t="s">
        <v>30</v>
      </c>
      <c r="L58" s="4">
        <v>1022</v>
      </c>
      <c r="M58" s="4">
        <v>1022</v>
      </c>
      <c r="N58" s="4" t="s">
        <v>221</v>
      </c>
      <c r="O58" s="4" t="s">
        <v>32</v>
      </c>
      <c r="P58" s="4" t="s">
        <v>33</v>
      </c>
      <c r="Q58" s="4">
        <v>0</v>
      </c>
      <c r="R58" s="7">
        <v>45167</v>
      </c>
      <c r="S58" s="6">
        <v>45170</v>
      </c>
      <c r="T58" s="4" t="s">
        <v>34</v>
      </c>
      <c r="U58" s="4">
        <v>1022</v>
      </c>
      <c r="V58" s="4">
        <v>0</v>
      </c>
      <c r="W58" s="4">
        <v>0</v>
      </c>
      <c r="X58" s="4" t="s">
        <v>35</v>
      </c>
      <c r="Y58" s="4" t="s">
        <v>222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46" workbookViewId="0">
      <selection activeCell="A59" sqref="A59:A6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223</v>
      </c>
    </row>
    <row r="2" s="4" customFormat="1" hidden="1" spans="1:9">
      <c r="A2" s="5">
        <v>999223745664634</v>
      </c>
      <c r="B2" s="6">
        <v>45163</v>
      </c>
      <c r="C2" s="6">
        <v>45166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999223902543327</v>
      </c>
      <c r="B3" s="6">
        <v>45155</v>
      </c>
      <c r="C3" s="6">
        <v>45157</v>
      </c>
      <c r="D3" s="4">
        <v>2440</v>
      </c>
      <c r="E3" s="4" t="str">
        <f>VLOOKUP(A3,HOP!A:L,12,0)</f>
        <v>2440.00</v>
      </c>
      <c r="F3" s="4" t="str">
        <f>VLOOKUP(A3,HOP!A:C,3,0)</f>
        <v>3302839</v>
      </c>
      <c r="G3" s="4">
        <f t="shared" ref="G3:G34" si="0">D3-E3</f>
        <v>0</v>
      </c>
      <c r="H3" s="4" t="str">
        <f t="shared" ref="H3:H34" si="1">$H$1&amp;F3</f>
        <v>，3302839</v>
      </c>
      <c r="I3" s="4" t="str">
        <f>VLOOKUP(A3,HOP!A:U,21,0)</f>
        <v>直采</v>
      </c>
    </row>
    <row r="4" s="4" customFormat="1" hidden="1" spans="1:9">
      <c r="A4" s="5">
        <v>999223998802396</v>
      </c>
      <c r="B4" s="6">
        <v>45149</v>
      </c>
      <c r="C4" s="6">
        <v>45155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999224001331600</v>
      </c>
      <c r="B5" s="6">
        <v>45155</v>
      </c>
      <c r="C5" s="6">
        <v>45157</v>
      </c>
      <c r="D5" s="4">
        <v>1788</v>
      </c>
      <c r="E5" s="4" t="str">
        <f>VLOOKUP(A5,HOP!A:L,12,0)</f>
        <v>1788.00</v>
      </c>
      <c r="F5" s="4" t="str">
        <f>VLOOKUP(A5,HOP!A:C,3,0)</f>
        <v>3326301</v>
      </c>
      <c r="G5" s="4">
        <f t="shared" si="0"/>
        <v>0</v>
      </c>
      <c r="H5" s="4" t="str">
        <f t="shared" si="1"/>
        <v>，3326301</v>
      </c>
      <c r="I5" s="4" t="str">
        <f>VLOOKUP(A5,HOP!A:U,21,0)</f>
        <v>直采</v>
      </c>
    </row>
    <row r="6" s="4" customFormat="1" spans="1:9">
      <c r="A6" s="5">
        <v>999224001332436</v>
      </c>
      <c r="B6" s="6">
        <v>45155</v>
      </c>
      <c r="C6" s="6">
        <v>45157</v>
      </c>
      <c r="D6" s="4">
        <v>1788</v>
      </c>
      <c r="E6" s="4" t="str">
        <f>VLOOKUP(A6,HOP!A:L,12,0)</f>
        <v>1788.00</v>
      </c>
      <c r="F6" s="4" t="str">
        <f>VLOOKUP(A6,HOP!A:C,3,0)</f>
        <v>3326282</v>
      </c>
      <c r="G6" s="4">
        <f t="shared" si="0"/>
        <v>0</v>
      </c>
      <c r="H6" s="4" t="str">
        <f t="shared" si="1"/>
        <v>，3326282</v>
      </c>
      <c r="I6" s="4" t="str">
        <f>VLOOKUP(A6,HOP!A:U,21,0)</f>
        <v>直采</v>
      </c>
    </row>
    <row r="7" s="4" customFormat="1" spans="1:9">
      <c r="A7" s="5">
        <v>999224017180629</v>
      </c>
      <c r="B7" s="6">
        <v>45164</v>
      </c>
      <c r="C7" s="6">
        <v>45166</v>
      </c>
      <c r="D7" s="4">
        <v>1788</v>
      </c>
      <c r="E7" s="4" t="str">
        <f>VLOOKUP(A7,HOP!A:L,12,0)</f>
        <v>1788.00</v>
      </c>
      <c r="F7" s="4" t="str">
        <f>VLOOKUP(A7,HOP!A:C,3,0)</f>
        <v>3332128</v>
      </c>
      <c r="G7" s="4">
        <f t="shared" si="0"/>
        <v>0</v>
      </c>
      <c r="H7" s="4" t="str">
        <f t="shared" si="1"/>
        <v>，3332128</v>
      </c>
      <c r="I7" s="4" t="str">
        <f>VLOOKUP(A7,HOP!A:U,21,0)</f>
        <v>直采</v>
      </c>
    </row>
    <row r="8" s="4" customFormat="1" hidden="1" spans="1:9">
      <c r="A8" s="5">
        <v>999224033992261</v>
      </c>
      <c r="B8" s="6">
        <v>45149</v>
      </c>
      <c r="C8" s="6">
        <v>45155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999224083769532</v>
      </c>
      <c r="B9" s="6">
        <v>45156</v>
      </c>
      <c r="C9" s="6">
        <v>45157</v>
      </c>
      <c r="D9" s="4">
        <v>894</v>
      </c>
      <c r="E9" s="4" t="str">
        <f>VLOOKUP(A9,HOP!A:L,12,0)</f>
        <v>894.00</v>
      </c>
      <c r="F9" s="4" t="str">
        <f>VLOOKUP(A9,HOP!A:C,3,0)</f>
        <v>3351512</v>
      </c>
      <c r="G9" s="4">
        <f t="shared" si="0"/>
        <v>0</v>
      </c>
      <c r="H9" s="4" t="str">
        <f t="shared" si="1"/>
        <v>，3351512</v>
      </c>
      <c r="I9" s="4" t="str">
        <f>VLOOKUP(A9,HOP!A:U,21,0)</f>
        <v>直采</v>
      </c>
    </row>
    <row r="10" s="4" customFormat="1" spans="1:9">
      <c r="A10" s="5">
        <v>999224258630643</v>
      </c>
      <c r="B10" s="6">
        <v>45156</v>
      </c>
      <c r="C10" s="6">
        <v>45160</v>
      </c>
      <c r="D10" s="4">
        <v>4844</v>
      </c>
      <c r="E10" s="4" t="str">
        <f>VLOOKUP(A10,HOP!A:L,12,0)</f>
        <v>4844.00</v>
      </c>
      <c r="F10" s="4" t="str">
        <f>VLOOKUP(A10,HOP!A:C,3,0)</f>
        <v>3386733</v>
      </c>
      <c r="G10" s="4">
        <f t="shared" si="0"/>
        <v>0</v>
      </c>
      <c r="H10" s="4" t="str">
        <f t="shared" si="1"/>
        <v>，3386733</v>
      </c>
      <c r="I10" s="4" t="str">
        <f>VLOOKUP(A10,HOP!A:U,21,0)</f>
        <v>直采</v>
      </c>
    </row>
    <row r="11" s="4" customFormat="1" spans="1:9">
      <c r="A11" s="5">
        <v>999224283559961</v>
      </c>
      <c r="B11" s="6">
        <v>45158</v>
      </c>
      <c r="C11" s="6">
        <v>45160</v>
      </c>
      <c r="D11" s="4">
        <v>2800</v>
      </c>
      <c r="E11" s="4" t="str">
        <f>VLOOKUP(A11,HOP!A:L,12,0)</f>
        <v>2800.00</v>
      </c>
      <c r="F11" s="4" t="str">
        <f>VLOOKUP(A11,HOP!A:C,3,0)</f>
        <v>3392696</v>
      </c>
      <c r="G11" s="4">
        <f t="shared" si="0"/>
        <v>0</v>
      </c>
      <c r="H11" s="4" t="str">
        <f t="shared" si="1"/>
        <v>，3392696</v>
      </c>
      <c r="I11" s="4" t="str">
        <f>VLOOKUP(A11,HOP!A:U,21,0)</f>
        <v>直采</v>
      </c>
    </row>
    <row r="12" s="4" customFormat="1" spans="1:9">
      <c r="A12" s="5">
        <v>999224405215392</v>
      </c>
      <c r="B12" s="6">
        <v>45157</v>
      </c>
      <c r="C12" s="6">
        <v>45160</v>
      </c>
      <c r="D12" s="4">
        <v>1755</v>
      </c>
      <c r="E12" s="4" t="str">
        <f>VLOOKUP(A12,HOP!A:L,12,0)</f>
        <v>1755.00</v>
      </c>
      <c r="F12" s="4" t="str">
        <f>VLOOKUP(A12,HOP!A:C,3,0)</f>
        <v>3419502</v>
      </c>
      <c r="G12" s="4">
        <f t="shared" si="0"/>
        <v>0</v>
      </c>
      <c r="H12" s="4" t="str">
        <f t="shared" si="1"/>
        <v>，3419502</v>
      </c>
      <c r="I12" s="4" t="str">
        <f>VLOOKUP(A12,HOP!A:U,21,0)</f>
        <v>直采</v>
      </c>
    </row>
    <row r="13" s="4" customFormat="1" spans="1:9">
      <c r="A13" s="5">
        <v>999224448534069</v>
      </c>
      <c r="B13" s="6">
        <v>45164</v>
      </c>
      <c r="C13" s="6">
        <v>45168</v>
      </c>
      <c r="D13" s="4">
        <v>2560</v>
      </c>
      <c r="E13" s="4" t="str">
        <f>VLOOKUP(A13,HOP!A:L,12,0)</f>
        <v>2560.00</v>
      </c>
      <c r="F13" s="4" t="str">
        <f>VLOOKUP(A13,HOP!A:C,3,0)</f>
        <v>3430450</v>
      </c>
      <c r="G13" s="4">
        <f t="shared" si="0"/>
        <v>0</v>
      </c>
      <c r="H13" s="4" t="str">
        <f t="shared" si="1"/>
        <v>，3430450</v>
      </c>
      <c r="I13" s="4" t="str">
        <f>VLOOKUP(A13,HOP!A:U,21,0)</f>
        <v>直采</v>
      </c>
    </row>
    <row r="14" s="4" customFormat="1" spans="1:9">
      <c r="A14" s="5">
        <v>999224728096771</v>
      </c>
      <c r="B14" s="6">
        <v>45163</v>
      </c>
      <c r="C14" s="6">
        <v>45169</v>
      </c>
      <c r="D14" s="4">
        <v>6552</v>
      </c>
      <c r="E14" s="4" t="str">
        <f>VLOOKUP(A14,HOP!A:L,12,0)</f>
        <v>6552.00</v>
      </c>
      <c r="F14" s="4" t="str">
        <f>VLOOKUP(A14,HOP!A:C,3,0)</f>
        <v>3493527</v>
      </c>
      <c r="G14" s="4">
        <f t="shared" si="0"/>
        <v>0</v>
      </c>
      <c r="H14" s="4" t="str">
        <f t="shared" si="1"/>
        <v>，3493527</v>
      </c>
      <c r="I14" s="4" t="str">
        <f>VLOOKUP(A14,HOP!A:U,21,0)</f>
        <v>直采</v>
      </c>
    </row>
    <row r="15" s="4" customFormat="1" spans="1:9">
      <c r="A15" s="5">
        <v>999224858008050</v>
      </c>
      <c r="B15" s="6">
        <v>45163</v>
      </c>
      <c r="C15" s="6">
        <v>45166</v>
      </c>
      <c r="D15" s="4">
        <v>2916</v>
      </c>
      <c r="E15" s="4" t="str">
        <f>VLOOKUP(A15,HOP!A:L,12,0)</f>
        <v>2916.00</v>
      </c>
      <c r="F15" s="4" t="str">
        <f>VLOOKUP(A15,HOP!A:C,3,0)</f>
        <v>3527512</v>
      </c>
      <c r="G15" s="4">
        <f t="shared" si="0"/>
        <v>0</v>
      </c>
      <c r="H15" s="4" t="str">
        <f t="shared" si="1"/>
        <v>，3527512</v>
      </c>
      <c r="I15" s="4" t="str">
        <f>VLOOKUP(A15,HOP!A:U,21,0)</f>
        <v>直采</v>
      </c>
    </row>
    <row r="16" s="4" customFormat="1" spans="1:9">
      <c r="A16" s="5">
        <v>999224992700355</v>
      </c>
      <c r="B16" s="6">
        <v>45154</v>
      </c>
      <c r="C16" s="6">
        <v>45156</v>
      </c>
      <c r="D16" s="4">
        <v>3328</v>
      </c>
      <c r="E16" s="4" t="str">
        <f>VLOOKUP(A16,HOP!A:L,12,0)</f>
        <v>3328.00</v>
      </c>
      <c r="F16" s="4" t="str">
        <f>VLOOKUP(A16,HOP!A:C,3,0)</f>
        <v>3560726</v>
      </c>
      <c r="G16" s="4">
        <f t="shared" si="0"/>
        <v>0</v>
      </c>
      <c r="H16" s="4" t="str">
        <f t="shared" si="1"/>
        <v>，3560726</v>
      </c>
      <c r="I16" s="4" t="str">
        <f>VLOOKUP(A16,HOP!A:U,21,0)</f>
        <v>直采</v>
      </c>
    </row>
    <row r="17" s="4" customFormat="1" spans="1:9">
      <c r="A17" s="5">
        <v>999225034568605</v>
      </c>
      <c r="B17" s="6">
        <v>45151</v>
      </c>
      <c r="C17" s="6">
        <v>45154</v>
      </c>
      <c r="D17" s="4">
        <v>972</v>
      </c>
      <c r="E17" s="4" t="str">
        <f>VLOOKUP(A17,HOP!A:L,12,0)</f>
        <v>972.00</v>
      </c>
      <c r="F17" s="4" t="str">
        <f>VLOOKUP(A17,HOP!A:C,3,0)</f>
        <v>3571574</v>
      </c>
      <c r="G17" s="4">
        <f t="shared" si="0"/>
        <v>0</v>
      </c>
      <c r="H17" s="4" t="str">
        <f t="shared" si="1"/>
        <v>，3571574</v>
      </c>
      <c r="I17" s="4" t="str">
        <f>VLOOKUP(A17,HOP!A:U,21,0)</f>
        <v>直采</v>
      </c>
    </row>
    <row r="18" s="4" customFormat="1" spans="1:9">
      <c r="A18" s="5">
        <v>999225043678663</v>
      </c>
      <c r="B18" s="6">
        <v>45157</v>
      </c>
      <c r="C18" s="6">
        <v>45162</v>
      </c>
      <c r="D18" s="4">
        <v>1620</v>
      </c>
      <c r="E18" s="4" t="str">
        <f>VLOOKUP(A18,HOP!A:L,12,0)</f>
        <v>1620.00</v>
      </c>
      <c r="F18" s="4" t="str">
        <f>VLOOKUP(A18,HOP!A:C,3,0)</f>
        <v>3573367</v>
      </c>
      <c r="G18" s="4">
        <f t="shared" si="0"/>
        <v>0</v>
      </c>
      <c r="H18" s="4" t="str">
        <f t="shared" si="1"/>
        <v>，3573367</v>
      </c>
      <c r="I18" s="4" t="str">
        <f>VLOOKUP(A18,HOP!A:U,21,0)</f>
        <v>直采</v>
      </c>
    </row>
    <row r="19" s="4" customFormat="1" spans="1:9">
      <c r="A19" s="5">
        <v>999225074520903</v>
      </c>
      <c r="B19" s="6">
        <v>45148</v>
      </c>
      <c r="C19" s="6">
        <v>45154</v>
      </c>
      <c r="D19" s="4">
        <v>3264</v>
      </c>
      <c r="E19" s="4" t="str">
        <f>VLOOKUP(A19,HOP!A:L,12,0)</f>
        <v>3264.00</v>
      </c>
      <c r="F19" s="4" t="str">
        <f>VLOOKUP(A19,HOP!A:C,3,0)</f>
        <v>3580578</v>
      </c>
      <c r="G19" s="4">
        <f t="shared" si="0"/>
        <v>0</v>
      </c>
      <c r="H19" s="4" t="str">
        <f t="shared" si="1"/>
        <v>，3580578</v>
      </c>
      <c r="I19" s="4" t="str">
        <f>VLOOKUP(A19,HOP!A:U,21,0)</f>
        <v>直采</v>
      </c>
    </row>
    <row r="20" s="4" customFormat="1" spans="1:9">
      <c r="A20" s="5">
        <v>999225084831242</v>
      </c>
      <c r="B20" s="6">
        <v>45154</v>
      </c>
      <c r="C20" s="6">
        <v>45159</v>
      </c>
      <c r="D20" s="4">
        <v>1620</v>
      </c>
      <c r="E20" s="4" t="str">
        <f>VLOOKUP(A20,HOP!A:L,12,0)</f>
        <v>1620.00</v>
      </c>
      <c r="F20" s="4" t="str">
        <f>VLOOKUP(A20,HOP!A:C,3,0)</f>
        <v>3582871</v>
      </c>
      <c r="G20" s="4">
        <f t="shared" si="0"/>
        <v>0</v>
      </c>
      <c r="H20" s="4" t="str">
        <f t="shared" si="1"/>
        <v>，3582871</v>
      </c>
      <c r="I20" s="4" t="str">
        <f>VLOOKUP(A20,HOP!A:U,21,0)</f>
        <v>直采</v>
      </c>
    </row>
    <row r="21" s="4" customFormat="1" spans="1:9">
      <c r="A21" s="5">
        <v>999225093714373</v>
      </c>
      <c r="B21" s="6">
        <v>45154</v>
      </c>
      <c r="C21" s="6">
        <v>45164</v>
      </c>
      <c r="D21" s="4">
        <v>5440</v>
      </c>
      <c r="E21" s="4" t="str">
        <f>VLOOKUP(A21,HOP!A:L,12,0)</f>
        <v>5440.00</v>
      </c>
      <c r="F21" s="4" t="str">
        <f>VLOOKUP(A21,HOP!A:C,3,0)</f>
        <v>3585815</v>
      </c>
      <c r="G21" s="4">
        <f t="shared" si="0"/>
        <v>0</v>
      </c>
      <c r="H21" s="4" t="str">
        <f t="shared" si="1"/>
        <v>，3585815</v>
      </c>
      <c r="I21" s="4" t="str">
        <f>VLOOKUP(A21,HOP!A:U,21,0)</f>
        <v>直采</v>
      </c>
    </row>
    <row r="22" s="4" customFormat="1" spans="1:9">
      <c r="A22" s="5">
        <v>999225102593633</v>
      </c>
      <c r="B22" s="6">
        <v>45155</v>
      </c>
      <c r="C22" s="6">
        <v>45159</v>
      </c>
      <c r="D22" s="4">
        <v>1296</v>
      </c>
      <c r="E22" s="4" t="str">
        <f>VLOOKUP(A22,HOP!A:L,12,0)</f>
        <v>1296.00</v>
      </c>
      <c r="F22" s="4" t="str">
        <f>VLOOKUP(A22,HOP!A:C,3,0)</f>
        <v>3587390</v>
      </c>
      <c r="G22" s="4">
        <f t="shared" si="0"/>
        <v>0</v>
      </c>
      <c r="H22" s="4" t="str">
        <f t="shared" si="1"/>
        <v>，3587390</v>
      </c>
      <c r="I22" s="4" t="str">
        <f>VLOOKUP(A22,HOP!A:U,21,0)</f>
        <v>直采</v>
      </c>
    </row>
    <row r="23" s="4" customFormat="1" spans="1:9">
      <c r="A23" s="5">
        <v>999225109915670</v>
      </c>
      <c r="B23" s="6">
        <v>45154</v>
      </c>
      <c r="C23" s="6">
        <v>45164</v>
      </c>
      <c r="D23" s="4">
        <v>3240</v>
      </c>
      <c r="E23" s="4" t="str">
        <f>VLOOKUP(A23,HOP!A:L,12,0)</f>
        <v>3240.00</v>
      </c>
      <c r="F23" s="4" t="str">
        <f>VLOOKUP(A23,HOP!A:C,3,0)</f>
        <v>3589680</v>
      </c>
      <c r="G23" s="4">
        <f t="shared" si="0"/>
        <v>0</v>
      </c>
      <c r="H23" s="4" t="str">
        <f t="shared" si="1"/>
        <v>，3589680</v>
      </c>
      <c r="I23" s="4" t="str">
        <f>VLOOKUP(A23,HOP!A:U,21,0)</f>
        <v>直采</v>
      </c>
    </row>
    <row r="24" s="4" customFormat="1" spans="1:9">
      <c r="A24" s="5">
        <v>999225122483751</v>
      </c>
      <c r="B24" s="6">
        <v>45163</v>
      </c>
      <c r="C24" s="6">
        <v>45166</v>
      </c>
      <c r="D24" s="4">
        <v>4998</v>
      </c>
      <c r="E24" s="4" t="str">
        <f>VLOOKUP(A24,HOP!A:L,12,0)</f>
        <v>4998.00</v>
      </c>
      <c r="F24" s="4" t="str">
        <f>VLOOKUP(A24,HOP!A:C,3,0)</f>
        <v>3592196</v>
      </c>
      <c r="G24" s="4">
        <f t="shared" si="0"/>
        <v>0</v>
      </c>
      <c r="H24" s="4" t="str">
        <f t="shared" si="1"/>
        <v>，3592196</v>
      </c>
      <c r="I24" s="4" t="str">
        <f>VLOOKUP(A24,HOP!A:U,21,0)</f>
        <v>直采</v>
      </c>
    </row>
    <row r="25" s="4" customFormat="1" spans="1:9">
      <c r="A25" s="5">
        <v>999225125358523</v>
      </c>
      <c r="B25" s="6">
        <v>45165</v>
      </c>
      <c r="C25" s="6">
        <v>45169</v>
      </c>
      <c r="D25" s="4">
        <v>1296</v>
      </c>
      <c r="E25" s="4" t="str">
        <f>VLOOKUP(A25,HOP!A:L,12,0)</f>
        <v>1296.00</v>
      </c>
      <c r="F25" s="4" t="str">
        <f>VLOOKUP(A25,HOP!A:C,3,0)</f>
        <v>3593843</v>
      </c>
      <c r="G25" s="4">
        <f t="shared" si="0"/>
        <v>0</v>
      </c>
      <c r="H25" s="4" t="str">
        <f t="shared" si="1"/>
        <v>，3593843</v>
      </c>
      <c r="I25" s="4" t="str">
        <f>VLOOKUP(A25,HOP!A:U,21,0)</f>
        <v>直采</v>
      </c>
    </row>
    <row r="26" s="4" customFormat="1" spans="1:9">
      <c r="A26" s="5">
        <v>999225135498888</v>
      </c>
      <c r="B26" s="6">
        <v>45156</v>
      </c>
      <c r="C26" s="6">
        <v>45159</v>
      </c>
      <c r="D26" s="4">
        <v>972</v>
      </c>
      <c r="E26" s="4" t="str">
        <f>VLOOKUP(A26,HOP!A:L,12,0)</f>
        <v>972.00</v>
      </c>
      <c r="F26" s="4" t="str">
        <f>VLOOKUP(A26,HOP!A:C,3,0)</f>
        <v>3595489</v>
      </c>
      <c r="G26" s="4">
        <f t="shared" si="0"/>
        <v>0</v>
      </c>
      <c r="H26" s="4" t="str">
        <f t="shared" si="1"/>
        <v>，3595489</v>
      </c>
      <c r="I26" s="4" t="str">
        <f>VLOOKUP(A26,HOP!A:U,21,0)</f>
        <v>直采</v>
      </c>
    </row>
    <row r="27" s="4" customFormat="1" spans="1:9">
      <c r="A27" s="5">
        <v>999225233384537</v>
      </c>
      <c r="B27" s="6">
        <v>45151</v>
      </c>
      <c r="C27" s="6">
        <v>45154</v>
      </c>
      <c r="D27" s="4">
        <v>4410</v>
      </c>
      <c r="E27" s="4" t="str">
        <f>VLOOKUP(A27,HOP!A:L,12,0)</f>
        <v>4410.00</v>
      </c>
      <c r="F27" s="4" t="str">
        <f>VLOOKUP(A27,HOP!A:C,3,0)</f>
        <v>3615337</v>
      </c>
      <c r="G27" s="4">
        <f t="shared" si="0"/>
        <v>0</v>
      </c>
      <c r="H27" s="4" t="str">
        <f t="shared" si="1"/>
        <v>，3615337</v>
      </c>
      <c r="I27" s="4" t="str">
        <f>VLOOKUP(A27,HOP!A:U,21,0)</f>
        <v>直采</v>
      </c>
    </row>
    <row r="28" s="4" customFormat="1" spans="1:9">
      <c r="A28" s="5">
        <v>999225238414998</v>
      </c>
      <c r="B28" s="6">
        <v>45156</v>
      </c>
      <c r="C28" s="6">
        <v>45159</v>
      </c>
      <c r="D28" s="4">
        <v>5220</v>
      </c>
      <c r="E28" s="4" t="str">
        <f>VLOOKUP(A28,HOP!A:L,12,0)</f>
        <v>5220.00</v>
      </c>
      <c r="F28" s="4" t="str">
        <f>VLOOKUP(A28,HOP!A:C,3,0)</f>
        <v>3616598</v>
      </c>
      <c r="G28" s="4">
        <f t="shared" si="0"/>
        <v>0</v>
      </c>
      <c r="H28" s="4" t="str">
        <f t="shared" si="1"/>
        <v>，3616598</v>
      </c>
      <c r="I28" s="4" t="str">
        <f>VLOOKUP(A28,HOP!A:U,21,0)</f>
        <v>直采</v>
      </c>
    </row>
    <row r="29" s="4" customFormat="1" spans="1:9">
      <c r="A29" s="5">
        <v>999225259808088</v>
      </c>
      <c r="B29" s="6">
        <v>45161</v>
      </c>
      <c r="C29" s="6">
        <v>45164</v>
      </c>
      <c r="D29" s="4">
        <v>3888</v>
      </c>
      <c r="E29" s="4" t="str">
        <f>VLOOKUP(A29,HOP!A:L,12,0)</f>
        <v>3888.00</v>
      </c>
      <c r="F29" s="4" t="str">
        <f>VLOOKUP(A29,HOP!A:C,3,0)</f>
        <v>3621198</v>
      </c>
      <c r="G29" s="4">
        <f t="shared" si="0"/>
        <v>0</v>
      </c>
      <c r="H29" s="4" t="str">
        <f t="shared" si="1"/>
        <v>，3621198</v>
      </c>
      <c r="I29" s="4" t="str">
        <f>VLOOKUP(A29,HOP!A:U,21,0)</f>
        <v>直采</v>
      </c>
    </row>
    <row r="30" s="4" customFormat="1" spans="1:9">
      <c r="A30" s="5">
        <v>25303075583</v>
      </c>
      <c r="B30" s="6">
        <v>45151</v>
      </c>
      <c r="C30" s="6">
        <v>45154</v>
      </c>
      <c r="D30" s="4">
        <v>972</v>
      </c>
      <c r="E30" s="4" t="str">
        <f>VLOOKUP(A30,HOP!A:L,12,0)</f>
        <v>972.00</v>
      </c>
      <c r="F30" s="4" t="str">
        <f>VLOOKUP(A30,HOP!A:C,3,0)</f>
        <v>3630210</v>
      </c>
      <c r="G30" s="4">
        <f t="shared" si="0"/>
        <v>0</v>
      </c>
      <c r="H30" s="4" t="str">
        <f t="shared" si="1"/>
        <v>，3630210</v>
      </c>
      <c r="I30" s="4" t="str">
        <f>VLOOKUP(A30,HOP!A:U,21,0)</f>
        <v>直采</v>
      </c>
    </row>
    <row r="31" s="4" customFormat="1" spans="1:9">
      <c r="A31" s="5">
        <v>999225308603823</v>
      </c>
      <c r="B31" s="6">
        <v>45150</v>
      </c>
      <c r="C31" s="6">
        <v>45154</v>
      </c>
      <c r="D31" s="4">
        <v>7665</v>
      </c>
      <c r="E31" s="4" t="str">
        <f>VLOOKUP(A31,HOP!A:L,12,0)</f>
        <v>7665.00</v>
      </c>
      <c r="F31" s="4" t="str">
        <f>VLOOKUP(A31,HOP!A:C,3,0)</f>
        <v>3631678</v>
      </c>
      <c r="G31" s="4">
        <f t="shared" si="0"/>
        <v>0</v>
      </c>
      <c r="H31" s="4" t="str">
        <f t="shared" si="1"/>
        <v>，3631678</v>
      </c>
      <c r="I31" s="4" t="str">
        <f>VLOOKUP(A31,HOP!A:U,21,0)</f>
        <v>直采</v>
      </c>
    </row>
    <row r="32" s="4" customFormat="1" spans="1:9">
      <c r="A32" s="5">
        <v>999225324894799</v>
      </c>
      <c r="B32" s="6">
        <v>45162</v>
      </c>
      <c r="C32" s="6">
        <v>45165</v>
      </c>
      <c r="D32" s="4">
        <v>5109</v>
      </c>
      <c r="E32" s="4" t="str">
        <f>VLOOKUP(A32,HOP!A:L,12,0)</f>
        <v>5109.00</v>
      </c>
      <c r="F32" s="4" t="str">
        <f>VLOOKUP(A32,HOP!A:C,3,0)</f>
        <v>3634709</v>
      </c>
      <c r="G32" s="4">
        <f t="shared" si="0"/>
        <v>0</v>
      </c>
      <c r="H32" s="4" t="str">
        <f t="shared" si="1"/>
        <v>，3634709</v>
      </c>
      <c r="I32" s="4" t="str">
        <f>VLOOKUP(A32,HOP!A:U,21,0)</f>
        <v>直采</v>
      </c>
    </row>
    <row r="33" s="4" customFormat="1" spans="1:9">
      <c r="A33" s="5">
        <v>999225354306780</v>
      </c>
      <c r="B33" s="6">
        <v>45153</v>
      </c>
      <c r="C33" s="6">
        <v>45155</v>
      </c>
      <c r="D33" s="4">
        <v>1090</v>
      </c>
      <c r="E33" s="4" t="str">
        <f>VLOOKUP(A33,HOP!A:L,12,0)</f>
        <v>1090.00</v>
      </c>
      <c r="F33" s="4" t="str">
        <f>VLOOKUP(A33,HOP!A:C,3,0)</f>
        <v>3640503</v>
      </c>
      <c r="G33" s="4">
        <f t="shared" si="0"/>
        <v>0</v>
      </c>
      <c r="H33" s="4" t="str">
        <f t="shared" si="1"/>
        <v>，3640503</v>
      </c>
      <c r="I33" s="4" t="str">
        <f>VLOOKUP(A33,HOP!A:U,21,0)</f>
        <v>直采</v>
      </c>
    </row>
    <row r="34" s="4" customFormat="1" spans="1:9">
      <c r="A34" s="5">
        <v>999225478696665</v>
      </c>
      <c r="B34" s="6">
        <v>45151</v>
      </c>
      <c r="C34" s="6">
        <v>45156</v>
      </c>
      <c r="D34" s="4">
        <v>7802</v>
      </c>
      <c r="E34" s="4" t="str">
        <f>VLOOKUP(A34,HOP!A:L,12,0)</f>
        <v>7802.00</v>
      </c>
      <c r="F34" s="4" t="str">
        <f>VLOOKUP(A34,HOP!A:C,3,0)</f>
        <v>3664154</v>
      </c>
      <c r="G34" s="4">
        <f t="shared" si="0"/>
        <v>0</v>
      </c>
      <c r="H34" s="4" t="str">
        <f t="shared" si="1"/>
        <v>，3664154</v>
      </c>
      <c r="I34" s="4" t="str">
        <f>VLOOKUP(A34,HOP!A:U,21,0)</f>
        <v>直采</v>
      </c>
    </row>
    <row r="35" s="4" customFormat="1" spans="1:9">
      <c r="A35" s="5">
        <v>999224046966129</v>
      </c>
      <c r="B35" s="6">
        <v>45152</v>
      </c>
      <c r="C35" s="6">
        <v>45155</v>
      </c>
      <c r="D35" s="4">
        <v>3462</v>
      </c>
      <c r="E35" s="4" t="str">
        <f>VLOOKUP(A35,HOP!A:L,12,0)</f>
        <v>3462.00</v>
      </c>
      <c r="F35" s="4" t="str">
        <f>VLOOKUP(A35,HOP!A:C,3,0)</f>
        <v>3339502</v>
      </c>
      <c r="G35" s="4">
        <f t="shared" ref="G35:G54" si="2">D35-E35</f>
        <v>0</v>
      </c>
      <c r="H35" s="4" t="str">
        <f t="shared" ref="H35:H54" si="3">$H$1&amp;F35</f>
        <v>，3339502</v>
      </c>
      <c r="I35" s="4" t="str">
        <f>VLOOKUP(A35,HOP!A:U,21,0)</f>
        <v>直采</v>
      </c>
    </row>
    <row r="36" s="4" customFormat="1" spans="1:9">
      <c r="A36" s="5">
        <v>999225612287547</v>
      </c>
      <c r="B36" s="6">
        <v>45153</v>
      </c>
      <c r="C36" s="6">
        <v>45157</v>
      </c>
      <c r="D36" s="4">
        <v>10000</v>
      </c>
      <c r="E36" s="4" t="str">
        <f>VLOOKUP(A36,HOP!A:L,12,0)</f>
        <v>10000.00</v>
      </c>
      <c r="F36" s="4" t="str">
        <f>VLOOKUP(A36,HOP!A:C,3,0)</f>
        <v>3691002</v>
      </c>
      <c r="G36" s="4">
        <f t="shared" si="2"/>
        <v>0</v>
      </c>
      <c r="H36" s="4" t="str">
        <f t="shared" si="3"/>
        <v>，3691002</v>
      </c>
      <c r="I36" s="4" t="str">
        <f>VLOOKUP(A36,HOP!A:U,21,0)</f>
        <v>直采</v>
      </c>
    </row>
    <row r="37" s="4" customFormat="1" spans="1:9">
      <c r="A37" s="5">
        <v>999225613733811</v>
      </c>
      <c r="B37" s="6">
        <v>45158</v>
      </c>
      <c r="C37" s="6">
        <v>45159</v>
      </c>
      <c r="D37" s="4">
        <v>3328</v>
      </c>
      <c r="E37" s="4" t="str">
        <f>VLOOKUP(A37,HOP!A:L,12,0)</f>
        <v>3328.00</v>
      </c>
      <c r="F37" s="4" t="str">
        <f>VLOOKUP(A37,HOP!A:C,3,0)</f>
        <v>3691056</v>
      </c>
      <c r="G37" s="4">
        <f t="shared" si="2"/>
        <v>0</v>
      </c>
      <c r="H37" s="4" t="str">
        <f t="shared" si="3"/>
        <v>，3691056</v>
      </c>
      <c r="I37" s="4" t="str">
        <f>VLOOKUP(A37,HOP!A:U,21,0)</f>
        <v>直采</v>
      </c>
    </row>
    <row r="38" s="4" customFormat="1" spans="1:9">
      <c r="A38" s="5">
        <v>999225654103126</v>
      </c>
      <c r="B38" s="6">
        <v>45152</v>
      </c>
      <c r="C38" s="6">
        <v>45155</v>
      </c>
      <c r="D38" s="4">
        <v>7388</v>
      </c>
      <c r="E38" s="4" t="str">
        <f>VLOOKUP(A38,HOP!A:L,12,0)</f>
        <v>7388.00</v>
      </c>
      <c r="F38" s="4" t="str">
        <f>VLOOKUP(A38,HOP!A:C,3,0)</f>
        <v>3699204</v>
      </c>
      <c r="G38" s="4">
        <f t="shared" si="2"/>
        <v>0</v>
      </c>
      <c r="H38" s="4" t="str">
        <f t="shared" si="3"/>
        <v>，3699204</v>
      </c>
      <c r="I38" s="4" t="str">
        <f>VLOOKUP(A38,HOP!A:U,21,0)</f>
        <v>直采</v>
      </c>
    </row>
    <row r="39" s="4" customFormat="1" spans="1:9">
      <c r="A39" s="5">
        <v>999225660015246</v>
      </c>
      <c r="B39" s="6">
        <v>45163</v>
      </c>
      <c r="C39" s="6">
        <v>45167</v>
      </c>
      <c r="D39" s="4">
        <v>6360</v>
      </c>
      <c r="E39" s="4" t="str">
        <f>VLOOKUP(A39,HOP!A:L,12,0)</f>
        <v>6360.00</v>
      </c>
      <c r="F39" s="4" t="str">
        <f>VLOOKUP(A39,HOP!A:C,3,0)</f>
        <v>3700644</v>
      </c>
      <c r="G39" s="4">
        <f t="shared" si="2"/>
        <v>0</v>
      </c>
      <c r="H39" s="4" t="str">
        <f t="shared" si="3"/>
        <v>，3700644</v>
      </c>
      <c r="I39" s="4" t="str">
        <f>VLOOKUP(A39,HOP!A:U,21,0)</f>
        <v>直采</v>
      </c>
    </row>
    <row r="40" s="4" customFormat="1" spans="1:9">
      <c r="A40" s="5">
        <v>999225669665276</v>
      </c>
      <c r="B40" s="6">
        <v>45167</v>
      </c>
      <c r="C40" s="6">
        <v>45169</v>
      </c>
      <c r="D40" s="4">
        <v>3180</v>
      </c>
      <c r="E40" s="4" t="str">
        <f>VLOOKUP(A40,HOP!A:L,12,0)</f>
        <v>3180.00</v>
      </c>
      <c r="F40" s="4" t="str">
        <f>VLOOKUP(A40,HOP!A:C,3,0)</f>
        <v>3702682</v>
      </c>
      <c r="G40" s="4">
        <f t="shared" si="2"/>
        <v>0</v>
      </c>
      <c r="H40" s="4" t="str">
        <f t="shared" si="3"/>
        <v>，3702682</v>
      </c>
      <c r="I40" s="4" t="str">
        <f>VLOOKUP(A40,HOP!A:U,21,0)</f>
        <v>直采</v>
      </c>
    </row>
    <row r="41" s="4" customFormat="1" spans="1:9">
      <c r="A41" s="5">
        <v>999225673535745</v>
      </c>
      <c r="B41" s="6">
        <v>45161</v>
      </c>
      <c r="C41" s="6">
        <v>45163</v>
      </c>
      <c r="D41" s="4">
        <v>3480</v>
      </c>
      <c r="E41" s="4" t="str">
        <f>VLOOKUP(A41,HOP!A:L,12,0)</f>
        <v>3480.00</v>
      </c>
      <c r="F41" s="4" t="str">
        <f>VLOOKUP(A41,HOP!A:C,3,0)</f>
        <v>3703572</v>
      </c>
      <c r="G41" s="4">
        <f t="shared" si="2"/>
        <v>0</v>
      </c>
      <c r="H41" s="4" t="str">
        <f t="shared" si="3"/>
        <v>，3703572</v>
      </c>
      <c r="I41" s="4" t="str">
        <f>VLOOKUP(A41,HOP!A:U,21,0)</f>
        <v>直采</v>
      </c>
    </row>
    <row r="42" s="4" customFormat="1" spans="1:9">
      <c r="A42" s="5">
        <v>999225684495478</v>
      </c>
      <c r="B42" s="6">
        <v>45152</v>
      </c>
      <c r="C42" s="6">
        <v>45155</v>
      </c>
      <c r="D42" s="4">
        <v>4782</v>
      </c>
      <c r="E42" s="4" t="str">
        <f>VLOOKUP(A42,HOP!A:L,12,0)</f>
        <v>4782.00</v>
      </c>
      <c r="F42" s="4" t="str">
        <f>VLOOKUP(A42,HOP!A:C,3,0)</f>
        <v>3706473</v>
      </c>
      <c r="G42" s="4">
        <f t="shared" si="2"/>
        <v>0</v>
      </c>
      <c r="H42" s="4" t="str">
        <f t="shared" si="3"/>
        <v>，3706473</v>
      </c>
      <c r="I42" s="4" t="str">
        <f>VLOOKUP(A42,HOP!A:U,21,0)</f>
        <v>直采</v>
      </c>
    </row>
    <row r="43" s="4" customFormat="1" spans="1:9">
      <c r="A43" s="5">
        <v>999225698063262</v>
      </c>
      <c r="B43" s="6">
        <v>45164</v>
      </c>
      <c r="C43" s="6">
        <v>45166</v>
      </c>
      <c r="D43" s="4">
        <v>3180</v>
      </c>
      <c r="E43" s="4" t="str">
        <f>VLOOKUP(A43,HOP!A:L,12,0)</f>
        <v>3180.00</v>
      </c>
      <c r="F43" s="4" t="str">
        <f>VLOOKUP(A43,HOP!A:C,3,0)</f>
        <v>3708895</v>
      </c>
      <c r="G43" s="4">
        <f t="shared" si="2"/>
        <v>0</v>
      </c>
      <c r="H43" s="4" t="str">
        <f t="shared" si="3"/>
        <v>，3708895</v>
      </c>
      <c r="I43" s="4" t="str">
        <f>VLOOKUP(A43,HOP!A:U,21,0)</f>
        <v>直采</v>
      </c>
    </row>
    <row r="44" s="4" customFormat="1" spans="1:9">
      <c r="A44" s="5">
        <v>999225698064577</v>
      </c>
      <c r="B44" s="6">
        <v>45164</v>
      </c>
      <c r="C44" s="6">
        <v>45166</v>
      </c>
      <c r="D44" s="4">
        <v>3180</v>
      </c>
      <c r="E44" s="4" t="str">
        <f>VLOOKUP(A44,HOP!A:L,12,0)</f>
        <v>3180.00</v>
      </c>
      <c r="F44" s="4" t="str">
        <f>VLOOKUP(A44,HOP!A:C,3,0)</f>
        <v>3708886</v>
      </c>
      <c r="G44" s="4">
        <f t="shared" si="2"/>
        <v>0</v>
      </c>
      <c r="H44" s="4" t="str">
        <f t="shared" si="3"/>
        <v>，3708886</v>
      </c>
      <c r="I44" s="4" t="str">
        <f>VLOOKUP(A44,HOP!A:U,21,0)</f>
        <v>直采</v>
      </c>
    </row>
    <row r="45" s="4" customFormat="1" spans="1:9">
      <c r="A45" s="5">
        <v>999225698101379</v>
      </c>
      <c r="B45" s="6">
        <v>45164</v>
      </c>
      <c r="C45" s="6">
        <v>45166</v>
      </c>
      <c r="D45" s="4">
        <v>3180</v>
      </c>
      <c r="E45" s="4" t="str">
        <f>VLOOKUP(A45,HOP!A:L,12,0)</f>
        <v>3180.00</v>
      </c>
      <c r="F45" s="4" t="str">
        <f>VLOOKUP(A45,HOP!A:C,3,0)</f>
        <v>3708892</v>
      </c>
      <c r="G45" s="4">
        <f t="shared" si="2"/>
        <v>0</v>
      </c>
      <c r="H45" s="4" t="str">
        <f t="shared" si="3"/>
        <v>，3708892</v>
      </c>
      <c r="I45" s="4" t="str">
        <f>VLOOKUP(A45,HOP!A:U,21,0)</f>
        <v>直采</v>
      </c>
    </row>
    <row r="46" s="4" customFormat="1" spans="1:9">
      <c r="A46" s="5">
        <v>999225737597646</v>
      </c>
      <c r="B46" s="6">
        <v>45159</v>
      </c>
      <c r="C46" s="6">
        <v>45161</v>
      </c>
      <c r="D46" s="4">
        <v>1774</v>
      </c>
      <c r="E46" s="4" t="str">
        <f>VLOOKUP(A46,HOP!A:L,12,0)</f>
        <v>1774.00</v>
      </c>
      <c r="F46" s="4" t="str">
        <f>VLOOKUP(A46,HOP!A:C,3,0)</f>
        <v>3717208</v>
      </c>
      <c r="G46" s="4">
        <f t="shared" si="2"/>
        <v>0</v>
      </c>
      <c r="H46" s="4" t="str">
        <f t="shared" si="3"/>
        <v>，3717208</v>
      </c>
      <c r="I46" s="4" t="str">
        <f>VLOOKUP(A46,HOP!A:U,21,0)</f>
        <v>直采</v>
      </c>
    </row>
    <row r="47" s="4" customFormat="1" spans="1:9">
      <c r="A47" s="5">
        <v>999225778773595</v>
      </c>
      <c r="B47" s="6">
        <v>45159</v>
      </c>
      <c r="C47" s="6">
        <v>45163</v>
      </c>
      <c r="D47" s="4">
        <v>3596</v>
      </c>
      <c r="E47" s="4" t="str">
        <f>VLOOKUP(A47,HOP!A:L,12,0)</f>
        <v>3596.00</v>
      </c>
      <c r="F47" s="4" t="str">
        <f>VLOOKUP(A47,HOP!A:C,3,0)</f>
        <v>3725685</v>
      </c>
      <c r="G47" s="4">
        <f t="shared" si="2"/>
        <v>0</v>
      </c>
      <c r="H47" s="4" t="str">
        <f t="shared" si="3"/>
        <v>，3725685</v>
      </c>
      <c r="I47" s="4" t="str">
        <f>VLOOKUP(A47,HOP!A:U,21,0)</f>
        <v>直采</v>
      </c>
    </row>
    <row r="48" s="4" customFormat="1" spans="1:9">
      <c r="A48" s="5">
        <v>999225892932883</v>
      </c>
      <c r="B48" s="6">
        <v>45157</v>
      </c>
      <c r="C48" s="6">
        <v>45158</v>
      </c>
      <c r="D48" s="4">
        <v>1276</v>
      </c>
      <c r="E48" s="4" t="str">
        <f>VLOOKUP(A48,HOP!A:L,12,0)</f>
        <v>1276.00</v>
      </c>
      <c r="F48" s="4" t="str">
        <f>VLOOKUP(A48,HOP!A:C,3,0)</f>
        <v>3749114</v>
      </c>
      <c r="G48" s="4">
        <f t="shared" si="2"/>
        <v>0</v>
      </c>
      <c r="H48" s="4" t="str">
        <f t="shared" si="3"/>
        <v>，3749114</v>
      </c>
      <c r="I48" s="4" t="str">
        <f>VLOOKUP(A48,HOP!A:U,21,0)</f>
        <v>直采</v>
      </c>
    </row>
    <row r="49" s="4" customFormat="1" spans="1:9">
      <c r="A49" s="5">
        <v>999226028638107</v>
      </c>
      <c r="B49" s="6">
        <v>45159</v>
      </c>
      <c r="C49" s="6">
        <v>45162</v>
      </c>
      <c r="D49" s="4">
        <v>1698</v>
      </c>
      <c r="E49" s="4" t="str">
        <f>VLOOKUP(A49,HOP!A:L,12,0)</f>
        <v>1698.00</v>
      </c>
      <c r="F49" s="4" t="str">
        <f>VLOOKUP(A49,HOP!A:C,3,0)</f>
        <v>3777401</v>
      </c>
      <c r="G49" s="4">
        <f t="shared" si="2"/>
        <v>0</v>
      </c>
      <c r="H49" s="4" t="str">
        <f t="shared" si="3"/>
        <v>，3777401</v>
      </c>
      <c r="I49" s="4" t="str">
        <f>VLOOKUP(A49,HOP!A:U,21,0)</f>
        <v>直采</v>
      </c>
    </row>
    <row r="50" s="4" customFormat="1" spans="1:9">
      <c r="A50" s="5">
        <v>999226052740076</v>
      </c>
      <c r="B50" s="6">
        <v>45153</v>
      </c>
      <c r="C50" s="6">
        <v>45154</v>
      </c>
      <c r="D50" s="4">
        <v>900</v>
      </c>
      <c r="E50" s="4" t="str">
        <f>VLOOKUP(A50,HOP!A:L,12,0)</f>
        <v>900.00</v>
      </c>
      <c r="F50" s="4" t="str">
        <f>VLOOKUP(A50,HOP!A:C,3,0)</f>
        <v>3783634</v>
      </c>
      <c r="G50" s="4">
        <f t="shared" si="2"/>
        <v>0</v>
      </c>
      <c r="H50" s="4" t="str">
        <f t="shared" si="3"/>
        <v>，3783634</v>
      </c>
      <c r="I50" s="4" t="str">
        <f>VLOOKUP(A50,HOP!A:U,21,0)</f>
        <v>直采</v>
      </c>
    </row>
    <row r="51" s="4" customFormat="1" spans="1:9">
      <c r="A51" s="5">
        <v>999226202125331</v>
      </c>
      <c r="B51" s="6">
        <v>45160</v>
      </c>
      <c r="C51" s="6">
        <v>45162</v>
      </c>
      <c r="D51" s="4">
        <v>4508</v>
      </c>
      <c r="E51" s="4" t="str">
        <f>VLOOKUP(A51,HOP!A:L,12,0)</f>
        <v>4508.00</v>
      </c>
      <c r="F51" s="4" t="str">
        <f>VLOOKUP(A51,HOP!A:C,3,0)</f>
        <v>3814352</v>
      </c>
      <c r="G51" s="4">
        <f t="shared" si="2"/>
        <v>0</v>
      </c>
      <c r="H51" s="4" t="str">
        <f t="shared" si="3"/>
        <v>，3814352</v>
      </c>
      <c r="I51" s="4" t="str">
        <f>VLOOKUP(A51,HOP!A:U,21,0)</f>
        <v>直采</v>
      </c>
    </row>
    <row r="52" s="4" customFormat="1" spans="1:9">
      <c r="A52" s="5">
        <v>999226215602264</v>
      </c>
      <c r="B52" s="6">
        <v>45161</v>
      </c>
      <c r="C52" s="6">
        <v>45162</v>
      </c>
      <c r="D52" s="4">
        <v>1774</v>
      </c>
      <c r="E52" s="4" t="str">
        <f>VLOOKUP(A52,HOP!A:L,12,0)</f>
        <v>1774.00</v>
      </c>
      <c r="F52" s="4" t="str">
        <f>VLOOKUP(A52,HOP!A:C,3,0)</f>
        <v>3816700</v>
      </c>
      <c r="G52" s="4">
        <f t="shared" si="2"/>
        <v>0</v>
      </c>
      <c r="H52" s="4" t="str">
        <f t="shared" si="3"/>
        <v>，3816700</v>
      </c>
      <c r="I52" s="4" t="str">
        <f>VLOOKUP(A52,HOP!A:U,21,0)</f>
        <v>直采</v>
      </c>
    </row>
    <row r="53" s="4" customFormat="1" spans="1:9">
      <c r="A53" s="5">
        <v>999226489939382</v>
      </c>
      <c r="B53" s="6">
        <v>45168</v>
      </c>
      <c r="C53" s="6">
        <v>45169</v>
      </c>
      <c r="D53" s="4">
        <v>1022</v>
      </c>
      <c r="E53" s="4" t="str">
        <f>VLOOKUP(A53,HOP!A:L,12,0)</f>
        <v>1022.00</v>
      </c>
      <c r="F53" s="4" t="str">
        <f>VLOOKUP(A53,HOP!A:C,3,0)</f>
        <v>3851891</v>
      </c>
      <c r="G53" s="4">
        <f t="shared" si="2"/>
        <v>0</v>
      </c>
      <c r="H53" s="4" t="str">
        <f t="shared" si="3"/>
        <v>，3851891</v>
      </c>
      <c r="I53" s="4" t="str">
        <f>VLOOKUP(A53,HOP!A:U,21,0)</f>
        <v>直采</v>
      </c>
    </row>
    <row r="54" s="4" customFormat="1" spans="1:9">
      <c r="A54" s="5">
        <v>999226489982342</v>
      </c>
      <c r="B54" s="6">
        <v>45168</v>
      </c>
      <c r="C54" s="6">
        <v>45169</v>
      </c>
      <c r="D54" s="4">
        <v>1022</v>
      </c>
      <c r="E54" s="4" t="str">
        <f>VLOOKUP(A54,HOP!A:L,12,0)</f>
        <v>1022.00</v>
      </c>
      <c r="F54" s="4" t="str">
        <f>VLOOKUP(A54,HOP!A:C,3,0)</f>
        <v>3851916</v>
      </c>
      <c r="G54" s="4">
        <f t="shared" si="2"/>
        <v>0</v>
      </c>
      <c r="H54" s="4" t="str">
        <f t="shared" si="3"/>
        <v>，3851916</v>
      </c>
      <c r="I54" s="4" t="str">
        <f>VLOOKUP(A54,HOP!A:U,21,0)</f>
        <v>直采</v>
      </c>
    </row>
    <row r="56" spans="4:4">
      <c r="D56" s="4">
        <f>SUM(D2:D55)</f>
        <v>163417</v>
      </c>
    </row>
    <row r="59" spans="1:1">
      <c r="A59" s="4" t="s">
        <v>224</v>
      </c>
    </row>
    <row r="60" spans="1:1">
      <c r="A60" s="4" t="s">
        <v>225</v>
      </c>
    </row>
    <row r="61" spans="1:1">
      <c r="A61" s="4" t="s">
        <v>226</v>
      </c>
    </row>
  </sheetData>
  <autoFilter ref="A1:X54">
    <filterColumn colId="3">
      <filters>
        <filter val="1090"/>
        <filter val="4410"/>
        <filter val="6552"/>
        <filter val="894"/>
        <filter val="1755"/>
        <filter val="1296"/>
        <filter val="2916"/>
        <filter val="3596"/>
        <filter val="1698"/>
        <filter val="4998"/>
        <filter val="1620"/>
        <filter val="2560"/>
        <filter val="5220"/>
        <filter val="6360"/>
        <filter val="1022"/>
        <filter val="3462"/>
        <filter val="3264"/>
        <filter val="7665"/>
        <filter val="3328"/>
        <filter val="972"/>
        <filter val="1774"/>
        <filter val="1276"/>
        <filter val="900"/>
        <filter val="2440"/>
        <filter val="2800"/>
        <filter val="3180"/>
        <filter val="3240"/>
        <filter val="3480"/>
        <filter val="5440"/>
        <filter val="10000"/>
        <filter val="4782"/>
        <filter val="7802"/>
        <filter val="4844"/>
        <filter val="1788"/>
        <filter val="3888"/>
        <filter val="4508"/>
        <filter val="7388"/>
        <filter val="5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C46" sqref="C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227</v>
      </c>
      <c r="B1" s="2" t="s">
        <v>228</v>
      </c>
      <c r="C1" s="2" t="s">
        <v>229</v>
      </c>
      <c r="D1" s="2" t="s">
        <v>230</v>
      </c>
      <c r="E1" s="2" t="s">
        <v>13</v>
      </c>
      <c r="F1" s="2" t="s">
        <v>5</v>
      </c>
      <c r="G1" s="2" t="s">
        <v>6</v>
      </c>
      <c r="H1" s="2" t="s">
        <v>231</v>
      </c>
      <c r="I1" s="2" t="s">
        <v>232</v>
      </c>
      <c r="J1" s="2" t="s">
        <v>233</v>
      </c>
      <c r="K1" s="2" t="s">
        <v>234</v>
      </c>
      <c r="L1" s="2" t="s">
        <v>235</v>
      </c>
      <c r="M1" s="2" t="s">
        <v>236</v>
      </c>
      <c r="N1" s="2" t="s">
        <v>237</v>
      </c>
      <c r="O1" s="2" t="s">
        <v>238</v>
      </c>
      <c r="P1" s="2" t="s">
        <v>239</v>
      </c>
      <c r="Q1" s="2" t="s">
        <v>240</v>
      </c>
      <c r="R1" s="2" t="s">
        <v>241</v>
      </c>
      <c r="S1" s="2" t="s">
        <v>242</v>
      </c>
      <c r="T1" s="2" t="s">
        <v>243</v>
      </c>
      <c r="U1" s="2" t="s">
        <v>244</v>
      </c>
      <c r="V1" s="2" t="s">
        <v>245</v>
      </c>
    </row>
    <row r="2" s="1" customFormat="1" spans="1:22">
      <c r="A2" s="3">
        <v>999226489982342</v>
      </c>
      <c r="B2" s="1" t="s">
        <v>246</v>
      </c>
      <c r="C2" s="1" t="s">
        <v>247</v>
      </c>
      <c r="D2" s="1" t="s">
        <v>248</v>
      </c>
      <c r="E2" s="1" t="s">
        <v>221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252</v>
      </c>
      <c r="L2" s="1" t="s">
        <v>252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261</v>
      </c>
      <c r="V2" s="1" t="s">
        <v>262</v>
      </c>
    </row>
    <row r="3" s="1" customFormat="1" spans="1:22">
      <c r="A3" s="3">
        <v>999226489939382</v>
      </c>
      <c r="B3" s="1" t="s">
        <v>246</v>
      </c>
      <c r="C3" s="1" t="s">
        <v>263</v>
      </c>
      <c r="D3" s="1" t="s">
        <v>248</v>
      </c>
      <c r="E3" s="1" t="s">
        <v>218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253</v>
      </c>
      <c r="K3" s="1" t="s">
        <v>252</v>
      </c>
      <c r="L3" s="1" t="s">
        <v>252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264</v>
      </c>
      <c r="S3" s="1" t="s">
        <v>259</v>
      </c>
      <c r="T3" s="1" t="s">
        <v>260</v>
      </c>
      <c r="U3" s="1" t="s">
        <v>261</v>
      </c>
      <c r="V3" s="1" t="s">
        <v>262</v>
      </c>
    </row>
    <row r="4" s="1" customFormat="1" spans="1:22">
      <c r="A4" s="3">
        <v>999226215602264</v>
      </c>
      <c r="B4" s="1" t="s">
        <v>265</v>
      </c>
      <c r="C4" s="1" t="s">
        <v>266</v>
      </c>
      <c r="D4" s="1" t="s">
        <v>248</v>
      </c>
      <c r="E4" s="1" t="s">
        <v>214</v>
      </c>
      <c r="F4" s="1" t="s">
        <v>267</v>
      </c>
      <c r="G4" s="1" t="s">
        <v>268</v>
      </c>
      <c r="H4" s="1" t="s">
        <v>251</v>
      </c>
      <c r="I4" s="1" t="s">
        <v>269</v>
      </c>
      <c r="J4" s="1" t="s">
        <v>253</v>
      </c>
      <c r="K4" s="1" t="s">
        <v>269</v>
      </c>
      <c r="L4" s="1" t="s">
        <v>269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270</v>
      </c>
      <c r="S4" s="1" t="s">
        <v>259</v>
      </c>
      <c r="T4" s="1" t="s">
        <v>260</v>
      </c>
      <c r="U4" s="1" t="s">
        <v>261</v>
      </c>
      <c r="V4" s="1" t="s">
        <v>262</v>
      </c>
    </row>
    <row r="5" s="1" customFormat="1" spans="1:22">
      <c r="A5" s="3">
        <v>999226202125331</v>
      </c>
      <c r="B5" s="1" t="s">
        <v>265</v>
      </c>
      <c r="C5" s="1" t="s">
        <v>271</v>
      </c>
      <c r="D5" s="1" t="s">
        <v>248</v>
      </c>
      <c r="E5" s="1" t="s">
        <v>211</v>
      </c>
      <c r="F5" s="1" t="s">
        <v>272</v>
      </c>
      <c r="G5" s="1" t="s">
        <v>268</v>
      </c>
      <c r="H5" s="1" t="s">
        <v>251</v>
      </c>
      <c r="I5" s="1" t="s">
        <v>273</v>
      </c>
      <c r="J5" s="1" t="s">
        <v>253</v>
      </c>
      <c r="K5" s="1" t="s">
        <v>273</v>
      </c>
      <c r="L5" s="1" t="s">
        <v>273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274</v>
      </c>
      <c r="S5" s="1" t="s">
        <v>259</v>
      </c>
      <c r="T5" s="1" t="s">
        <v>260</v>
      </c>
      <c r="U5" s="1" t="s">
        <v>261</v>
      </c>
      <c r="V5" s="1" t="s">
        <v>262</v>
      </c>
    </row>
    <row r="6" s="1" customFormat="1" spans="1:22">
      <c r="A6" s="3">
        <v>999226052740076</v>
      </c>
      <c r="B6" s="1" t="s">
        <v>275</v>
      </c>
      <c r="C6" s="1" t="s">
        <v>276</v>
      </c>
      <c r="D6" s="1" t="s">
        <v>277</v>
      </c>
      <c r="E6" s="1" t="s">
        <v>207</v>
      </c>
      <c r="F6" s="1" t="s">
        <v>275</v>
      </c>
      <c r="G6" s="1" t="s">
        <v>278</v>
      </c>
      <c r="H6" s="1" t="s">
        <v>251</v>
      </c>
      <c r="I6" s="1" t="s">
        <v>279</v>
      </c>
      <c r="J6" s="1" t="s">
        <v>253</v>
      </c>
      <c r="K6" s="1" t="s">
        <v>279</v>
      </c>
      <c r="L6" s="1" t="s">
        <v>279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280</v>
      </c>
      <c r="S6" s="1" t="s">
        <v>259</v>
      </c>
      <c r="T6" s="1" t="s">
        <v>260</v>
      </c>
      <c r="U6" s="1" t="s">
        <v>261</v>
      </c>
      <c r="V6" s="1" t="s">
        <v>262</v>
      </c>
    </row>
    <row r="7" s="1" customFormat="1" spans="1:22">
      <c r="A7" s="3">
        <v>999226028638107</v>
      </c>
      <c r="B7" s="1" t="s">
        <v>281</v>
      </c>
      <c r="C7" s="1" t="s">
        <v>282</v>
      </c>
      <c r="D7" s="1" t="s">
        <v>283</v>
      </c>
      <c r="E7" s="1" t="s">
        <v>202</v>
      </c>
      <c r="F7" s="1" t="s">
        <v>265</v>
      </c>
      <c r="G7" s="1" t="s">
        <v>268</v>
      </c>
      <c r="H7" s="1" t="s">
        <v>251</v>
      </c>
      <c r="I7" s="1" t="s">
        <v>284</v>
      </c>
      <c r="J7" s="1" t="s">
        <v>253</v>
      </c>
      <c r="K7" s="1" t="s">
        <v>284</v>
      </c>
      <c r="L7" s="1" t="s">
        <v>284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285</v>
      </c>
      <c r="S7" s="1" t="s">
        <v>259</v>
      </c>
      <c r="T7" s="1" t="s">
        <v>260</v>
      </c>
      <c r="U7" s="1" t="s">
        <v>261</v>
      </c>
      <c r="V7" s="1" t="s">
        <v>286</v>
      </c>
    </row>
    <row r="8" s="1" customFormat="1" spans="1:22">
      <c r="A8" s="3">
        <v>999225892932883</v>
      </c>
      <c r="B8" s="1" t="s">
        <v>287</v>
      </c>
      <c r="C8" s="1" t="s">
        <v>288</v>
      </c>
      <c r="D8" s="1" t="s">
        <v>248</v>
      </c>
      <c r="E8" s="1" t="s">
        <v>289</v>
      </c>
      <c r="F8" s="1" t="s">
        <v>290</v>
      </c>
      <c r="G8" s="1" t="s">
        <v>291</v>
      </c>
      <c r="H8" s="1" t="s">
        <v>251</v>
      </c>
      <c r="I8" s="1" t="s">
        <v>292</v>
      </c>
      <c r="J8" s="1" t="s">
        <v>253</v>
      </c>
      <c r="K8" s="1" t="s">
        <v>292</v>
      </c>
      <c r="L8" s="1" t="s">
        <v>292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293</v>
      </c>
      <c r="S8" s="1" t="s">
        <v>259</v>
      </c>
      <c r="T8" s="1" t="s">
        <v>260</v>
      </c>
      <c r="U8" s="1" t="s">
        <v>261</v>
      </c>
      <c r="V8" s="1" t="s">
        <v>262</v>
      </c>
    </row>
    <row r="9" s="1" customFormat="1" spans="1:22">
      <c r="A9" s="3">
        <v>999225778773595</v>
      </c>
      <c r="B9" s="1" t="s">
        <v>294</v>
      </c>
      <c r="C9" s="1" t="s">
        <v>295</v>
      </c>
      <c r="D9" s="1" t="s">
        <v>248</v>
      </c>
      <c r="E9" s="1" t="s">
        <v>192</v>
      </c>
      <c r="F9" s="1" t="s">
        <v>265</v>
      </c>
      <c r="G9" s="1" t="s">
        <v>296</v>
      </c>
      <c r="H9" s="1" t="s">
        <v>251</v>
      </c>
      <c r="I9" s="1" t="s">
        <v>297</v>
      </c>
      <c r="J9" s="1" t="s">
        <v>253</v>
      </c>
      <c r="K9" s="1" t="s">
        <v>297</v>
      </c>
      <c r="L9" s="1" t="s">
        <v>297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298</v>
      </c>
      <c r="S9" s="1" t="s">
        <v>259</v>
      </c>
      <c r="T9" s="1" t="s">
        <v>260</v>
      </c>
      <c r="U9" s="1" t="s">
        <v>261</v>
      </c>
      <c r="V9" s="1" t="s">
        <v>262</v>
      </c>
    </row>
    <row r="10" s="1" customFormat="1" spans="1:22">
      <c r="A10" s="3">
        <v>999225737597646</v>
      </c>
      <c r="B10" s="1" t="s">
        <v>299</v>
      </c>
      <c r="C10" s="1" t="s">
        <v>300</v>
      </c>
      <c r="D10" s="1" t="s">
        <v>248</v>
      </c>
      <c r="E10" s="1" t="s">
        <v>301</v>
      </c>
      <c r="F10" s="1" t="s">
        <v>265</v>
      </c>
      <c r="G10" s="1" t="s">
        <v>267</v>
      </c>
      <c r="H10" s="1" t="s">
        <v>251</v>
      </c>
      <c r="I10" s="1" t="s">
        <v>269</v>
      </c>
      <c r="J10" s="1" t="s">
        <v>253</v>
      </c>
      <c r="K10" s="1" t="s">
        <v>269</v>
      </c>
      <c r="L10" s="1" t="s">
        <v>269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302</v>
      </c>
      <c r="S10" s="1" t="s">
        <v>259</v>
      </c>
      <c r="T10" s="1" t="s">
        <v>260</v>
      </c>
      <c r="U10" s="1" t="s">
        <v>261</v>
      </c>
      <c r="V10" s="1" t="s">
        <v>262</v>
      </c>
    </row>
    <row r="11" s="1" customFormat="1" spans="1:22">
      <c r="A11" s="3">
        <v>999225698101379</v>
      </c>
      <c r="B11" s="1" t="s">
        <v>303</v>
      </c>
      <c r="C11" s="1" t="s">
        <v>304</v>
      </c>
      <c r="D11" s="1" t="s">
        <v>305</v>
      </c>
      <c r="E11" s="1" t="s">
        <v>306</v>
      </c>
      <c r="F11" s="1" t="s">
        <v>307</v>
      </c>
      <c r="G11" s="1" t="s">
        <v>308</v>
      </c>
      <c r="H11" s="1" t="s">
        <v>251</v>
      </c>
      <c r="I11" s="1" t="s">
        <v>309</v>
      </c>
      <c r="J11" s="1" t="s">
        <v>253</v>
      </c>
      <c r="K11" s="1" t="s">
        <v>309</v>
      </c>
      <c r="L11" s="1" t="s">
        <v>309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310</v>
      </c>
      <c r="S11" s="1" t="s">
        <v>259</v>
      </c>
      <c r="T11" s="1" t="s">
        <v>260</v>
      </c>
      <c r="U11" s="1" t="s">
        <v>261</v>
      </c>
      <c r="V11" s="1" t="s">
        <v>286</v>
      </c>
    </row>
    <row r="12" s="1" customFormat="1" spans="1:22">
      <c r="A12" s="3">
        <v>999225698064577</v>
      </c>
      <c r="B12" s="1" t="s">
        <v>303</v>
      </c>
      <c r="C12" s="1" t="s">
        <v>311</v>
      </c>
      <c r="D12" s="1" t="s">
        <v>305</v>
      </c>
      <c r="E12" s="1" t="s">
        <v>181</v>
      </c>
      <c r="F12" s="1" t="s">
        <v>307</v>
      </c>
      <c r="G12" s="1" t="s">
        <v>308</v>
      </c>
      <c r="H12" s="1" t="s">
        <v>251</v>
      </c>
      <c r="I12" s="1" t="s">
        <v>309</v>
      </c>
      <c r="J12" s="1" t="s">
        <v>253</v>
      </c>
      <c r="K12" s="1" t="s">
        <v>309</v>
      </c>
      <c r="L12" s="1" t="s">
        <v>309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312</v>
      </c>
      <c r="S12" s="1" t="s">
        <v>259</v>
      </c>
      <c r="T12" s="1" t="s">
        <v>260</v>
      </c>
      <c r="U12" s="1" t="s">
        <v>261</v>
      </c>
      <c r="V12" s="1" t="s">
        <v>286</v>
      </c>
    </row>
    <row r="13" s="1" customFormat="1" spans="1:22">
      <c r="A13" s="3">
        <v>999225684495478</v>
      </c>
      <c r="B13" s="1" t="s">
        <v>303</v>
      </c>
      <c r="C13" s="1" t="s">
        <v>313</v>
      </c>
      <c r="D13" s="1" t="s">
        <v>314</v>
      </c>
      <c r="E13" s="1" t="s">
        <v>175</v>
      </c>
      <c r="F13" s="1" t="s">
        <v>315</v>
      </c>
      <c r="G13" s="1" t="s">
        <v>316</v>
      </c>
      <c r="H13" s="1" t="s">
        <v>251</v>
      </c>
      <c r="I13" s="1" t="s">
        <v>317</v>
      </c>
      <c r="J13" s="1" t="s">
        <v>253</v>
      </c>
      <c r="K13" s="1" t="s">
        <v>317</v>
      </c>
      <c r="L13" s="1" t="s">
        <v>317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318</v>
      </c>
      <c r="S13" s="1" t="s">
        <v>259</v>
      </c>
      <c r="T13" s="1" t="s">
        <v>260</v>
      </c>
      <c r="U13" s="1" t="s">
        <v>261</v>
      </c>
      <c r="V13" s="1" t="s">
        <v>262</v>
      </c>
    </row>
    <row r="14" s="1" customFormat="1" spans="1:22">
      <c r="A14" s="3">
        <v>999225673535745</v>
      </c>
      <c r="B14" s="1" t="s">
        <v>319</v>
      </c>
      <c r="C14" s="1" t="s">
        <v>320</v>
      </c>
      <c r="D14" s="1" t="s">
        <v>305</v>
      </c>
      <c r="E14" s="1" t="s">
        <v>170</v>
      </c>
      <c r="F14" s="1" t="s">
        <v>267</v>
      </c>
      <c r="G14" s="1" t="s">
        <v>296</v>
      </c>
      <c r="H14" s="1" t="s">
        <v>251</v>
      </c>
      <c r="I14" s="1" t="s">
        <v>321</v>
      </c>
      <c r="J14" s="1" t="s">
        <v>253</v>
      </c>
      <c r="K14" s="1" t="s">
        <v>321</v>
      </c>
      <c r="L14" s="1" t="s">
        <v>321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322</v>
      </c>
      <c r="S14" s="1" t="s">
        <v>259</v>
      </c>
      <c r="T14" s="1" t="s">
        <v>260</v>
      </c>
      <c r="U14" s="1" t="s">
        <v>261</v>
      </c>
      <c r="V14" s="1" t="s">
        <v>286</v>
      </c>
    </row>
    <row r="15" s="1" customFormat="1" spans="1:22">
      <c r="A15" s="3">
        <v>999225669665276</v>
      </c>
      <c r="B15" s="1" t="s">
        <v>319</v>
      </c>
      <c r="C15" s="1" t="s">
        <v>323</v>
      </c>
      <c r="D15" s="1" t="s">
        <v>305</v>
      </c>
      <c r="E15" s="1" t="s">
        <v>166</v>
      </c>
      <c r="F15" s="1" t="s">
        <v>246</v>
      </c>
      <c r="G15" s="1" t="s">
        <v>250</v>
      </c>
      <c r="H15" s="1" t="s">
        <v>251</v>
      </c>
      <c r="I15" s="1" t="s">
        <v>309</v>
      </c>
      <c r="J15" s="1" t="s">
        <v>253</v>
      </c>
      <c r="K15" s="1" t="s">
        <v>309</v>
      </c>
      <c r="L15" s="1" t="s">
        <v>309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324</v>
      </c>
      <c r="S15" s="1" t="s">
        <v>259</v>
      </c>
      <c r="T15" s="1" t="s">
        <v>260</v>
      </c>
      <c r="U15" s="1" t="s">
        <v>261</v>
      </c>
      <c r="V15" s="1" t="s">
        <v>286</v>
      </c>
    </row>
    <row r="16" s="1" customFormat="1" spans="1:22">
      <c r="A16" s="3">
        <v>999225660015246</v>
      </c>
      <c r="B16" s="1" t="s">
        <v>319</v>
      </c>
      <c r="C16" s="1" t="s">
        <v>325</v>
      </c>
      <c r="D16" s="1" t="s">
        <v>305</v>
      </c>
      <c r="E16" s="1" t="s">
        <v>163</v>
      </c>
      <c r="F16" s="1" t="s">
        <v>296</v>
      </c>
      <c r="G16" s="1" t="s">
        <v>246</v>
      </c>
      <c r="H16" s="1" t="s">
        <v>251</v>
      </c>
      <c r="I16" s="1" t="s">
        <v>326</v>
      </c>
      <c r="J16" s="1" t="s">
        <v>253</v>
      </c>
      <c r="K16" s="1" t="s">
        <v>326</v>
      </c>
      <c r="L16" s="1" t="s">
        <v>326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327</v>
      </c>
      <c r="S16" s="1" t="s">
        <v>259</v>
      </c>
      <c r="T16" s="1" t="s">
        <v>260</v>
      </c>
      <c r="U16" s="1" t="s">
        <v>261</v>
      </c>
      <c r="V16" s="1" t="s">
        <v>286</v>
      </c>
    </row>
    <row r="17" s="1" customFormat="1" spans="1:22">
      <c r="A17" s="3">
        <v>999225654103126</v>
      </c>
      <c r="B17" s="1" t="s">
        <v>328</v>
      </c>
      <c r="C17" s="1" t="s">
        <v>329</v>
      </c>
      <c r="D17" s="1" t="s">
        <v>330</v>
      </c>
      <c r="E17" s="1" t="s">
        <v>159</v>
      </c>
      <c r="F17" s="1" t="s">
        <v>315</v>
      </c>
      <c r="G17" s="1" t="s">
        <v>316</v>
      </c>
      <c r="H17" s="1" t="s">
        <v>251</v>
      </c>
      <c r="I17" s="1" t="s">
        <v>331</v>
      </c>
      <c r="J17" s="1" t="s">
        <v>253</v>
      </c>
      <c r="K17" s="1" t="s">
        <v>331</v>
      </c>
      <c r="L17" s="1" t="s">
        <v>331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332</v>
      </c>
      <c r="S17" s="1" t="s">
        <v>259</v>
      </c>
      <c r="T17" s="1" t="s">
        <v>260</v>
      </c>
      <c r="U17" s="1" t="s">
        <v>261</v>
      </c>
      <c r="V17" s="1" t="s">
        <v>262</v>
      </c>
    </row>
    <row r="18" s="1" customFormat="1" spans="1:22">
      <c r="A18" s="3">
        <v>999225613733811</v>
      </c>
      <c r="B18" s="1" t="s">
        <v>333</v>
      </c>
      <c r="C18" s="1" t="s">
        <v>334</v>
      </c>
      <c r="D18" s="1" t="s">
        <v>335</v>
      </c>
      <c r="E18" s="1" t="s">
        <v>156</v>
      </c>
      <c r="F18" s="1" t="s">
        <v>291</v>
      </c>
      <c r="G18" s="1" t="s">
        <v>265</v>
      </c>
      <c r="H18" s="1" t="s">
        <v>251</v>
      </c>
      <c r="I18" s="1" t="s">
        <v>336</v>
      </c>
      <c r="J18" s="1" t="s">
        <v>253</v>
      </c>
      <c r="K18" s="1" t="s">
        <v>336</v>
      </c>
      <c r="L18" s="1" t="s">
        <v>336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337</v>
      </c>
      <c r="S18" s="1" t="s">
        <v>259</v>
      </c>
      <c r="T18" s="1" t="s">
        <v>260</v>
      </c>
      <c r="U18" s="1" t="s">
        <v>261</v>
      </c>
      <c r="V18" s="1" t="s">
        <v>262</v>
      </c>
    </row>
    <row r="19" s="1" customFormat="1" spans="1:22">
      <c r="A19" s="3">
        <v>999225612287547</v>
      </c>
      <c r="B19" s="1" t="s">
        <v>333</v>
      </c>
      <c r="C19" s="1" t="s">
        <v>338</v>
      </c>
      <c r="D19" s="1" t="s">
        <v>305</v>
      </c>
      <c r="E19" s="1" t="s">
        <v>152</v>
      </c>
      <c r="F19" s="1" t="s">
        <v>275</v>
      </c>
      <c r="G19" s="1" t="s">
        <v>290</v>
      </c>
      <c r="H19" s="1" t="s">
        <v>251</v>
      </c>
      <c r="I19" s="1" t="s">
        <v>339</v>
      </c>
      <c r="J19" s="1" t="s">
        <v>253</v>
      </c>
      <c r="K19" s="1" t="s">
        <v>339</v>
      </c>
      <c r="L19" s="1" t="s">
        <v>339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340</v>
      </c>
      <c r="S19" s="1" t="s">
        <v>259</v>
      </c>
      <c r="T19" s="1" t="s">
        <v>260</v>
      </c>
      <c r="U19" s="1" t="s">
        <v>261</v>
      </c>
      <c r="V19" s="1" t="s">
        <v>286</v>
      </c>
    </row>
    <row r="20" s="1" customFormat="1" spans="1:22">
      <c r="A20" s="3">
        <v>999225698063262</v>
      </c>
      <c r="B20" s="1" t="s">
        <v>303</v>
      </c>
      <c r="C20" s="1" t="s">
        <v>341</v>
      </c>
      <c r="D20" s="1" t="s">
        <v>305</v>
      </c>
      <c r="E20" s="1" t="s">
        <v>342</v>
      </c>
      <c r="F20" s="1" t="s">
        <v>307</v>
      </c>
      <c r="G20" s="1" t="s">
        <v>308</v>
      </c>
      <c r="H20" s="1" t="s">
        <v>251</v>
      </c>
      <c r="I20" s="1" t="s">
        <v>309</v>
      </c>
      <c r="J20" s="1" t="s">
        <v>253</v>
      </c>
      <c r="K20" s="1" t="s">
        <v>309</v>
      </c>
      <c r="L20" s="1" t="s">
        <v>309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343</v>
      </c>
      <c r="S20" s="1" t="s">
        <v>259</v>
      </c>
      <c r="T20" s="1" t="s">
        <v>260</v>
      </c>
      <c r="U20" s="1" t="s">
        <v>261</v>
      </c>
      <c r="V20" s="1" t="s">
        <v>286</v>
      </c>
    </row>
    <row r="21" s="1" customFormat="1" spans="1:22">
      <c r="A21" s="1" t="s">
        <v>344</v>
      </c>
      <c r="B21" s="1" t="s">
        <v>345</v>
      </c>
      <c r="C21" s="1" t="s">
        <v>346</v>
      </c>
      <c r="D21" s="1" t="s">
        <v>305</v>
      </c>
      <c r="E21" s="1" t="s">
        <v>152</v>
      </c>
      <c r="F21" s="1" t="s">
        <v>316</v>
      </c>
      <c r="G21" s="1" t="s">
        <v>290</v>
      </c>
      <c r="H21" s="1" t="s">
        <v>251</v>
      </c>
      <c r="I21" s="1" t="s">
        <v>255</v>
      </c>
      <c r="J21" s="1" t="s">
        <v>253</v>
      </c>
      <c r="K21" s="1" t="s">
        <v>255</v>
      </c>
      <c r="L21" s="1" t="s">
        <v>255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347</v>
      </c>
      <c r="S21" s="1" t="s">
        <v>259</v>
      </c>
      <c r="T21" s="1" t="s">
        <v>260</v>
      </c>
      <c r="U21" s="1" t="s">
        <v>261</v>
      </c>
      <c r="V21" s="1" t="s">
        <v>286</v>
      </c>
    </row>
    <row r="22" s="1" customFormat="1" spans="1:22">
      <c r="A22" s="1" t="s">
        <v>348</v>
      </c>
      <c r="B22" s="1" t="s">
        <v>345</v>
      </c>
      <c r="C22" s="1" t="s">
        <v>349</v>
      </c>
      <c r="D22" s="1" t="s">
        <v>305</v>
      </c>
      <c r="E22" s="1" t="s">
        <v>152</v>
      </c>
      <c r="F22" s="1" t="s">
        <v>275</v>
      </c>
      <c r="G22" s="1" t="s">
        <v>316</v>
      </c>
      <c r="H22" s="1" t="s">
        <v>251</v>
      </c>
      <c r="I22" s="1" t="s">
        <v>255</v>
      </c>
      <c r="J22" s="1" t="s">
        <v>253</v>
      </c>
      <c r="K22" s="1" t="s">
        <v>255</v>
      </c>
      <c r="L22" s="1" t="s">
        <v>255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350</v>
      </c>
      <c r="S22" s="1" t="s">
        <v>259</v>
      </c>
      <c r="T22" s="1" t="s">
        <v>260</v>
      </c>
      <c r="U22" s="1" t="s">
        <v>261</v>
      </c>
      <c r="V22" s="1" t="s">
        <v>286</v>
      </c>
    </row>
    <row r="23" s="1" customFormat="1" spans="1:22">
      <c r="A23" s="3">
        <v>999225478696665</v>
      </c>
      <c r="B23" s="1" t="s">
        <v>351</v>
      </c>
      <c r="C23" s="1" t="s">
        <v>352</v>
      </c>
      <c r="D23" s="1" t="s">
        <v>335</v>
      </c>
      <c r="E23" s="1" t="s">
        <v>353</v>
      </c>
      <c r="F23" s="1" t="s">
        <v>281</v>
      </c>
      <c r="G23" s="1" t="s">
        <v>354</v>
      </c>
      <c r="H23" s="1" t="s">
        <v>251</v>
      </c>
      <c r="I23" s="1" t="s">
        <v>355</v>
      </c>
      <c r="J23" s="1" t="s">
        <v>253</v>
      </c>
      <c r="K23" s="1" t="s">
        <v>355</v>
      </c>
      <c r="L23" s="1" t="s">
        <v>355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356</v>
      </c>
      <c r="S23" s="1" t="s">
        <v>259</v>
      </c>
      <c r="T23" s="1" t="s">
        <v>260</v>
      </c>
      <c r="U23" s="1" t="s">
        <v>261</v>
      </c>
      <c r="V23" s="1" t="s">
        <v>262</v>
      </c>
    </row>
    <row r="24" s="1" customFormat="1" spans="1:22">
      <c r="A24" s="3">
        <v>999225354306780</v>
      </c>
      <c r="B24" s="1" t="s">
        <v>357</v>
      </c>
      <c r="C24" s="1" t="s">
        <v>358</v>
      </c>
      <c r="D24" s="1" t="s">
        <v>359</v>
      </c>
      <c r="E24" s="1" t="s">
        <v>141</v>
      </c>
      <c r="F24" s="1" t="s">
        <v>275</v>
      </c>
      <c r="G24" s="1" t="s">
        <v>316</v>
      </c>
      <c r="H24" s="1" t="s">
        <v>251</v>
      </c>
      <c r="I24" s="1" t="s">
        <v>360</v>
      </c>
      <c r="J24" s="1" t="s">
        <v>253</v>
      </c>
      <c r="K24" s="1" t="s">
        <v>360</v>
      </c>
      <c r="L24" s="1" t="s">
        <v>360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361</v>
      </c>
      <c r="S24" s="1" t="s">
        <v>259</v>
      </c>
      <c r="T24" s="1" t="s">
        <v>260</v>
      </c>
      <c r="U24" s="1" t="s">
        <v>261</v>
      </c>
      <c r="V24" s="1" t="s">
        <v>286</v>
      </c>
    </row>
    <row r="25" s="1" customFormat="1" spans="1:22">
      <c r="A25" s="3">
        <v>999225324894799</v>
      </c>
      <c r="B25" s="1" t="s">
        <v>362</v>
      </c>
      <c r="C25" s="1" t="s">
        <v>363</v>
      </c>
      <c r="D25" s="1" t="s">
        <v>330</v>
      </c>
      <c r="E25" s="1" t="s">
        <v>137</v>
      </c>
      <c r="F25" s="1" t="s">
        <v>268</v>
      </c>
      <c r="G25" s="1" t="s">
        <v>364</v>
      </c>
      <c r="H25" s="1" t="s">
        <v>251</v>
      </c>
      <c r="I25" s="1" t="s">
        <v>365</v>
      </c>
      <c r="J25" s="1" t="s">
        <v>253</v>
      </c>
      <c r="K25" s="1" t="s">
        <v>365</v>
      </c>
      <c r="L25" s="1" t="s">
        <v>365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366</v>
      </c>
      <c r="S25" s="1" t="s">
        <v>259</v>
      </c>
      <c r="T25" s="1" t="s">
        <v>260</v>
      </c>
      <c r="U25" s="1" t="s">
        <v>261</v>
      </c>
      <c r="V25" s="1" t="s">
        <v>262</v>
      </c>
    </row>
    <row r="26" s="1" customFormat="1" spans="1:22">
      <c r="A26" s="3">
        <v>999225308603823</v>
      </c>
      <c r="B26" s="1" t="s">
        <v>367</v>
      </c>
      <c r="C26" s="1" t="s">
        <v>368</v>
      </c>
      <c r="D26" s="1" t="s">
        <v>330</v>
      </c>
      <c r="E26" s="1" t="s">
        <v>134</v>
      </c>
      <c r="F26" s="1" t="s">
        <v>369</v>
      </c>
      <c r="G26" s="1" t="s">
        <v>278</v>
      </c>
      <c r="H26" s="1" t="s">
        <v>251</v>
      </c>
      <c r="I26" s="1" t="s">
        <v>370</v>
      </c>
      <c r="J26" s="1" t="s">
        <v>253</v>
      </c>
      <c r="K26" s="1" t="s">
        <v>370</v>
      </c>
      <c r="L26" s="1" t="s">
        <v>370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371</v>
      </c>
      <c r="S26" s="1" t="s">
        <v>259</v>
      </c>
      <c r="T26" s="1" t="s">
        <v>260</v>
      </c>
      <c r="U26" s="1" t="s">
        <v>261</v>
      </c>
      <c r="V26" s="1" t="s">
        <v>262</v>
      </c>
    </row>
    <row r="27" s="1" customFormat="1" spans="1:22">
      <c r="A27" s="3">
        <v>25303075583</v>
      </c>
      <c r="B27" s="1" t="s">
        <v>367</v>
      </c>
      <c r="C27" s="1" t="s">
        <v>372</v>
      </c>
      <c r="D27" s="1" t="s">
        <v>359</v>
      </c>
      <c r="E27" s="1" t="s">
        <v>131</v>
      </c>
      <c r="F27" s="1" t="s">
        <v>281</v>
      </c>
      <c r="G27" s="1" t="s">
        <v>278</v>
      </c>
      <c r="H27" s="1" t="s">
        <v>251</v>
      </c>
      <c r="I27" s="1" t="s">
        <v>373</v>
      </c>
      <c r="J27" s="1" t="s">
        <v>253</v>
      </c>
      <c r="K27" s="1" t="s">
        <v>373</v>
      </c>
      <c r="L27" s="1" t="s">
        <v>373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374</v>
      </c>
      <c r="S27" s="1" t="s">
        <v>259</v>
      </c>
      <c r="T27" s="1" t="s">
        <v>260</v>
      </c>
      <c r="U27" s="1" t="s">
        <v>261</v>
      </c>
      <c r="V27" s="1" t="s">
        <v>286</v>
      </c>
    </row>
    <row r="28" s="1" customFormat="1" spans="1:22">
      <c r="A28" s="3">
        <v>999225259808088</v>
      </c>
      <c r="B28" s="1" t="s">
        <v>375</v>
      </c>
      <c r="C28" s="1" t="s">
        <v>376</v>
      </c>
      <c r="D28" s="1" t="s">
        <v>359</v>
      </c>
      <c r="E28" s="1" t="s">
        <v>128</v>
      </c>
      <c r="F28" s="1" t="s">
        <v>267</v>
      </c>
      <c r="G28" s="1" t="s">
        <v>307</v>
      </c>
      <c r="H28" s="1" t="s">
        <v>251</v>
      </c>
      <c r="I28" s="1" t="s">
        <v>377</v>
      </c>
      <c r="J28" s="1" t="s">
        <v>253</v>
      </c>
      <c r="K28" s="1" t="s">
        <v>377</v>
      </c>
      <c r="L28" s="1" t="s">
        <v>377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257</v>
      </c>
      <c r="R28" s="1" t="s">
        <v>378</v>
      </c>
      <c r="S28" s="1" t="s">
        <v>259</v>
      </c>
      <c r="T28" s="1" t="s">
        <v>260</v>
      </c>
      <c r="U28" s="1" t="s">
        <v>261</v>
      </c>
      <c r="V28" s="1" t="s">
        <v>286</v>
      </c>
    </row>
    <row r="29" s="1" customFormat="1" spans="1:22">
      <c r="A29" s="3">
        <v>999225238414998</v>
      </c>
      <c r="B29" s="1" t="s">
        <v>379</v>
      </c>
      <c r="C29" s="1" t="s">
        <v>380</v>
      </c>
      <c r="D29" s="1" t="s">
        <v>330</v>
      </c>
      <c r="E29" s="1" t="s">
        <v>125</v>
      </c>
      <c r="F29" s="1" t="s">
        <v>354</v>
      </c>
      <c r="G29" s="1" t="s">
        <v>265</v>
      </c>
      <c r="H29" s="1" t="s">
        <v>251</v>
      </c>
      <c r="I29" s="1" t="s">
        <v>381</v>
      </c>
      <c r="J29" s="1" t="s">
        <v>253</v>
      </c>
      <c r="K29" s="1" t="s">
        <v>381</v>
      </c>
      <c r="L29" s="1" t="s">
        <v>381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382</v>
      </c>
      <c r="S29" s="1" t="s">
        <v>259</v>
      </c>
      <c r="T29" s="1" t="s">
        <v>260</v>
      </c>
      <c r="U29" s="1" t="s">
        <v>261</v>
      </c>
      <c r="V29" s="1" t="s">
        <v>262</v>
      </c>
    </row>
    <row r="30" s="1" customFormat="1" spans="1:22">
      <c r="A30" s="3">
        <v>999225233384537</v>
      </c>
      <c r="B30" s="1" t="s">
        <v>379</v>
      </c>
      <c r="C30" s="1" t="s">
        <v>383</v>
      </c>
      <c r="D30" s="1" t="s">
        <v>330</v>
      </c>
      <c r="E30" s="1" t="s">
        <v>123</v>
      </c>
      <c r="F30" s="1" t="s">
        <v>281</v>
      </c>
      <c r="G30" s="1" t="s">
        <v>278</v>
      </c>
      <c r="H30" s="1" t="s">
        <v>251</v>
      </c>
      <c r="I30" s="1" t="s">
        <v>384</v>
      </c>
      <c r="J30" s="1" t="s">
        <v>253</v>
      </c>
      <c r="K30" s="1" t="s">
        <v>384</v>
      </c>
      <c r="L30" s="1" t="s">
        <v>384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385</v>
      </c>
      <c r="S30" s="1" t="s">
        <v>259</v>
      </c>
      <c r="T30" s="1" t="s">
        <v>260</v>
      </c>
      <c r="U30" s="1" t="s">
        <v>261</v>
      </c>
      <c r="V30" s="1" t="s">
        <v>262</v>
      </c>
    </row>
    <row r="31" s="1" customFormat="1" spans="1:22">
      <c r="A31" s="3">
        <v>999225135498888</v>
      </c>
      <c r="B31" s="1" t="s">
        <v>386</v>
      </c>
      <c r="C31" s="1" t="s">
        <v>387</v>
      </c>
      <c r="D31" s="1" t="s">
        <v>359</v>
      </c>
      <c r="E31" s="1" t="s">
        <v>119</v>
      </c>
      <c r="F31" s="1" t="s">
        <v>354</v>
      </c>
      <c r="G31" s="1" t="s">
        <v>265</v>
      </c>
      <c r="H31" s="1" t="s">
        <v>251</v>
      </c>
      <c r="I31" s="1" t="s">
        <v>373</v>
      </c>
      <c r="J31" s="1" t="s">
        <v>253</v>
      </c>
      <c r="K31" s="1" t="s">
        <v>373</v>
      </c>
      <c r="L31" s="1" t="s">
        <v>373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388</v>
      </c>
      <c r="S31" s="1" t="s">
        <v>259</v>
      </c>
      <c r="T31" s="1" t="s">
        <v>260</v>
      </c>
      <c r="U31" s="1" t="s">
        <v>261</v>
      </c>
      <c r="V31" s="1" t="s">
        <v>286</v>
      </c>
    </row>
    <row r="32" s="1" customFormat="1" spans="1:22">
      <c r="A32" s="3">
        <v>999225125358523</v>
      </c>
      <c r="B32" s="1" t="s">
        <v>386</v>
      </c>
      <c r="C32" s="1" t="s">
        <v>389</v>
      </c>
      <c r="D32" s="1" t="s">
        <v>359</v>
      </c>
      <c r="E32" s="1" t="s">
        <v>116</v>
      </c>
      <c r="F32" s="1" t="s">
        <v>364</v>
      </c>
      <c r="G32" s="1" t="s">
        <v>250</v>
      </c>
      <c r="H32" s="1" t="s">
        <v>251</v>
      </c>
      <c r="I32" s="1" t="s">
        <v>390</v>
      </c>
      <c r="J32" s="1" t="s">
        <v>253</v>
      </c>
      <c r="K32" s="1" t="s">
        <v>390</v>
      </c>
      <c r="L32" s="1" t="s">
        <v>390</v>
      </c>
      <c r="M32" s="1" t="s">
        <v>254</v>
      </c>
      <c r="N32" s="1" t="s">
        <v>254</v>
      </c>
      <c r="O32" s="1" t="s">
        <v>255</v>
      </c>
      <c r="P32" s="1" t="s">
        <v>256</v>
      </c>
      <c r="Q32" s="1" t="s">
        <v>257</v>
      </c>
      <c r="R32" s="1" t="s">
        <v>391</v>
      </c>
      <c r="S32" s="1" t="s">
        <v>259</v>
      </c>
      <c r="T32" s="1" t="s">
        <v>260</v>
      </c>
      <c r="U32" s="1" t="s">
        <v>261</v>
      </c>
      <c r="V32" s="1" t="s">
        <v>286</v>
      </c>
    </row>
    <row r="33" s="1" customFormat="1" spans="1:22">
      <c r="A33" s="3">
        <v>999225122483751</v>
      </c>
      <c r="B33" s="1" t="s">
        <v>392</v>
      </c>
      <c r="C33" s="1" t="s">
        <v>393</v>
      </c>
      <c r="D33" s="1" t="s">
        <v>330</v>
      </c>
      <c r="E33" s="1" t="s">
        <v>113</v>
      </c>
      <c r="F33" s="1" t="s">
        <v>296</v>
      </c>
      <c r="G33" s="1" t="s">
        <v>308</v>
      </c>
      <c r="H33" s="1" t="s">
        <v>251</v>
      </c>
      <c r="I33" s="1" t="s">
        <v>394</v>
      </c>
      <c r="J33" s="1" t="s">
        <v>253</v>
      </c>
      <c r="K33" s="1" t="s">
        <v>394</v>
      </c>
      <c r="L33" s="1" t="s">
        <v>394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257</v>
      </c>
      <c r="R33" s="1" t="s">
        <v>395</v>
      </c>
      <c r="S33" s="1" t="s">
        <v>259</v>
      </c>
      <c r="T33" s="1" t="s">
        <v>260</v>
      </c>
      <c r="U33" s="1" t="s">
        <v>261</v>
      </c>
      <c r="V33" s="1" t="s">
        <v>262</v>
      </c>
    </row>
    <row r="34" s="1" customFormat="1" spans="1:22">
      <c r="A34" s="3">
        <v>999225109915670</v>
      </c>
      <c r="B34" s="1" t="s">
        <v>392</v>
      </c>
      <c r="C34" s="1" t="s">
        <v>396</v>
      </c>
      <c r="D34" s="1" t="s">
        <v>359</v>
      </c>
      <c r="E34" s="1" t="s">
        <v>109</v>
      </c>
      <c r="F34" s="1" t="s">
        <v>278</v>
      </c>
      <c r="G34" s="1" t="s">
        <v>307</v>
      </c>
      <c r="H34" s="1" t="s">
        <v>251</v>
      </c>
      <c r="I34" s="1" t="s">
        <v>397</v>
      </c>
      <c r="J34" s="1" t="s">
        <v>253</v>
      </c>
      <c r="K34" s="1" t="s">
        <v>397</v>
      </c>
      <c r="L34" s="1" t="s">
        <v>397</v>
      </c>
      <c r="M34" s="1" t="s">
        <v>254</v>
      </c>
      <c r="N34" s="1" t="s">
        <v>254</v>
      </c>
      <c r="O34" s="1" t="s">
        <v>255</v>
      </c>
      <c r="P34" s="1" t="s">
        <v>256</v>
      </c>
      <c r="Q34" s="1" t="s">
        <v>257</v>
      </c>
      <c r="R34" s="1" t="s">
        <v>398</v>
      </c>
      <c r="S34" s="1" t="s">
        <v>259</v>
      </c>
      <c r="T34" s="1" t="s">
        <v>260</v>
      </c>
      <c r="U34" s="1" t="s">
        <v>261</v>
      </c>
      <c r="V34" s="1" t="s">
        <v>286</v>
      </c>
    </row>
    <row r="35" s="1" customFormat="1" spans="1:22">
      <c r="A35" s="3">
        <v>999225093714373</v>
      </c>
      <c r="B35" s="1" t="s">
        <v>399</v>
      </c>
      <c r="C35" s="1" t="s">
        <v>400</v>
      </c>
      <c r="D35" s="1" t="s">
        <v>359</v>
      </c>
      <c r="E35" s="1" t="s">
        <v>103</v>
      </c>
      <c r="F35" s="1" t="s">
        <v>278</v>
      </c>
      <c r="G35" s="1" t="s">
        <v>307</v>
      </c>
      <c r="H35" s="1" t="s">
        <v>251</v>
      </c>
      <c r="I35" s="1" t="s">
        <v>401</v>
      </c>
      <c r="J35" s="1" t="s">
        <v>253</v>
      </c>
      <c r="K35" s="1" t="s">
        <v>401</v>
      </c>
      <c r="L35" s="1" t="s">
        <v>401</v>
      </c>
      <c r="M35" s="1" t="s">
        <v>254</v>
      </c>
      <c r="N35" s="1" t="s">
        <v>254</v>
      </c>
      <c r="O35" s="1" t="s">
        <v>255</v>
      </c>
      <c r="P35" s="1" t="s">
        <v>256</v>
      </c>
      <c r="Q35" s="1" t="s">
        <v>257</v>
      </c>
      <c r="R35" s="1" t="s">
        <v>402</v>
      </c>
      <c r="S35" s="1" t="s">
        <v>259</v>
      </c>
      <c r="T35" s="1" t="s">
        <v>260</v>
      </c>
      <c r="U35" s="1" t="s">
        <v>261</v>
      </c>
      <c r="V35" s="1" t="s">
        <v>286</v>
      </c>
    </row>
    <row r="36" s="1" customFormat="1" spans="1:22">
      <c r="A36" s="3">
        <v>999225084831242</v>
      </c>
      <c r="B36" s="1" t="s">
        <v>403</v>
      </c>
      <c r="C36" s="1" t="s">
        <v>404</v>
      </c>
      <c r="D36" s="1" t="s">
        <v>359</v>
      </c>
      <c r="E36" s="1" t="s">
        <v>100</v>
      </c>
      <c r="F36" s="1" t="s">
        <v>278</v>
      </c>
      <c r="G36" s="1" t="s">
        <v>265</v>
      </c>
      <c r="H36" s="1" t="s">
        <v>251</v>
      </c>
      <c r="I36" s="1" t="s">
        <v>405</v>
      </c>
      <c r="J36" s="1" t="s">
        <v>253</v>
      </c>
      <c r="K36" s="1" t="s">
        <v>405</v>
      </c>
      <c r="L36" s="1" t="s">
        <v>405</v>
      </c>
      <c r="M36" s="1" t="s">
        <v>254</v>
      </c>
      <c r="N36" s="1" t="s">
        <v>254</v>
      </c>
      <c r="O36" s="1" t="s">
        <v>255</v>
      </c>
      <c r="P36" s="1" t="s">
        <v>256</v>
      </c>
      <c r="Q36" s="1" t="s">
        <v>257</v>
      </c>
      <c r="R36" s="1" t="s">
        <v>406</v>
      </c>
      <c r="S36" s="1" t="s">
        <v>259</v>
      </c>
      <c r="T36" s="1" t="s">
        <v>260</v>
      </c>
      <c r="U36" s="1" t="s">
        <v>261</v>
      </c>
      <c r="V36" s="1" t="s">
        <v>286</v>
      </c>
    </row>
    <row r="37" s="1" customFormat="1" spans="1:22">
      <c r="A37" s="3">
        <v>999225074520903</v>
      </c>
      <c r="B37" s="1" t="s">
        <v>403</v>
      </c>
      <c r="C37" s="1" t="s">
        <v>407</v>
      </c>
      <c r="D37" s="1" t="s">
        <v>359</v>
      </c>
      <c r="E37" s="1" t="s">
        <v>97</v>
      </c>
      <c r="F37" s="1" t="s">
        <v>408</v>
      </c>
      <c r="G37" s="1" t="s">
        <v>278</v>
      </c>
      <c r="H37" s="1" t="s">
        <v>251</v>
      </c>
      <c r="I37" s="1" t="s">
        <v>409</v>
      </c>
      <c r="J37" s="1" t="s">
        <v>253</v>
      </c>
      <c r="K37" s="1" t="s">
        <v>409</v>
      </c>
      <c r="L37" s="1" t="s">
        <v>409</v>
      </c>
      <c r="M37" s="1" t="s">
        <v>254</v>
      </c>
      <c r="N37" s="1" t="s">
        <v>254</v>
      </c>
      <c r="O37" s="1" t="s">
        <v>255</v>
      </c>
      <c r="P37" s="1" t="s">
        <v>256</v>
      </c>
      <c r="Q37" s="1" t="s">
        <v>257</v>
      </c>
      <c r="R37" s="1" t="s">
        <v>410</v>
      </c>
      <c r="S37" s="1" t="s">
        <v>259</v>
      </c>
      <c r="T37" s="1" t="s">
        <v>260</v>
      </c>
      <c r="U37" s="1" t="s">
        <v>261</v>
      </c>
      <c r="V37" s="1" t="s">
        <v>286</v>
      </c>
    </row>
    <row r="38" s="1" customFormat="1" spans="1:22">
      <c r="A38" s="3">
        <v>999225043678663</v>
      </c>
      <c r="B38" s="1" t="s">
        <v>411</v>
      </c>
      <c r="C38" s="1" t="s">
        <v>412</v>
      </c>
      <c r="D38" s="1" t="s">
        <v>359</v>
      </c>
      <c r="E38" s="1" t="s">
        <v>94</v>
      </c>
      <c r="F38" s="1" t="s">
        <v>290</v>
      </c>
      <c r="G38" s="1" t="s">
        <v>268</v>
      </c>
      <c r="H38" s="1" t="s">
        <v>251</v>
      </c>
      <c r="I38" s="1" t="s">
        <v>405</v>
      </c>
      <c r="J38" s="1" t="s">
        <v>253</v>
      </c>
      <c r="K38" s="1" t="s">
        <v>405</v>
      </c>
      <c r="L38" s="1" t="s">
        <v>405</v>
      </c>
      <c r="M38" s="1" t="s">
        <v>254</v>
      </c>
      <c r="N38" s="1" t="s">
        <v>254</v>
      </c>
      <c r="O38" s="1" t="s">
        <v>255</v>
      </c>
      <c r="P38" s="1" t="s">
        <v>256</v>
      </c>
      <c r="Q38" s="1" t="s">
        <v>257</v>
      </c>
      <c r="R38" s="1" t="s">
        <v>413</v>
      </c>
      <c r="S38" s="1" t="s">
        <v>259</v>
      </c>
      <c r="T38" s="1" t="s">
        <v>260</v>
      </c>
      <c r="U38" s="1" t="s">
        <v>261</v>
      </c>
      <c r="V38" s="1" t="s">
        <v>286</v>
      </c>
    </row>
    <row r="39" s="1" customFormat="1" spans="1:22">
      <c r="A39" s="3">
        <v>999225034568605</v>
      </c>
      <c r="B39" s="1" t="s">
        <v>411</v>
      </c>
      <c r="C39" s="1" t="s">
        <v>414</v>
      </c>
      <c r="D39" s="1" t="s">
        <v>359</v>
      </c>
      <c r="E39" s="1" t="s">
        <v>415</v>
      </c>
      <c r="F39" s="1" t="s">
        <v>281</v>
      </c>
      <c r="G39" s="1" t="s">
        <v>278</v>
      </c>
      <c r="H39" s="1" t="s">
        <v>251</v>
      </c>
      <c r="I39" s="1" t="s">
        <v>373</v>
      </c>
      <c r="J39" s="1" t="s">
        <v>253</v>
      </c>
      <c r="K39" s="1" t="s">
        <v>373</v>
      </c>
      <c r="L39" s="1" t="s">
        <v>373</v>
      </c>
      <c r="M39" s="1" t="s">
        <v>254</v>
      </c>
      <c r="N39" s="1" t="s">
        <v>254</v>
      </c>
      <c r="O39" s="1" t="s">
        <v>255</v>
      </c>
      <c r="P39" s="1" t="s">
        <v>256</v>
      </c>
      <c r="Q39" s="1" t="s">
        <v>257</v>
      </c>
      <c r="R39" s="1" t="s">
        <v>416</v>
      </c>
      <c r="S39" s="1" t="s">
        <v>259</v>
      </c>
      <c r="T39" s="1" t="s">
        <v>260</v>
      </c>
      <c r="U39" s="1" t="s">
        <v>261</v>
      </c>
      <c r="V39" s="1" t="s">
        <v>286</v>
      </c>
    </row>
    <row r="40" s="1" customFormat="1" spans="1:22">
      <c r="A40" s="3">
        <v>999224992700355</v>
      </c>
      <c r="B40" s="1" t="s">
        <v>417</v>
      </c>
      <c r="C40" s="1" t="s">
        <v>418</v>
      </c>
      <c r="D40" s="1" t="s">
        <v>335</v>
      </c>
      <c r="E40" s="1" t="s">
        <v>88</v>
      </c>
      <c r="F40" s="1" t="s">
        <v>278</v>
      </c>
      <c r="G40" s="1" t="s">
        <v>354</v>
      </c>
      <c r="H40" s="1" t="s">
        <v>251</v>
      </c>
      <c r="I40" s="1" t="s">
        <v>336</v>
      </c>
      <c r="J40" s="1" t="s">
        <v>253</v>
      </c>
      <c r="K40" s="1" t="s">
        <v>336</v>
      </c>
      <c r="L40" s="1" t="s">
        <v>336</v>
      </c>
      <c r="M40" s="1" t="s">
        <v>254</v>
      </c>
      <c r="N40" s="1" t="s">
        <v>254</v>
      </c>
      <c r="O40" s="1" t="s">
        <v>255</v>
      </c>
      <c r="P40" s="1" t="s">
        <v>256</v>
      </c>
      <c r="Q40" s="1" t="s">
        <v>257</v>
      </c>
      <c r="R40" s="1" t="s">
        <v>419</v>
      </c>
      <c r="S40" s="1" t="s">
        <v>259</v>
      </c>
      <c r="T40" s="1" t="s">
        <v>260</v>
      </c>
      <c r="U40" s="1" t="s">
        <v>261</v>
      </c>
      <c r="V40" s="1" t="s">
        <v>262</v>
      </c>
    </row>
    <row r="41" s="1" customFormat="1" spans="1:22">
      <c r="A41" s="3">
        <v>999225102593633</v>
      </c>
      <c r="B41" s="1" t="s">
        <v>399</v>
      </c>
      <c r="C41" s="1" t="s">
        <v>420</v>
      </c>
      <c r="D41" s="1" t="s">
        <v>359</v>
      </c>
      <c r="E41" s="1" t="s">
        <v>421</v>
      </c>
      <c r="F41" s="1" t="s">
        <v>316</v>
      </c>
      <c r="G41" s="1" t="s">
        <v>265</v>
      </c>
      <c r="H41" s="1" t="s">
        <v>251</v>
      </c>
      <c r="I41" s="1" t="s">
        <v>390</v>
      </c>
      <c r="J41" s="1" t="s">
        <v>253</v>
      </c>
      <c r="K41" s="1" t="s">
        <v>390</v>
      </c>
      <c r="L41" s="1" t="s">
        <v>390</v>
      </c>
      <c r="M41" s="1" t="s">
        <v>254</v>
      </c>
      <c r="N41" s="1" t="s">
        <v>254</v>
      </c>
      <c r="O41" s="1" t="s">
        <v>255</v>
      </c>
      <c r="P41" s="1" t="s">
        <v>256</v>
      </c>
      <c r="Q41" s="1" t="s">
        <v>257</v>
      </c>
      <c r="R41" s="1" t="s">
        <v>422</v>
      </c>
      <c r="S41" s="1" t="s">
        <v>259</v>
      </c>
      <c r="T41" s="1" t="s">
        <v>260</v>
      </c>
      <c r="U41" s="1" t="s">
        <v>261</v>
      </c>
      <c r="V41" s="1" t="s">
        <v>286</v>
      </c>
    </row>
    <row r="42" s="1" customFormat="1" spans="1:22">
      <c r="A42" s="3">
        <v>999224858008050</v>
      </c>
      <c r="B42" s="1" t="s">
        <v>423</v>
      </c>
      <c r="C42" s="1" t="s">
        <v>424</v>
      </c>
      <c r="D42" s="1" t="s">
        <v>359</v>
      </c>
      <c r="E42" s="1" t="s">
        <v>83</v>
      </c>
      <c r="F42" s="1" t="s">
        <v>296</v>
      </c>
      <c r="G42" s="1" t="s">
        <v>308</v>
      </c>
      <c r="H42" s="1" t="s">
        <v>251</v>
      </c>
      <c r="I42" s="1" t="s">
        <v>425</v>
      </c>
      <c r="J42" s="1" t="s">
        <v>253</v>
      </c>
      <c r="K42" s="1" t="s">
        <v>425</v>
      </c>
      <c r="L42" s="1" t="s">
        <v>425</v>
      </c>
      <c r="M42" s="1" t="s">
        <v>254</v>
      </c>
      <c r="N42" s="1" t="s">
        <v>254</v>
      </c>
      <c r="O42" s="1" t="s">
        <v>255</v>
      </c>
      <c r="P42" s="1" t="s">
        <v>256</v>
      </c>
      <c r="Q42" s="1" t="s">
        <v>257</v>
      </c>
      <c r="R42" s="1" t="s">
        <v>426</v>
      </c>
      <c r="S42" s="1" t="s">
        <v>259</v>
      </c>
      <c r="T42" s="1" t="s">
        <v>260</v>
      </c>
      <c r="U42" s="1" t="s">
        <v>261</v>
      </c>
      <c r="V42" s="1" t="s">
        <v>286</v>
      </c>
    </row>
    <row r="43" s="1" customFormat="1" spans="1:22">
      <c r="A43" s="3">
        <v>999224728096771</v>
      </c>
      <c r="B43" s="1" t="s">
        <v>427</v>
      </c>
      <c r="C43" s="1" t="s">
        <v>428</v>
      </c>
      <c r="D43" s="1" t="s">
        <v>359</v>
      </c>
      <c r="E43" s="1" t="s">
        <v>79</v>
      </c>
      <c r="F43" s="1" t="s">
        <v>296</v>
      </c>
      <c r="G43" s="1" t="s">
        <v>250</v>
      </c>
      <c r="H43" s="1" t="s">
        <v>251</v>
      </c>
      <c r="I43" s="1" t="s">
        <v>429</v>
      </c>
      <c r="J43" s="1" t="s">
        <v>253</v>
      </c>
      <c r="K43" s="1" t="s">
        <v>429</v>
      </c>
      <c r="L43" s="1" t="s">
        <v>429</v>
      </c>
      <c r="M43" s="1" t="s">
        <v>254</v>
      </c>
      <c r="N43" s="1" t="s">
        <v>254</v>
      </c>
      <c r="O43" s="1" t="s">
        <v>255</v>
      </c>
      <c r="P43" s="1" t="s">
        <v>256</v>
      </c>
      <c r="Q43" s="1" t="s">
        <v>257</v>
      </c>
      <c r="R43" s="1" t="s">
        <v>430</v>
      </c>
      <c r="S43" s="1" t="s">
        <v>259</v>
      </c>
      <c r="T43" s="1" t="s">
        <v>260</v>
      </c>
      <c r="U43" s="1" t="s">
        <v>261</v>
      </c>
      <c r="V43" s="1" t="s">
        <v>286</v>
      </c>
    </row>
    <row r="44" s="1" customFormat="1" spans="1:22">
      <c r="A44" s="1" t="s">
        <v>431</v>
      </c>
      <c r="B44" s="1" t="s">
        <v>432</v>
      </c>
      <c r="C44" s="1" t="s">
        <v>433</v>
      </c>
      <c r="D44" s="1" t="s">
        <v>330</v>
      </c>
      <c r="E44" s="1" t="s">
        <v>123</v>
      </c>
      <c r="F44" s="1" t="s">
        <v>281</v>
      </c>
      <c r="G44" s="1" t="s">
        <v>278</v>
      </c>
      <c r="H44" s="1" t="s">
        <v>251</v>
      </c>
      <c r="I44" s="1" t="s">
        <v>255</v>
      </c>
      <c r="J44" s="1" t="s">
        <v>253</v>
      </c>
      <c r="K44" s="1" t="s">
        <v>255</v>
      </c>
      <c r="L44" s="1" t="s">
        <v>255</v>
      </c>
      <c r="M44" s="1" t="s">
        <v>254</v>
      </c>
      <c r="N44" s="1" t="s">
        <v>254</v>
      </c>
      <c r="O44" s="1" t="s">
        <v>255</v>
      </c>
      <c r="P44" s="1" t="s">
        <v>256</v>
      </c>
      <c r="Q44" s="1" t="s">
        <v>257</v>
      </c>
      <c r="R44" s="1" t="s">
        <v>434</v>
      </c>
      <c r="S44" s="1" t="s">
        <v>259</v>
      </c>
      <c r="T44" s="1" t="s">
        <v>260</v>
      </c>
      <c r="U44" s="1" t="s">
        <v>261</v>
      </c>
      <c r="V44" s="1" t="s">
        <v>262</v>
      </c>
    </row>
    <row r="45" s="1" customFormat="1" spans="1:22">
      <c r="A45" s="3">
        <v>999224448534069</v>
      </c>
      <c r="B45" s="1" t="s">
        <v>435</v>
      </c>
      <c r="C45" s="1" t="s">
        <v>436</v>
      </c>
      <c r="D45" s="1" t="s">
        <v>437</v>
      </c>
      <c r="E45" s="1" t="s">
        <v>438</v>
      </c>
      <c r="F45" s="1" t="s">
        <v>307</v>
      </c>
      <c r="G45" s="1" t="s">
        <v>249</v>
      </c>
      <c r="H45" s="1" t="s">
        <v>251</v>
      </c>
      <c r="I45" s="1" t="s">
        <v>439</v>
      </c>
      <c r="J45" s="1" t="s">
        <v>253</v>
      </c>
      <c r="K45" s="1" t="s">
        <v>439</v>
      </c>
      <c r="L45" s="1" t="s">
        <v>439</v>
      </c>
      <c r="M45" s="1" t="s">
        <v>254</v>
      </c>
      <c r="N45" s="1" t="s">
        <v>254</v>
      </c>
      <c r="O45" s="1" t="s">
        <v>255</v>
      </c>
      <c r="P45" s="1" t="s">
        <v>256</v>
      </c>
      <c r="Q45" s="1" t="s">
        <v>257</v>
      </c>
      <c r="R45" s="1" t="s">
        <v>440</v>
      </c>
      <c r="S45" s="1" t="s">
        <v>259</v>
      </c>
      <c r="T45" s="1" t="s">
        <v>260</v>
      </c>
      <c r="U45" s="1" t="s">
        <v>261</v>
      </c>
      <c r="V45" s="1" t="s">
        <v>286</v>
      </c>
    </row>
    <row r="46" s="1" customFormat="1" spans="1:22">
      <c r="A46" s="3">
        <v>999224405215392</v>
      </c>
      <c r="B46" s="1" t="s">
        <v>441</v>
      </c>
      <c r="C46" s="1" t="s">
        <v>442</v>
      </c>
      <c r="D46" s="1" t="s">
        <v>359</v>
      </c>
      <c r="E46" s="1" t="s">
        <v>443</v>
      </c>
      <c r="F46" s="1" t="s">
        <v>290</v>
      </c>
      <c r="G46" s="1" t="s">
        <v>272</v>
      </c>
      <c r="H46" s="1" t="s">
        <v>251</v>
      </c>
      <c r="I46" s="1" t="s">
        <v>444</v>
      </c>
      <c r="J46" s="1" t="s">
        <v>253</v>
      </c>
      <c r="K46" s="1" t="s">
        <v>444</v>
      </c>
      <c r="L46" s="1" t="s">
        <v>444</v>
      </c>
      <c r="M46" s="1" t="s">
        <v>254</v>
      </c>
      <c r="N46" s="1" t="s">
        <v>254</v>
      </c>
      <c r="O46" s="1" t="s">
        <v>255</v>
      </c>
      <c r="P46" s="1" t="s">
        <v>256</v>
      </c>
      <c r="Q46" s="1" t="s">
        <v>257</v>
      </c>
      <c r="R46" s="1" t="s">
        <v>445</v>
      </c>
      <c r="S46" s="1" t="s">
        <v>259</v>
      </c>
      <c r="T46" s="1" t="s">
        <v>260</v>
      </c>
      <c r="U46" s="1" t="s">
        <v>261</v>
      </c>
      <c r="V46" s="1" t="s">
        <v>286</v>
      </c>
    </row>
    <row r="47" s="1" customFormat="1" spans="1:22">
      <c r="A47" s="3">
        <v>999224283559961</v>
      </c>
      <c r="B47" s="1" t="s">
        <v>446</v>
      </c>
      <c r="C47" s="1" t="s">
        <v>447</v>
      </c>
      <c r="D47" s="1" t="s">
        <v>330</v>
      </c>
      <c r="E47" s="1" t="s">
        <v>68</v>
      </c>
      <c r="F47" s="1" t="s">
        <v>291</v>
      </c>
      <c r="G47" s="1" t="s">
        <v>272</v>
      </c>
      <c r="H47" s="1" t="s">
        <v>251</v>
      </c>
      <c r="I47" s="1" t="s">
        <v>448</v>
      </c>
      <c r="J47" s="1" t="s">
        <v>253</v>
      </c>
      <c r="K47" s="1" t="s">
        <v>448</v>
      </c>
      <c r="L47" s="1" t="s">
        <v>448</v>
      </c>
      <c r="M47" s="1" t="s">
        <v>254</v>
      </c>
      <c r="N47" s="1" t="s">
        <v>254</v>
      </c>
      <c r="O47" s="1" t="s">
        <v>255</v>
      </c>
      <c r="P47" s="1" t="s">
        <v>256</v>
      </c>
      <c r="Q47" s="1" t="s">
        <v>257</v>
      </c>
      <c r="R47" s="1" t="s">
        <v>449</v>
      </c>
      <c r="S47" s="1" t="s">
        <v>259</v>
      </c>
      <c r="T47" s="1" t="s">
        <v>260</v>
      </c>
      <c r="U47" s="1" t="s">
        <v>261</v>
      </c>
      <c r="V47" s="1" t="s">
        <v>262</v>
      </c>
    </row>
    <row r="48" s="1" customFormat="1" spans="1:22">
      <c r="A48" s="3">
        <v>999224258630643</v>
      </c>
      <c r="B48" s="1" t="s">
        <v>450</v>
      </c>
      <c r="C48" s="1" t="s">
        <v>451</v>
      </c>
      <c r="D48" s="1" t="s">
        <v>452</v>
      </c>
      <c r="E48" s="1" t="s">
        <v>63</v>
      </c>
      <c r="F48" s="1" t="s">
        <v>354</v>
      </c>
      <c r="G48" s="1" t="s">
        <v>272</v>
      </c>
      <c r="H48" s="1" t="s">
        <v>251</v>
      </c>
      <c r="I48" s="1" t="s">
        <v>453</v>
      </c>
      <c r="J48" s="1" t="s">
        <v>253</v>
      </c>
      <c r="K48" s="1" t="s">
        <v>453</v>
      </c>
      <c r="L48" s="1" t="s">
        <v>453</v>
      </c>
      <c r="M48" s="1" t="s">
        <v>254</v>
      </c>
      <c r="N48" s="1" t="s">
        <v>254</v>
      </c>
      <c r="O48" s="1" t="s">
        <v>255</v>
      </c>
      <c r="P48" s="1" t="s">
        <v>256</v>
      </c>
      <c r="Q48" s="1" t="s">
        <v>257</v>
      </c>
      <c r="R48" s="1" t="s">
        <v>454</v>
      </c>
      <c r="S48" s="1" t="s">
        <v>259</v>
      </c>
      <c r="T48" s="1" t="s">
        <v>260</v>
      </c>
      <c r="U48" s="1" t="s">
        <v>261</v>
      </c>
      <c r="V48" s="1" t="s">
        <v>286</v>
      </c>
    </row>
    <row r="49" s="1" customFormat="1" spans="1:22">
      <c r="A49" s="3">
        <v>999224083769532</v>
      </c>
      <c r="B49" s="1" t="s">
        <v>455</v>
      </c>
      <c r="C49" s="1" t="s">
        <v>456</v>
      </c>
      <c r="D49" s="1" t="s">
        <v>437</v>
      </c>
      <c r="E49" s="1" t="s">
        <v>58</v>
      </c>
      <c r="F49" s="1" t="s">
        <v>354</v>
      </c>
      <c r="G49" s="1" t="s">
        <v>290</v>
      </c>
      <c r="H49" s="1" t="s">
        <v>251</v>
      </c>
      <c r="I49" s="1" t="s">
        <v>457</v>
      </c>
      <c r="J49" s="1" t="s">
        <v>253</v>
      </c>
      <c r="K49" s="1" t="s">
        <v>457</v>
      </c>
      <c r="L49" s="1" t="s">
        <v>457</v>
      </c>
      <c r="M49" s="1" t="s">
        <v>254</v>
      </c>
      <c r="N49" s="1" t="s">
        <v>254</v>
      </c>
      <c r="O49" s="1" t="s">
        <v>255</v>
      </c>
      <c r="P49" s="1" t="s">
        <v>256</v>
      </c>
      <c r="Q49" s="1" t="s">
        <v>257</v>
      </c>
      <c r="R49" s="1" t="s">
        <v>458</v>
      </c>
      <c r="S49" s="1" t="s">
        <v>259</v>
      </c>
      <c r="T49" s="1" t="s">
        <v>260</v>
      </c>
      <c r="U49" s="1" t="s">
        <v>261</v>
      </c>
      <c r="V49" s="1" t="s">
        <v>286</v>
      </c>
    </row>
    <row r="50" s="1" customFormat="1" spans="1:22">
      <c r="A50" s="3">
        <v>999224046966129</v>
      </c>
      <c r="B50" s="1" t="s">
        <v>459</v>
      </c>
      <c r="C50" s="1" t="s">
        <v>460</v>
      </c>
      <c r="D50" s="1" t="s">
        <v>437</v>
      </c>
      <c r="E50" s="1" t="s">
        <v>147</v>
      </c>
      <c r="F50" s="1" t="s">
        <v>315</v>
      </c>
      <c r="G50" s="1" t="s">
        <v>316</v>
      </c>
      <c r="H50" s="1" t="s">
        <v>251</v>
      </c>
      <c r="I50" s="1" t="s">
        <v>461</v>
      </c>
      <c r="J50" s="1" t="s">
        <v>253</v>
      </c>
      <c r="K50" s="1" t="s">
        <v>461</v>
      </c>
      <c r="L50" s="1" t="s">
        <v>461</v>
      </c>
      <c r="M50" s="1" t="s">
        <v>254</v>
      </c>
      <c r="N50" s="1" t="s">
        <v>254</v>
      </c>
      <c r="O50" s="1" t="s">
        <v>255</v>
      </c>
      <c r="P50" s="1" t="s">
        <v>256</v>
      </c>
      <c r="Q50" s="1" t="s">
        <v>257</v>
      </c>
      <c r="R50" s="1" t="s">
        <v>462</v>
      </c>
      <c r="S50" s="1" t="s">
        <v>259</v>
      </c>
      <c r="T50" s="1" t="s">
        <v>260</v>
      </c>
      <c r="U50" s="1" t="s">
        <v>261</v>
      </c>
      <c r="V50" s="1" t="s">
        <v>286</v>
      </c>
    </row>
    <row r="51" s="1" customFormat="1" spans="1:22">
      <c r="A51" s="3">
        <v>999224017180629</v>
      </c>
      <c r="B51" s="1" t="s">
        <v>463</v>
      </c>
      <c r="C51" s="1" t="s">
        <v>464</v>
      </c>
      <c r="D51" s="1" t="s">
        <v>437</v>
      </c>
      <c r="E51" s="1" t="s">
        <v>53</v>
      </c>
      <c r="F51" s="1" t="s">
        <v>307</v>
      </c>
      <c r="G51" s="1" t="s">
        <v>308</v>
      </c>
      <c r="H51" s="1" t="s">
        <v>251</v>
      </c>
      <c r="I51" s="1" t="s">
        <v>465</v>
      </c>
      <c r="J51" s="1" t="s">
        <v>253</v>
      </c>
      <c r="K51" s="1" t="s">
        <v>465</v>
      </c>
      <c r="L51" s="1" t="s">
        <v>465</v>
      </c>
      <c r="M51" s="1" t="s">
        <v>254</v>
      </c>
      <c r="N51" s="1" t="s">
        <v>254</v>
      </c>
      <c r="O51" s="1" t="s">
        <v>255</v>
      </c>
      <c r="P51" s="1" t="s">
        <v>256</v>
      </c>
      <c r="Q51" s="1" t="s">
        <v>257</v>
      </c>
      <c r="R51" s="1" t="s">
        <v>466</v>
      </c>
      <c r="S51" s="1" t="s">
        <v>259</v>
      </c>
      <c r="T51" s="1" t="s">
        <v>260</v>
      </c>
      <c r="U51" s="1" t="s">
        <v>261</v>
      </c>
      <c r="V51" s="1" t="s">
        <v>286</v>
      </c>
    </row>
    <row r="52" s="1" customFormat="1" spans="1:22">
      <c r="A52" s="3">
        <v>999224001331600</v>
      </c>
      <c r="B52" s="1" t="s">
        <v>467</v>
      </c>
      <c r="C52" s="1" t="s">
        <v>468</v>
      </c>
      <c r="D52" s="1" t="s">
        <v>437</v>
      </c>
      <c r="E52" s="1" t="s">
        <v>46</v>
      </c>
      <c r="F52" s="1" t="s">
        <v>316</v>
      </c>
      <c r="G52" s="1" t="s">
        <v>290</v>
      </c>
      <c r="H52" s="1" t="s">
        <v>251</v>
      </c>
      <c r="I52" s="1" t="s">
        <v>465</v>
      </c>
      <c r="J52" s="1" t="s">
        <v>253</v>
      </c>
      <c r="K52" s="1" t="s">
        <v>465</v>
      </c>
      <c r="L52" s="1" t="s">
        <v>465</v>
      </c>
      <c r="M52" s="1" t="s">
        <v>254</v>
      </c>
      <c r="N52" s="1" t="s">
        <v>254</v>
      </c>
      <c r="O52" s="1" t="s">
        <v>255</v>
      </c>
      <c r="P52" s="1" t="s">
        <v>256</v>
      </c>
      <c r="Q52" s="1" t="s">
        <v>257</v>
      </c>
      <c r="R52" s="1" t="s">
        <v>469</v>
      </c>
      <c r="S52" s="1" t="s">
        <v>259</v>
      </c>
      <c r="T52" s="1" t="s">
        <v>260</v>
      </c>
      <c r="U52" s="1" t="s">
        <v>261</v>
      </c>
      <c r="V52" s="1" t="s">
        <v>286</v>
      </c>
    </row>
    <row r="53" s="1" customFormat="1" spans="1:22">
      <c r="A53" s="3">
        <v>999224001332436</v>
      </c>
      <c r="B53" s="1" t="s">
        <v>467</v>
      </c>
      <c r="C53" s="1" t="s">
        <v>470</v>
      </c>
      <c r="D53" s="1" t="s">
        <v>437</v>
      </c>
      <c r="E53" s="1" t="s">
        <v>471</v>
      </c>
      <c r="F53" s="1" t="s">
        <v>316</v>
      </c>
      <c r="G53" s="1" t="s">
        <v>290</v>
      </c>
      <c r="H53" s="1" t="s">
        <v>251</v>
      </c>
      <c r="I53" s="1" t="s">
        <v>465</v>
      </c>
      <c r="J53" s="1" t="s">
        <v>253</v>
      </c>
      <c r="K53" s="1" t="s">
        <v>465</v>
      </c>
      <c r="L53" s="1" t="s">
        <v>465</v>
      </c>
      <c r="M53" s="1" t="s">
        <v>254</v>
      </c>
      <c r="N53" s="1" t="s">
        <v>254</v>
      </c>
      <c r="O53" s="1" t="s">
        <v>255</v>
      </c>
      <c r="P53" s="1" t="s">
        <v>256</v>
      </c>
      <c r="Q53" s="1" t="s">
        <v>257</v>
      </c>
      <c r="R53" s="1" t="s">
        <v>472</v>
      </c>
      <c r="S53" s="1" t="s">
        <v>259</v>
      </c>
      <c r="T53" s="1" t="s">
        <v>260</v>
      </c>
      <c r="U53" s="1" t="s">
        <v>261</v>
      </c>
      <c r="V53" s="1" t="s">
        <v>286</v>
      </c>
    </row>
    <row r="54" s="1" customFormat="1" spans="1:22">
      <c r="A54" s="3">
        <v>999223902543327</v>
      </c>
      <c r="B54" s="1" t="s">
        <v>473</v>
      </c>
      <c r="C54" s="1" t="s">
        <v>474</v>
      </c>
      <c r="D54" s="1" t="s">
        <v>437</v>
      </c>
      <c r="E54" s="1" t="s">
        <v>475</v>
      </c>
      <c r="F54" s="1" t="s">
        <v>316</v>
      </c>
      <c r="G54" s="1" t="s">
        <v>290</v>
      </c>
      <c r="H54" s="1" t="s">
        <v>251</v>
      </c>
      <c r="I54" s="1" t="s">
        <v>476</v>
      </c>
      <c r="J54" s="1" t="s">
        <v>253</v>
      </c>
      <c r="K54" s="1" t="s">
        <v>476</v>
      </c>
      <c r="L54" s="1" t="s">
        <v>477</v>
      </c>
      <c r="M54" s="1" t="s">
        <v>478</v>
      </c>
      <c r="N54" s="1" t="s">
        <v>478</v>
      </c>
      <c r="O54" s="1" t="s">
        <v>255</v>
      </c>
      <c r="P54" s="1" t="s">
        <v>256</v>
      </c>
      <c r="Q54" s="1" t="s">
        <v>257</v>
      </c>
      <c r="R54" s="1" t="s">
        <v>479</v>
      </c>
      <c r="S54" s="1" t="s">
        <v>259</v>
      </c>
      <c r="T54" s="1" t="s">
        <v>260</v>
      </c>
      <c r="U54" s="1" t="s">
        <v>261</v>
      </c>
      <c r="V54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