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<sst xmlns="http://schemas.openxmlformats.org/spreadsheetml/2006/main" count="1895" uniqueCount="649">
  <si>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</si>
  <si>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</si>
  <si>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</si>
  <si>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</si>
  <si>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</si>
  <si>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</si>
  <si>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</si>
  <si>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</si>
  <si>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</si>
  <si>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</si>
  <si>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</si>
  <si>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</si>
  <si>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</si>
  <si>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</si>
  <si>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</si>
  <si>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</si>
  <si>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</si>
  <si>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</si>
  <si>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</si>
  <si>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</si>
  <si>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</si>
  <si>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</si>
  <si>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</si>
  <si>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</si>
  <si>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</si>
  <si>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999223587785706	</t>
  </si>
  <si>
    <t>Ctrip</t>
  </si>
  <si>
    <t>正常</t>
  </si>
  <si>
    <t>[苏梅岛]苏梅楚拉度假村(Chura Samui)(37222261)</t>
  </si>
  <si>
    <t>超值豪华房&lt;2人入住&gt;&lt;不退款&gt;</t>
  </si>
  <si>
    <t>USD</t>
  </si>
  <si>
    <t>Hutchinson/Megan,Hutchinson/Megan</t>
  </si>
  <si>
    <t>CA5326230901USD</t>
  </si>
  <si>
    <t>未提现</t>
  </si>
  <si>
    <t>携程开票</t>
  </si>
  <si>
    <t xml:space="preserve">3215271	</t>
  </si>
  <si>
    <t xml:space="preserve">-1490706892	</t>
  </si>
  <si>
    <t xml:space="preserve">999224873850458	</t>
  </si>
  <si>
    <t>[普吉岛]普吉岛卡塔坦尼海滩度假村(Katathani Phuket Beach Resort)(40721646)</t>
  </si>
  <si>
    <t>池景豪华房(步丽楼)&lt;2人入住&gt;&lt;不退款&gt;&lt;早餐&gt;</t>
  </si>
  <si>
    <t>GAO/YUAN,gao/jingyan</t>
  </si>
  <si>
    <t xml:space="preserve">3531068	</t>
  </si>
  <si>
    <t xml:space="preserve">10879711	</t>
  </si>
  <si>
    <t xml:space="preserve">999225595081161	</t>
  </si>
  <si>
    <t>[民丹岛]民丹岛悦榕庄(Banyan Tree Bintan)(44800419)</t>
  </si>
  <si>
    <t>雨林海滨别墅&lt;2人入住&gt;&lt;不退款&gt;&lt;早餐&gt;</t>
  </si>
  <si>
    <t>YANG/LINA</t>
  </si>
  <si>
    <t xml:space="preserve">3686943	</t>
  </si>
  <si>
    <t xml:space="preserve">	</t>
  </si>
  <si>
    <t xml:space="preserve">999226000735867	</t>
  </si>
  <si>
    <t>[普吉岛]普吉岛卡塔度假村(Phuket Kata Resotel)(39042889)</t>
  </si>
  <si>
    <t>高级大床房&lt;2人入住&gt;&lt;早餐&gt;</t>
  </si>
  <si>
    <t>SHANG/RUI,Feng/Wei,Liu/Chen,Wu/Qiuju</t>
  </si>
  <si>
    <t xml:space="preserve">3771440	</t>
  </si>
  <si>
    <t xml:space="preserve">999226014440011	</t>
  </si>
  <si>
    <t>[云顶高原]阿瓦讷世界度假村(Resorts World Awana)(37225447)</t>
  </si>
  <si>
    <t>Superior Deluxe&lt;2人入住&gt;&lt;不退款&gt;</t>
  </si>
  <si>
    <t>Mohamad Ariffin/Syamil</t>
  </si>
  <si>
    <t xml:space="preserve">3774279	</t>
  </si>
  <si>
    <t xml:space="preserve">999226027937760	</t>
  </si>
  <si>
    <t>[曼谷]珊兰广场酒店(Samran Place Hotel)(37214827)</t>
  </si>
  <si>
    <t>标准双人房&lt;2人入住&gt;&lt;不退款&gt;</t>
  </si>
  <si>
    <t>WANG/SHUAI</t>
  </si>
  <si>
    <t xml:space="preserve">3777201	</t>
  </si>
  <si>
    <t xml:space="preserve">999226104974458	</t>
  </si>
  <si>
    <t>[乔治市]槟城乔治市金栢丽酒店(Kimberley Hotel Georgetown)(37214680)</t>
  </si>
  <si>
    <t>豪华特大床房&lt;2人入住&gt;&lt;不退款&gt;</t>
  </si>
  <si>
    <t>WU/DI,CANG/JIABAO</t>
  </si>
  <si>
    <t xml:space="preserve">3791966	</t>
  </si>
  <si>
    <t xml:space="preserve">999226146001976	</t>
  </si>
  <si>
    <t>标准双床房&lt;2人入住&gt;&lt;不退款&gt;</t>
  </si>
  <si>
    <t>NELISSA/NIK ZARIS,BINTI MANSOR/NUR AIN ATEYA</t>
  </si>
  <si>
    <t xml:space="preserve">3806297	</t>
  </si>
  <si>
    <t xml:space="preserve">999226146034709	</t>
  </si>
  <si>
    <t>BIN MAT NAWI/ANAS</t>
  </si>
  <si>
    <t xml:space="preserve">3806309	</t>
  </si>
  <si>
    <t xml:space="preserve">999226194186483	</t>
  </si>
  <si>
    <t>[新加坡]小印度入住旅店(Check-Inn at Little India)(37211680)</t>
  </si>
  <si>
    <t>高级房&lt;2人入住&gt;&lt;不退款&gt;</t>
  </si>
  <si>
    <t>ZHENG/XINNUAN,ZHOU/XIAOYE</t>
  </si>
  <si>
    <t xml:space="preserve">3811757	</t>
  </si>
  <si>
    <t xml:space="preserve">999226195528594	</t>
  </si>
  <si>
    <t>[曼谷]穰南帝景酒店(Royal View Resort - Rang Nam)(37197437)</t>
  </si>
  <si>
    <t>高级双床房&lt;2人入住&gt;&lt;不退款&gt;</t>
  </si>
  <si>
    <t>ZHANG/CHUHUI,YANG/LIQIN</t>
  </si>
  <si>
    <t xml:space="preserve">3812001	</t>
  </si>
  <si>
    <t xml:space="preserve">999226217055037	</t>
  </si>
  <si>
    <t>[曼谷]曼谷素坤逸航站 21 中心酒店(Grande Centre Point Hotel Terminal 21)(37197363)</t>
  </si>
  <si>
    <t>豪华尊贵房&lt;1&gt;&lt;2人入住&gt;&lt;不退款&gt;</t>
  </si>
  <si>
    <t>CHAN/TAK HUNG DOREEN,LI/YUK LIN,WONG/PUI MAN,CHAN/WAN YING</t>
  </si>
  <si>
    <t xml:space="preserve">3816950	</t>
  </si>
  <si>
    <t xml:space="preserve">446747	</t>
  </si>
  <si>
    <t xml:space="preserve">999226341372552	</t>
  </si>
  <si>
    <t>[岘港]辉煌酒店(Brilliant Hotel)(37200661)</t>
  </si>
  <si>
    <t>精致河景双人床套房&lt;2人入住&gt;&lt;不退款&gt;&lt;早餐&gt;</t>
  </si>
  <si>
    <t>Shin/Hyojin</t>
  </si>
  <si>
    <t xml:space="preserve">3832338	</t>
  </si>
  <si>
    <t xml:space="preserve">999226348132083	</t>
  </si>
  <si>
    <t>LEE/PENG HONG</t>
  </si>
  <si>
    <t xml:space="preserve">3836100	</t>
  </si>
  <si>
    <t xml:space="preserve">999226349898336	</t>
  </si>
  <si>
    <t>[泗水]泗水瓦萨酒店(Vasa Hotel Surabaya)(37226830)</t>
  </si>
  <si>
    <t>精选特大床房&lt;2人入住&gt;&lt;不退款&gt;</t>
  </si>
  <si>
    <t>CHEN/TINGYA</t>
  </si>
  <si>
    <t xml:space="preserve">3836785	</t>
  </si>
  <si>
    <t xml:space="preserve">999226350977500	</t>
  </si>
  <si>
    <t>[安山市]三叶草酒店(Hotel Clover)(39675320)</t>
  </si>
  <si>
    <t>标准双人间&lt;2人入住&gt;&lt;不退款&gt;</t>
  </si>
  <si>
    <t>ZHANG/XIHUI</t>
  </si>
  <si>
    <t xml:space="preserve">3837385	</t>
  </si>
  <si>
    <t xml:space="preserve">Acknowledged	</t>
  </si>
  <si>
    <t xml:space="preserve">999226353425960	</t>
  </si>
  <si>
    <t>[兰卡威]兰卡威海景酒店(Langkawi Seaview Hotel)(37198865)</t>
  </si>
  <si>
    <t>MOHD YUSOFF/SITI NOR HAFIZA</t>
  </si>
  <si>
    <t xml:space="preserve">3838647	</t>
  </si>
  <si>
    <t xml:space="preserve">999226356744194	</t>
  </si>
  <si>
    <t>[土龙木]新城市贝卡麦克斯酒店(Becamex Hotel New City)(37211248)</t>
  </si>
  <si>
    <t>一卧室特大床套房&lt;2人入住&gt;&lt;不退款&gt;&lt;早餐&gt;</t>
  </si>
  <si>
    <t>SHOU/JIANLI</t>
  </si>
  <si>
    <t xml:space="preserve">3840589	</t>
  </si>
  <si>
    <t xml:space="preserve">999226358509585	</t>
  </si>
  <si>
    <t>SONG/SHIMIN</t>
  </si>
  <si>
    <t xml:space="preserve">3841433	</t>
  </si>
  <si>
    <t xml:space="preserve">999226360348174	</t>
  </si>
  <si>
    <t>[釜山]贝豪德酒店(Bay Hound Hotel)(44800509)</t>
  </si>
  <si>
    <t>标准大床房&lt;2人入住&gt;&lt;不退款&gt;</t>
  </si>
  <si>
    <t>KIM/DONG JUN</t>
  </si>
  <si>
    <t xml:space="preserve">3842320	</t>
  </si>
  <si>
    <t xml:space="preserve">999226360471659	</t>
  </si>
  <si>
    <t>[米里]阿诺酒店(Ano Hotel)(44684973)</t>
  </si>
  <si>
    <t>标准房 2张单人床&lt;2人入住&gt;&lt;不退款&gt;</t>
  </si>
  <si>
    <t>AB MANAP/AHMAD</t>
  </si>
  <si>
    <t xml:space="preserve">3842364	</t>
  </si>
  <si>
    <t xml:space="preserve">999226360570661	</t>
  </si>
  <si>
    <t>Zulkifli/Suaida Leza</t>
  </si>
  <si>
    <t xml:space="preserve">3842479	</t>
  </si>
  <si>
    <t xml:space="preserve">999226360834619	</t>
  </si>
  <si>
    <t>[甲米]甲米宁静湖度假村及水疗中心(Peace Laguna Resort and Spa Krabi)(37202702)</t>
  </si>
  <si>
    <t>高级小屋房&lt;2人入住&gt;&lt;不退款&gt;</t>
  </si>
  <si>
    <t>INVERNIZZI/MAGDALENA MARIA</t>
  </si>
  <si>
    <t xml:space="preserve">3842556	</t>
  </si>
  <si>
    <t xml:space="preserve">999226361850378	</t>
  </si>
  <si>
    <t>[波德申]海湾酒店(Bayfront Hotel)(48056306)</t>
  </si>
  <si>
    <t>行政三人房&lt;2人入住&gt;&lt;不退款&gt;</t>
  </si>
  <si>
    <t>THALDIRI/MUHAMMAD HANAFI</t>
  </si>
  <si>
    <t xml:space="preserve">3843212	</t>
  </si>
  <si>
    <t xml:space="preserve">999226362615485	</t>
  </si>
  <si>
    <t>[曼谷]長榮桂冠酒店（曼谷）(Evergreen Laurel Hotel Bangkok)(37222161)</t>
  </si>
  <si>
    <t>Twin/Double room - De Luxe&lt;2人入住&gt;&lt;不退款&gt;&lt;早餐&gt;</t>
  </si>
  <si>
    <t>XIAO/HUANLE</t>
  </si>
  <si>
    <t xml:space="preserve">3843594	</t>
  </si>
  <si>
    <t xml:space="preserve">999226362925846	</t>
  </si>
  <si>
    <t>[中雅加达]雅加达朱诺丹纳阿邦酒店(Juno Tanah Abang Jakarta)(39675328)</t>
  </si>
  <si>
    <t>豪华双人房, 1 张大床&lt;2人入住&gt;&lt;不退款&gt;</t>
  </si>
  <si>
    <t>LESTARI/BETTY</t>
  </si>
  <si>
    <t xml:space="preserve">3843849	</t>
  </si>
  <si>
    <t xml:space="preserve">-75638869	</t>
  </si>
  <si>
    <t xml:space="preserve">999226363308405	</t>
  </si>
  <si>
    <t>TALORDPONG/PAKAWAN</t>
  </si>
  <si>
    <t xml:space="preserve">3844122	</t>
  </si>
  <si>
    <t xml:space="preserve">999226363548272	</t>
  </si>
  <si>
    <t>[新加坡]海苑旅店(Harbour Ville Hotel)(37202404)</t>
  </si>
  <si>
    <t>高级房（大床）&lt;2人入住&gt;&lt;不退款&gt;</t>
  </si>
  <si>
    <t>RAJOO/VICKNAYS</t>
  </si>
  <si>
    <t xml:space="preserve">3844363	</t>
  </si>
  <si>
    <t xml:space="preserve">104310380	</t>
  </si>
  <si>
    <t xml:space="preserve">999226364106755	</t>
  </si>
  <si>
    <t>[清莱]莫拉精品酒店(Mora Boutique Hotel)(39596405)</t>
  </si>
  <si>
    <t>Suite, King&lt;2人入住&gt;&lt;不退款&gt;&lt;早餐&gt;</t>
  </si>
  <si>
    <t>DE SAINT ETIENNE/FABRICE ARNAUD</t>
  </si>
  <si>
    <t xml:space="preserve">3844698	</t>
  </si>
  <si>
    <t xml:space="preserve">999226364277095	</t>
  </si>
  <si>
    <t>[曼谷]素坤逸 85 巷琥珀酒店(Hotel Amber Sukhumvit 85)(44792819)</t>
  </si>
  <si>
    <t>至尊豪华房&lt;2人入住&gt;&lt;不退款&gt;</t>
  </si>
  <si>
    <t>PROMMAS/JUTHAMAS</t>
  </si>
  <si>
    <t xml:space="preserve">3844764	</t>
  </si>
  <si>
    <t xml:space="preserve">999226364582822	</t>
  </si>
  <si>
    <t>[乌隆他尼]昆考乌东酒店(Kumkaew Udon)(39655429)</t>
  </si>
  <si>
    <t>双人床房&lt;2人入住&gt;&lt;不退款&gt;</t>
  </si>
  <si>
    <t>DUANGKHAO/SIRILUK</t>
  </si>
  <si>
    <t xml:space="preserve">3845039	</t>
  </si>
  <si>
    <t xml:space="preserve">999226365553119	</t>
  </si>
  <si>
    <t>[探耶武里]PP @ 兰实酒店(PP@Hotel Rangsit)(44688091)</t>
  </si>
  <si>
    <t>高级双人床房&lt;2人入住&gt;&lt;不退款&gt;</t>
  </si>
  <si>
    <t>KHONGKHAO/CAWALIT</t>
  </si>
  <si>
    <t xml:space="preserve">3845642	</t>
  </si>
  <si>
    <t xml:space="preserve">|75719325	</t>
  </si>
  <si>
    <t xml:space="preserve">999226365595780	</t>
  </si>
  <si>
    <t>[亚罗士打]蜜蜂园汽车旅馆(Bee Garden Motel)(48367571)</t>
  </si>
  <si>
    <t>标准房&lt;2人入住&gt;&lt;不退款&gt;</t>
  </si>
  <si>
    <t>YACOP/ARIF</t>
  </si>
  <si>
    <t xml:space="preserve">3845666	</t>
  </si>
  <si>
    <t xml:space="preserve">999226365907155	</t>
  </si>
  <si>
    <t>THONGSUNGNORN/SARAVUT</t>
  </si>
  <si>
    <t xml:space="preserve">3845965	</t>
  </si>
  <si>
    <t xml:space="preserve">999226477589849	</t>
  </si>
  <si>
    <t>HONG/DI</t>
  </si>
  <si>
    <t xml:space="preserve">3847497	</t>
  </si>
  <si>
    <t xml:space="preserve">999226478392657	</t>
  </si>
  <si>
    <t>LIANG/JIAYAN</t>
  </si>
  <si>
    <t xml:space="preserve">3847713	</t>
  </si>
  <si>
    <t xml:space="preserve">999226478929155	</t>
  </si>
  <si>
    <t>[帕岸岛]奇德乐玛斯水疗度假酒店(Chantaramas Resort)(39041172)</t>
  </si>
  <si>
    <t>豪华房&lt;2人入住&gt;&lt;不退款&gt;</t>
  </si>
  <si>
    <t>CHAIWAN/LUKKY</t>
  </si>
  <si>
    <t xml:space="preserve">3847914	</t>
  </si>
  <si>
    <t xml:space="preserve">999226479340231	</t>
  </si>
  <si>
    <t>LAI/SANGUI</t>
  </si>
  <si>
    <t xml:space="preserve">3847981	</t>
  </si>
  <si>
    <t xml:space="preserve">999226479659676	</t>
  </si>
  <si>
    <t>[东雅加达]雅加达朱诺·贾廷加拉酒店(Juno Jatinegara Jakarta)(40617380)</t>
  </si>
  <si>
    <t>ARIFIN/MUHAMAD</t>
  </si>
  <si>
    <t xml:space="preserve">3848036	</t>
  </si>
  <si>
    <t xml:space="preserve">-76104514	</t>
  </si>
  <si>
    <t xml:space="preserve">999226480117855	</t>
  </si>
  <si>
    <t>[城南市]米利托匹亚酒店(Wirye Militopia Hotel)(37220745)</t>
  </si>
  <si>
    <t>标准双床房&lt;2人入住&gt;&lt;不退款&gt;&lt;早餐&gt;</t>
  </si>
  <si>
    <t>LEE/SUNGJIN</t>
  </si>
  <si>
    <t xml:space="preserve">3848182	</t>
  </si>
  <si>
    <t xml:space="preserve">999226480281759	</t>
  </si>
  <si>
    <t>[普吉岛]米娜康达泰公寓式酒店(Hill Myna Condotel)(48433106)</t>
  </si>
  <si>
    <t>一卧套房&lt;2人入住&gt;&lt;不退款&gt;</t>
  </si>
  <si>
    <t>NOOSEEKAEW/CHALITA</t>
  </si>
  <si>
    <t xml:space="preserve">3848215	</t>
  </si>
  <si>
    <t xml:space="preserve">999226480433968	</t>
  </si>
  <si>
    <t>[暖武里]美達酒店恩加王彎酒店(Mida Hotel Ngamwongwan)(39037218)</t>
  </si>
  <si>
    <t>SUKSUAI/ATITAYA</t>
  </si>
  <si>
    <t xml:space="preserve">3848239	</t>
  </si>
  <si>
    <t xml:space="preserve">999226480441483	</t>
  </si>
  <si>
    <t>[Guntung Payung]班贾巴鲁马辰法维酒店(Favehotel Banjarbaru)(39040560)</t>
  </si>
  <si>
    <t>致爱房&lt;2人入住&gt;&lt;不退款&gt;</t>
  </si>
  <si>
    <t>IKHWAN/MUHAMMAD NOOR</t>
  </si>
  <si>
    <t xml:space="preserve">8498521	</t>
  </si>
  <si>
    <t xml:space="preserve">999226480866665	</t>
  </si>
  <si>
    <t>BIN IDRIS/HASHIM</t>
  </si>
  <si>
    <t xml:space="preserve">3848322	</t>
  </si>
  <si>
    <t xml:space="preserve">999226481172600	</t>
  </si>
  <si>
    <t>[马德里]埃克广场酒店(Exe Plaza)(37225103)</t>
  </si>
  <si>
    <t>De las Heras Redondo/Adrian,Maria /Arenas Vaquerizo</t>
  </si>
  <si>
    <t xml:space="preserve">3848365	</t>
  </si>
  <si>
    <t xml:space="preserve">999226481869142	</t>
  </si>
  <si>
    <t>CHEW/WEI WEI</t>
  </si>
  <si>
    <t xml:space="preserve">3848545	</t>
  </si>
  <si>
    <t xml:space="preserve">999226482981992	</t>
  </si>
  <si>
    <t>SETELLO/EKO</t>
  </si>
  <si>
    <t xml:space="preserve">3848847	</t>
  </si>
  <si>
    <t xml:space="preserve">-76164028	</t>
  </si>
  <si>
    <t xml:space="preserve">999226483049738	</t>
  </si>
  <si>
    <t>池畔房&lt;2人入住&gt;&lt;不退款&gt;&lt;早餐&gt;</t>
  </si>
  <si>
    <t>LIU/PENG,Zhao/Zebo</t>
  </si>
  <si>
    <t xml:space="preserve">3848858	</t>
  </si>
  <si>
    <t xml:space="preserve">999226483598534	</t>
  </si>
  <si>
    <t>[莎阿南]超级 OYO 258 SMC 阿拉姆大道酒店(Super OYO 258 Hotel SMC Alam Avenue)(39684355)</t>
  </si>
  <si>
    <t>HUSIN/MUHAMAD QAMARUUL</t>
  </si>
  <si>
    <t xml:space="preserve">3849027	</t>
  </si>
  <si>
    <t xml:space="preserve">999226484924349	</t>
  </si>
  <si>
    <t>[乌汶]艾克塞拉酒店(Excella Hotel)(39626172)</t>
  </si>
  <si>
    <t>豪华套房(大床)&lt;2人入住&gt;&lt;不退款&gt;&lt;早餐&gt;</t>
  </si>
  <si>
    <t>THAOPHRM/PEERAYUTH</t>
  </si>
  <si>
    <t xml:space="preserve">3849333	</t>
  </si>
  <si>
    <t xml:space="preserve">999226485198043	</t>
  </si>
  <si>
    <t>[Pasirsari]西卡朗高级商务酒店(PrimeBiz Cikarang)(39672549)</t>
  </si>
  <si>
    <t>高级房间&lt;2人入住&gt;&lt;不退款&gt;</t>
  </si>
  <si>
    <t>Riyan/Riyan</t>
  </si>
  <si>
    <t xml:space="preserve">3849368	</t>
  </si>
  <si>
    <t xml:space="preserve">999226486804218	</t>
  </si>
  <si>
    <t>[芭堤雅]石黛酒店(The Stay Hotel)(44795334)</t>
  </si>
  <si>
    <t>高级双人房（带阳台）&lt;2人入住&gt;&lt;不退款&gt;</t>
  </si>
  <si>
    <t>NI/PIAOPIAO</t>
  </si>
  <si>
    <t xml:space="preserve">3849922	</t>
  </si>
  <si>
    <t xml:space="preserve">79501	</t>
  </si>
  <si>
    <t xml:space="preserve">999226487427508	</t>
  </si>
  <si>
    <t>[Na Chom Thian]红树林酒店(The Mangrove Hotel)(39642237)</t>
  </si>
  <si>
    <t>高级双人床房-带阳台&lt;2人入住&gt;&lt;不退款&gt;</t>
  </si>
  <si>
    <t>ZHOU/QIJUN</t>
  </si>
  <si>
    <t xml:space="preserve">3850195	</t>
  </si>
  <si>
    <t xml:space="preserve">999226487518650	</t>
  </si>
  <si>
    <t>[河内]河内内排机场酒店(Noi Bai Airport Hotel)(46891076)</t>
  </si>
  <si>
    <t>大床房&lt;2人入住&gt;&lt;不退款&gt;</t>
  </si>
  <si>
    <t>WANGSANTI/JULAPORN</t>
  </si>
  <si>
    <t xml:space="preserve">3850229	</t>
  </si>
  <si>
    <t xml:space="preserve">1008255056	</t>
  </si>
  <si>
    <t xml:space="preserve">999226487526059	</t>
  </si>
  <si>
    <t>Xie/Yuliang,Zhong/Qingxuan</t>
  </si>
  <si>
    <t xml:space="preserve">3850230	</t>
  </si>
  <si>
    <t xml:space="preserve">999226487766642	</t>
  </si>
  <si>
    <t>[新加坡]华乐酒店(One Farrer Hotel)(37196116)</t>
  </si>
  <si>
    <t>薄荷房&lt;2人入住&gt;&lt;不退款&gt;</t>
  </si>
  <si>
    <t>ZHANG/YANBIN</t>
  </si>
  <si>
    <t xml:space="preserve">3850295	</t>
  </si>
  <si>
    <t xml:space="preserve">59925SE103387	</t>
  </si>
  <si>
    <t>取消</t>
  </si>
  <si>
    <t>，</t>
  </si>
  <si>
    <t>A230901105745481</t>
  </si>
  <si>
    <t>A230901105911481</t>
  </si>
  <si>
    <t>USD / HKD 当前参考汇率: 7.8421</t>
  </si>
  <si>
    <t>总计：4853.22 USD/
38059.44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</si>
  <si>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</si>
  <si>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</si>
  <si>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</si>
  <si>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</si>
  <si>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</si>
  <si>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</si>
  <si>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</si>
  <si>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</si>
  <si>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</si>
  <si>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</si>
  <si>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</si>
  <si>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</si>
  <si>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</si>
  <si>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</si>
  <si>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</si>
  <si>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</si>
  <si>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</si>
  <si>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</si>
  <si>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</si>
  <si>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2023-08-28</t>
  </si>
  <si>
    <t>3850295</t>
  </si>
  <si>
    <t>华乐酒店</t>
  </si>
  <si>
    <t>ZHANG YANBIN</t>
  </si>
  <si>
    <t>2023-08-29</t>
  </si>
  <si>
    <t>退房日周结</t>
  </si>
  <si>
    <t>1156.06</t>
  </si>
  <si>
    <t>158.25</t>
  </si>
  <si>
    <t>0</t>
  </si>
  <si>
    <t>0.00</t>
  </si>
  <si>
    <t>携程盛景国际直连</t>
  </si>
  <si>
    <t>01.010677</t>
  </si>
  <si>
    <t>2023-08-28 21:45:47</t>
  </si>
  <si>
    <t>否</t>
  </si>
  <si>
    <t>汇智国际旅游发展有限公司</t>
  </si>
  <si>
    <t>直连</t>
  </si>
  <si>
    <t>新加坡</t>
  </si>
  <si>
    <t>3850230</t>
  </si>
  <si>
    <t>土龙木新城贝卡梅克斯酒店</t>
  </si>
  <si>
    <t>Xie Yuliang,Zhong Qingxuan</t>
  </si>
  <si>
    <t>451.54</t>
  </si>
  <si>
    <t>61.81</t>
  </si>
  <si>
    <t>2023-08-28 21:26:31</t>
  </si>
  <si>
    <t>越南</t>
  </si>
  <si>
    <t>3850195</t>
  </si>
  <si>
    <t>红树林酒店</t>
  </si>
  <si>
    <t>ZHOU QIJUN</t>
  </si>
  <si>
    <t>142.82</t>
  </si>
  <si>
    <t>19.55</t>
  </si>
  <si>
    <t>2023-08-28 21:18:42</t>
  </si>
  <si>
    <t>泰国</t>
  </si>
  <si>
    <t>3849922</t>
  </si>
  <si>
    <t>石黛酒店</t>
  </si>
  <si>
    <t>NI PIAOPIAO</t>
  </si>
  <si>
    <t>284.25</t>
  </si>
  <si>
    <t>38.91</t>
  </si>
  <si>
    <t>2023-08-28 20:29:14</t>
  </si>
  <si>
    <t>3849368</t>
  </si>
  <si>
    <t>西卡朗高级商务酒店</t>
  </si>
  <si>
    <t>Riyan Riyan</t>
  </si>
  <si>
    <t>114.11</t>
  </si>
  <si>
    <t>15.62</t>
  </si>
  <si>
    <t>2023-08-28 18:40:11</t>
  </si>
  <si>
    <t>印度尼西亚</t>
  </si>
  <si>
    <t>3849333</t>
  </si>
  <si>
    <t>艾克塞拉酒店</t>
  </si>
  <si>
    <t>THAOPHRM PEERAYUTH</t>
  </si>
  <si>
    <t>148.30</t>
  </si>
  <si>
    <t>20.30</t>
  </si>
  <si>
    <t>2023-08-28 18:23:39</t>
  </si>
  <si>
    <t>3849027</t>
  </si>
  <si>
    <t xml:space="preserve"> 258 SMC 阿拉姆大道酒店</t>
  </si>
  <si>
    <t>HUSIN MUHAMAD QAMARUUL</t>
  </si>
  <si>
    <t>114.84</t>
  </si>
  <si>
    <t>15.72</t>
  </si>
  <si>
    <t>2023-08-28 17:04:50</t>
  </si>
  <si>
    <t>马来西亚</t>
  </si>
  <si>
    <t>3848858</t>
  </si>
  <si>
    <t>卡塔泻湖酒店</t>
  </si>
  <si>
    <t>LIU PENG,Zhao Zebo</t>
  </si>
  <si>
    <t>228.00</t>
  </si>
  <si>
    <t>31.21</t>
  </si>
  <si>
    <t>2023-08-28 16:32:16</t>
  </si>
  <si>
    <t>3848847</t>
  </si>
  <si>
    <t>雅加达朱诺·贾廷加拉酒店</t>
  </si>
  <si>
    <t>SETELLO EKO</t>
  </si>
  <si>
    <t>137.05</t>
  </si>
  <si>
    <t>18.76</t>
  </si>
  <si>
    <t>2023-08-28 16:27:54</t>
  </si>
  <si>
    <t>3848545</t>
  </si>
  <si>
    <t>云顶世界阿娃娜</t>
  </si>
  <si>
    <t>CHEW WEI WEI</t>
  </si>
  <si>
    <t>640.75</t>
  </si>
  <si>
    <t>87.71</t>
  </si>
  <si>
    <t>2023-08-28 15:16:46</t>
  </si>
  <si>
    <t>3848365</t>
  </si>
  <si>
    <t>埃克广场酒店</t>
  </si>
  <si>
    <t>De las Heras Redondo Adrian,Maria Arenas Vaquerizo</t>
  </si>
  <si>
    <t>436.27</t>
  </si>
  <si>
    <t>59.72</t>
  </si>
  <si>
    <t>2023-08-28 14:30:43</t>
  </si>
  <si>
    <t>西班牙</t>
  </si>
  <si>
    <t>3848322</t>
  </si>
  <si>
    <t>蜂园汽车旅馆</t>
  </si>
  <si>
    <t>BIN IDRIS HASHIM</t>
  </si>
  <si>
    <t>102.86</t>
  </si>
  <si>
    <t>14.08</t>
  </si>
  <si>
    <t>2023-08-28 14:11:05</t>
  </si>
  <si>
    <t>3848243</t>
  </si>
  <si>
    <t>班贾巴鲁马辰法维酒店</t>
  </si>
  <si>
    <t>IKHWAN MUHAMMAD NOOR</t>
  </si>
  <si>
    <t>189.50</t>
  </si>
  <si>
    <t>25.94</t>
  </si>
  <si>
    <t>2023-08-28 13:54:27</t>
  </si>
  <si>
    <t>3848239</t>
  </si>
  <si>
    <t>美達酒店恩加王彎酒店</t>
  </si>
  <si>
    <t>SUKSUAI ATITAYA</t>
  </si>
  <si>
    <t>244.00</t>
  </si>
  <si>
    <t>33.40</t>
  </si>
  <si>
    <t>2023-08-28 13:43:51</t>
  </si>
  <si>
    <t>3848215</t>
  </si>
  <si>
    <t>米娜康达泰公寓式酒店</t>
  </si>
  <si>
    <t>NOOSEEKAEW CHALITA</t>
  </si>
  <si>
    <t>189.72</t>
  </si>
  <si>
    <t>25.97</t>
  </si>
  <si>
    <t>2023-08-28 13:34:27</t>
  </si>
  <si>
    <t>3848182</t>
  </si>
  <si>
    <t>米利托匹亚酒店</t>
  </si>
  <si>
    <t>LEE SUNGJIN</t>
  </si>
  <si>
    <t>799.13</t>
  </si>
  <si>
    <t>109.39</t>
  </si>
  <si>
    <t>2023-08-28 13:24:33</t>
  </si>
  <si>
    <t>韩国</t>
  </si>
  <si>
    <t>3848036</t>
  </si>
  <si>
    <t>ARIFIN MUHAMAD</t>
  </si>
  <si>
    <t>2023-08-28 12:57:11</t>
  </si>
  <si>
    <t>3847981</t>
  </si>
  <si>
    <t>LAI SANGUI</t>
  </si>
  <si>
    <t>2023-08-28 12:38:21</t>
  </si>
  <si>
    <t>3847914</t>
  </si>
  <si>
    <t>奇德乐玛斯水疗度假酒店</t>
  </si>
  <si>
    <t>CHAIWAN LUKKY</t>
  </si>
  <si>
    <t>391.20</t>
  </si>
  <si>
    <t>53.55</t>
  </si>
  <si>
    <t>2023-08-28 12:13:58</t>
  </si>
  <si>
    <t>3847713</t>
  </si>
  <si>
    <t>曼谷善兰酒店</t>
  </si>
  <si>
    <t>LIANG JIAYAN</t>
  </si>
  <si>
    <t>241.37</t>
  </si>
  <si>
    <t>33.04</t>
  </si>
  <si>
    <t>2023-08-28 11:41:26</t>
  </si>
  <si>
    <t>3847497</t>
  </si>
  <si>
    <t>HONG DI</t>
  </si>
  <si>
    <t>2023-08-28 10:49:56</t>
  </si>
  <si>
    <t>2023-08-27</t>
  </si>
  <si>
    <t>3845965</t>
  </si>
  <si>
    <t>THONGSUNGNORN SARAVUT</t>
  </si>
  <si>
    <t>214.41</t>
  </si>
  <si>
    <t>29.35</t>
  </si>
  <si>
    <t>2023-08-27 22:21:01</t>
  </si>
  <si>
    <t>3845666</t>
  </si>
  <si>
    <t>YACOP ARIF</t>
  </si>
  <si>
    <t>188.77</t>
  </si>
  <si>
    <t>25.84</t>
  </si>
  <si>
    <t>2023-08-27 21:40:26</t>
  </si>
  <si>
    <t>3845642</t>
  </si>
  <si>
    <t>曼谷皮皮@酒店</t>
  </si>
  <si>
    <t>KHONGKHAO CAWALIT</t>
  </si>
  <si>
    <t>127.70</t>
  </si>
  <si>
    <t>17.48</t>
  </si>
  <si>
    <t>2023-08-27 21:45:07</t>
  </si>
  <si>
    <t>3845039</t>
  </si>
  <si>
    <t>昆考乌东酒店</t>
  </si>
  <si>
    <t>DUANGKHAO SIRILUK</t>
  </si>
  <si>
    <t>53.69</t>
  </si>
  <si>
    <t>7.35</t>
  </si>
  <si>
    <t>2023-08-27 19:28:34</t>
  </si>
  <si>
    <t>3844764</t>
  </si>
  <si>
    <t>思考行政套房酒店</t>
  </si>
  <si>
    <t>PROMMAS JUTHAMAS</t>
  </si>
  <si>
    <t>439.78</t>
  </si>
  <si>
    <t>60.20</t>
  </si>
  <si>
    <t>2023-08-27 18:47:16</t>
  </si>
  <si>
    <t>3844698</t>
  </si>
  <si>
    <t>莫拉精品酒店</t>
  </si>
  <si>
    <t>DE SAINT ETIENNE FABRICE ARNAUD</t>
  </si>
  <si>
    <t>571.93</t>
  </si>
  <si>
    <t>78.29</t>
  </si>
  <si>
    <t>2023-08-27 18:23:57</t>
  </si>
  <si>
    <t>3844363</t>
  </si>
  <si>
    <t>海苑旅店</t>
  </si>
  <si>
    <t>RAJOO VICKNAYS</t>
  </si>
  <si>
    <t>833.17</t>
  </si>
  <si>
    <t>114.05</t>
  </si>
  <si>
    <t>2023-08-27 17:09:47</t>
  </si>
  <si>
    <t>3844122</t>
  </si>
  <si>
    <t>TALORDPONG PAKAWAN</t>
  </si>
  <si>
    <t>2023-08-27 16:34:56</t>
  </si>
  <si>
    <t>3843849</t>
  </si>
  <si>
    <t>雅加达朱诺·塔纳·阿邦酒店</t>
  </si>
  <si>
    <t>LESTARI BETTY</t>
  </si>
  <si>
    <t>344.88</t>
  </si>
  <si>
    <t>47.21</t>
  </si>
  <si>
    <t>2023-08-27 15:50:43</t>
  </si>
  <si>
    <t>3843594</t>
  </si>
  <si>
    <t>曼谷长荣桂冠酒店</t>
  </si>
  <si>
    <t>XIAO HUANLE</t>
  </si>
  <si>
    <t>1120.19</t>
  </si>
  <si>
    <t>153.34</t>
  </si>
  <si>
    <t>2023-08-27 14:55:56</t>
  </si>
  <si>
    <t>3843212</t>
  </si>
  <si>
    <t>Bayfront Hotel</t>
  </si>
  <si>
    <t>THALDIRI MUHAMMAD HANAFI</t>
  </si>
  <si>
    <t>342.18</t>
  </si>
  <si>
    <t>46.84</t>
  </si>
  <si>
    <t>2023-08-27 13:13:03</t>
  </si>
  <si>
    <t>3842556</t>
  </si>
  <si>
    <t>甲米宁静湖度假村及水疗中心</t>
  </si>
  <si>
    <t>INVERNIZZI MAGDALENA MARIA</t>
  </si>
  <si>
    <t>734.91</t>
  </si>
  <si>
    <t>100.60</t>
  </si>
  <si>
    <t>2023-08-27 10:56:30</t>
  </si>
  <si>
    <t>3842479</t>
  </si>
  <si>
    <t>Zulkifli Suaida Leza</t>
  </si>
  <si>
    <t>2023-08-27 10:13:56</t>
  </si>
  <si>
    <t>3842364</t>
  </si>
  <si>
    <t>阿诺酒店</t>
  </si>
  <si>
    <t>AB MANAP AHMAD</t>
  </si>
  <si>
    <t>448.84</t>
  </si>
  <si>
    <t>61.44</t>
  </si>
  <si>
    <t>2023-08-27 09:56:48</t>
  </si>
  <si>
    <t>3842320</t>
  </si>
  <si>
    <t>贝豪德酒店</t>
  </si>
  <si>
    <t>KIM DONG JUN</t>
  </si>
  <si>
    <t>296.16</t>
  </si>
  <si>
    <t>40.54</t>
  </si>
  <si>
    <t>2023-08-27 09:33:26</t>
  </si>
  <si>
    <t>2023-08-26</t>
  </si>
  <si>
    <t>3841433</t>
  </si>
  <si>
    <t>SONG SHIMIN</t>
  </si>
  <si>
    <t>214.44</t>
  </si>
  <si>
    <t>2023-08-26 23:03:35</t>
  </si>
  <si>
    <t>3840589</t>
  </si>
  <si>
    <t>SHOU JIANLI</t>
  </si>
  <si>
    <t>451.60</t>
  </si>
  <si>
    <t>2023-08-26 19:50:33</t>
  </si>
  <si>
    <t>3838647</t>
  </si>
  <si>
    <t>兰卡威海景酒店</t>
  </si>
  <si>
    <t>MOHD YUSOFF SITI NOR HAFIZA</t>
  </si>
  <si>
    <t>578.44</t>
  </si>
  <si>
    <t>79.17</t>
  </si>
  <si>
    <t>2023-08-26 13:33:21</t>
  </si>
  <si>
    <t>3837385</t>
  </si>
  <si>
    <t>三叶草酒店</t>
  </si>
  <si>
    <t>ZHANG XIHUI</t>
  </si>
  <si>
    <t>368.53</t>
  </si>
  <si>
    <t>50.44</t>
  </si>
  <si>
    <t>2023-08-26 07:43:17</t>
  </si>
  <si>
    <t>2023-08-25</t>
  </si>
  <si>
    <t>3836785</t>
  </si>
  <si>
    <t>泗水瓦萨酒店</t>
  </si>
  <si>
    <t>CHEN TINGYA</t>
  </si>
  <si>
    <t>1708.66</t>
  </si>
  <si>
    <t>234.15</t>
  </si>
  <si>
    <t>2023-08-25 23:43:40</t>
  </si>
  <si>
    <t>3836100</t>
  </si>
  <si>
    <t>LEE PENG HONG</t>
  </si>
  <si>
    <t>976.82</t>
  </si>
  <si>
    <t>133.86</t>
  </si>
  <si>
    <t>2023-08-25 20:40:43</t>
  </si>
  <si>
    <t>3832338</t>
  </si>
  <si>
    <t>辉煌酒店</t>
  </si>
  <si>
    <t>Shin Hyojin</t>
  </si>
  <si>
    <t>475.20</t>
  </si>
  <si>
    <t>65.12</t>
  </si>
  <si>
    <t>2023-08-25 06:44:42</t>
  </si>
  <si>
    <t>2023-08-22</t>
  </si>
  <si>
    <t>3816950</t>
  </si>
  <si>
    <t>曼谷素坤逸航站 21 中心酒店 (政府卫生认证)</t>
  </si>
  <si>
    <t>CHAN TAK HUNG DOREEN,LI YUK LIN,WONG PUI MAN,CHAN WAN YING</t>
  </si>
  <si>
    <t>2279.94</t>
  </si>
  <si>
    <t>312.18</t>
  </si>
  <si>
    <t>2023-08-23 16:04:50</t>
  </si>
  <si>
    <t>直采</t>
  </si>
  <si>
    <t>2023-08-21</t>
  </si>
  <si>
    <t>3812001</t>
  </si>
  <si>
    <t>穰南帝景酒店</t>
  </si>
  <si>
    <t>ZHANG CHUHUI,YANG LIQIN</t>
  </si>
  <si>
    <t>532.41</t>
  </si>
  <si>
    <t>72.90</t>
  </si>
  <si>
    <t>2023-08-21 01:13:05</t>
  </si>
  <si>
    <t>2023-08-20</t>
  </si>
  <si>
    <t>3811757</t>
  </si>
  <si>
    <t>小印度入住旅店 (SG Clean)</t>
  </si>
  <si>
    <t>ZHENG XINNUAN,ZHOU XIAOYE</t>
  </si>
  <si>
    <t>2942.21</t>
  </si>
  <si>
    <t>402.86</t>
  </si>
  <si>
    <t>2023-08-20 23:13:37</t>
  </si>
  <si>
    <t>2023-08-19</t>
  </si>
  <si>
    <t>3806309</t>
  </si>
  <si>
    <t>BIN MAT NAWI ANAS</t>
  </si>
  <si>
    <t>212.63</t>
  </si>
  <si>
    <t>29.13</t>
  </si>
  <si>
    <t>2023-08-19 19:14:49</t>
  </si>
  <si>
    <t>3806297</t>
  </si>
  <si>
    <t>NELISSA NIK ZARIS,BINTI MANSOR NUR AIN ATEYA</t>
  </si>
  <si>
    <t>2023-08-19 19:08:25</t>
  </si>
  <si>
    <t>2023-08-16</t>
  </si>
  <si>
    <t>3791966</t>
  </si>
  <si>
    <t>乔治敦君怡酒店</t>
  </si>
  <si>
    <t>WU DI,CANG JIABAO</t>
  </si>
  <si>
    <t>426.57</t>
  </si>
  <si>
    <t>58.40</t>
  </si>
  <si>
    <t>2023-08-16 20:45:52</t>
  </si>
  <si>
    <t>2023-08-13</t>
  </si>
  <si>
    <t>3777201</t>
  </si>
  <si>
    <t>WANG SHUAI</t>
  </si>
  <si>
    <t>461.30</t>
  </si>
  <si>
    <t>63.56</t>
  </si>
  <si>
    <t>2023-08-13 21:38:05</t>
  </si>
  <si>
    <t>3774279</t>
  </si>
  <si>
    <t>Mohamad Ariffin Syamil</t>
  </si>
  <si>
    <t>804.88</t>
  </si>
  <si>
    <t>110.90</t>
  </si>
  <si>
    <t>2023-08-13 10:56:09</t>
  </si>
  <si>
    <t>2023-08-12</t>
  </si>
  <si>
    <t>3771440</t>
  </si>
  <si>
    <t>SHANG RUI,Feng Wei,Liu Chen,Wu Qiuju</t>
  </si>
  <si>
    <t>941.85</t>
  </si>
  <si>
    <t>129.80</t>
  </si>
  <si>
    <t>2023-08-12 17:31:42</t>
  </si>
  <si>
    <t>2023-07-26</t>
  </si>
  <si>
    <t>3686943</t>
  </si>
  <si>
    <t>民丹岛悦榕庄</t>
  </si>
  <si>
    <t>YANG LINA</t>
  </si>
  <si>
    <t>1739.45</t>
  </si>
  <si>
    <t>243.16</t>
  </si>
  <si>
    <t>2023-07-26 12:42:00</t>
  </si>
  <si>
    <t>2023-06-20</t>
  </si>
  <si>
    <t>3531068</t>
  </si>
  <si>
    <t>普吉岛卡塔坦尼海滩度假村(SHA Extra Plus)</t>
  </si>
  <si>
    <t>GAO YUAN,gao jingyan,GAO SHUOLUN</t>
  </si>
  <si>
    <t>2023-08-23</t>
  </si>
  <si>
    <t>5100.17</t>
  </si>
  <si>
    <t>710.40</t>
  </si>
  <si>
    <t>2023-06-21 08:27:12</t>
  </si>
  <si>
    <t>2023-04-11</t>
  </si>
  <si>
    <t>3215271</t>
  </si>
  <si>
    <t>苏梅楚拉度假村</t>
  </si>
  <si>
    <t>Hutchinson Megan,Hutchinson Megan</t>
  </si>
  <si>
    <t>1187.26</t>
  </si>
  <si>
    <t>172.00</t>
  </si>
  <si>
    <t>2023-04-11 03:23:57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</si>
</sst>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14</xdr:col>
      <xdr:colOff>228600</xdr:colOff>
      <xdr:row>101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01500"/>
          <a:ext cx="103441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45167</v>
      </c>
      <c r="H2" s="4">
        <v>1</v>
      </c>
      <c r="I2" s="4">
        <v>2</v>
      </c>
      <c r="J2" s="4">
        <v>2</v>
      </c>
      <c r="K2" s="4" t="s">
        <v>30</v>
      </c>
      <c r="L2" s="4">
        <v>172</v>
      </c>
      <c r="M2" s="4">
        <v>172</v>
      </c>
      <c r="N2" s="4" t="s">
        <v>31</v>
      </c>
      <c r="O2" s="4" t="s">
        <v>32</v>
      </c>
      <c r="P2" s="4" t="s">
        <v>33</v>
      </c>
      <c r="Q2" s="4">
        <v>0</v>
      </c>
      <c r="R2" s="7">
        <v>45027</v>
      </c>
      <c r="S2" s="6">
        <v>45170</v>
      </c>
      <c r="T2" s="4" t="s">
        <v>34</v>
      </c>
      <c r="U2" s="4">
        <v>172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45161</v>
      </c>
      <c r="G3" s="6">
        <v>45167</v>
      </c>
      <c r="H3" s="4">
        <v>1</v>
      </c>
      <c r="I3" s="4">
        <v>6</v>
      </c>
      <c r="J3" s="4">
        <v>6</v>
      </c>
      <c r="K3" s="4" t="s">
        <v>30</v>
      </c>
      <c r="L3" s="4">
        <v>710.4</v>
      </c>
      <c r="M3" s="4">
        <v>710.4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45097.0000115741</v>
      </c>
      <c r="S3" s="6">
        <v>45170</v>
      </c>
      <c r="T3" s="4" t="s">
        <v>34</v>
      </c>
      <c r="U3" s="4">
        <v>710.4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45166</v>
      </c>
      <c r="G4" s="6">
        <v>45167</v>
      </c>
      <c r="H4" s="4">
        <v>1</v>
      </c>
      <c r="I4" s="4">
        <v>1</v>
      </c>
      <c r="J4" s="4">
        <v>1</v>
      </c>
      <c r="K4" s="4" t="s">
        <v>30</v>
      </c>
      <c r="L4" s="4">
        <v>243.16</v>
      </c>
      <c r="M4" s="4">
        <v>243.16</v>
      </c>
      <c r="N4" s="4" t="s">
        <v>46</v>
      </c>
      <c r="O4" s="4" t="s">
        <v>32</v>
      </c>
      <c r="P4" s="4" t="s">
        <v>33</v>
      </c>
      <c r="Q4" s="4">
        <v>0</v>
      </c>
      <c r="R4" s="7">
        <v>45133</v>
      </c>
      <c r="S4" s="6">
        <v>45170</v>
      </c>
      <c r="T4" s="4" t="s">
        <v>34</v>
      </c>
      <c r="U4" s="4">
        <v>243.16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45165</v>
      </c>
      <c r="G5" s="6">
        <v>45167</v>
      </c>
      <c r="H5" s="4">
        <v>2</v>
      </c>
      <c r="I5" s="4">
        <v>2</v>
      </c>
      <c r="J5" s="4">
        <v>4</v>
      </c>
      <c r="K5" s="4" t="s">
        <v>30</v>
      </c>
      <c r="L5" s="4">
        <v>129.8</v>
      </c>
      <c r="M5" s="4">
        <v>129.8</v>
      </c>
      <c r="N5" s="4" t="s">
        <v>52</v>
      </c>
      <c r="O5" s="4" t="s">
        <v>32</v>
      </c>
      <c r="P5" s="4" t="s">
        <v>33</v>
      </c>
      <c r="Q5" s="4">
        <v>0</v>
      </c>
      <c r="R5" s="7">
        <v>45150</v>
      </c>
      <c r="S5" s="6">
        <v>45170</v>
      </c>
      <c r="T5" s="4" t="s">
        <v>34</v>
      </c>
      <c r="U5" s="4">
        <v>129.8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45166</v>
      </c>
      <c r="G6" s="6">
        <v>45167</v>
      </c>
      <c r="H6" s="4">
        <v>2</v>
      </c>
      <c r="I6" s="4">
        <v>1</v>
      </c>
      <c r="J6" s="4">
        <v>2</v>
      </c>
      <c r="K6" s="4" t="s">
        <v>30</v>
      </c>
      <c r="L6" s="4">
        <v>110.9</v>
      </c>
      <c r="M6" s="4">
        <v>110.9</v>
      </c>
      <c r="N6" s="4" t="s">
        <v>57</v>
      </c>
      <c r="O6" s="4" t="s">
        <v>32</v>
      </c>
      <c r="P6" s="4" t="s">
        <v>33</v>
      </c>
      <c r="Q6" s="4">
        <v>0</v>
      </c>
      <c r="R6" s="7">
        <v>45151</v>
      </c>
      <c r="S6" s="6">
        <v>45170</v>
      </c>
      <c r="T6" s="4" t="s">
        <v>34</v>
      </c>
      <c r="U6" s="4">
        <v>110.9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45165</v>
      </c>
      <c r="G7" s="6">
        <v>45167</v>
      </c>
      <c r="H7" s="4">
        <v>1</v>
      </c>
      <c r="I7" s="4">
        <v>2</v>
      </c>
      <c r="J7" s="4">
        <v>2</v>
      </c>
      <c r="K7" s="4" t="s">
        <v>30</v>
      </c>
      <c r="L7" s="4">
        <v>63.56</v>
      </c>
      <c r="M7" s="4">
        <v>63.56</v>
      </c>
      <c r="N7" s="4" t="s">
        <v>62</v>
      </c>
      <c r="O7" s="4" t="s">
        <v>32</v>
      </c>
      <c r="P7" s="4" t="s">
        <v>33</v>
      </c>
      <c r="Q7" s="4">
        <v>0</v>
      </c>
      <c r="R7" s="7">
        <v>45151.0000115741</v>
      </c>
      <c r="S7" s="6">
        <v>45170</v>
      </c>
      <c r="T7" s="4" t="s">
        <v>34</v>
      </c>
      <c r="U7" s="4">
        <v>63.56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45165</v>
      </c>
      <c r="G8" s="6">
        <v>45167</v>
      </c>
      <c r="H8" s="4">
        <v>1</v>
      </c>
      <c r="I8" s="4">
        <v>2</v>
      </c>
      <c r="J8" s="4">
        <v>2</v>
      </c>
      <c r="K8" s="4" t="s">
        <v>30</v>
      </c>
      <c r="L8" s="4">
        <v>58.4</v>
      </c>
      <c r="M8" s="4">
        <v>58.4</v>
      </c>
      <c r="N8" s="4" t="s">
        <v>67</v>
      </c>
      <c r="O8" s="4" t="s">
        <v>32</v>
      </c>
      <c r="P8" s="4" t="s">
        <v>33</v>
      </c>
      <c r="Q8" s="4">
        <v>0</v>
      </c>
      <c r="R8" s="7">
        <v>45154</v>
      </c>
      <c r="S8" s="6">
        <v>45170</v>
      </c>
      <c r="T8" s="4" t="s">
        <v>34</v>
      </c>
      <c r="U8" s="4">
        <v>58.4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60</v>
      </c>
      <c r="E9" s="4" t="s">
        <v>70</v>
      </c>
      <c r="F9" s="6">
        <v>45166</v>
      </c>
      <c r="G9" s="6">
        <v>45167</v>
      </c>
      <c r="H9" s="4">
        <v>1</v>
      </c>
      <c r="I9" s="4">
        <v>1</v>
      </c>
      <c r="J9" s="4">
        <v>1</v>
      </c>
      <c r="K9" s="4" t="s">
        <v>30</v>
      </c>
      <c r="L9" s="4">
        <v>29.13</v>
      </c>
      <c r="M9" s="4">
        <v>29.13</v>
      </c>
      <c r="N9" s="4" t="s">
        <v>71</v>
      </c>
      <c r="O9" s="4" t="s">
        <v>32</v>
      </c>
      <c r="P9" s="4" t="s">
        <v>33</v>
      </c>
      <c r="Q9" s="4">
        <v>0</v>
      </c>
      <c r="R9" s="7">
        <v>45157</v>
      </c>
      <c r="S9" s="6">
        <v>45170</v>
      </c>
      <c r="T9" s="4" t="s">
        <v>34</v>
      </c>
      <c r="U9" s="4">
        <v>29.13</v>
      </c>
      <c r="V9" s="4">
        <v>0</v>
      </c>
      <c r="W9" s="4">
        <v>0</v>
      </c>
      <c r="X9" s="4" t="s">
        <v>72</v>
      </c>
      <c r="Y9" s="4" t="s">
        <v>48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45166</v>
      </c>
      <c r="G10" s="6">
        <v>45167</v>
      </c>
      <c r="H10" s="4">
        <v>1</v>
      </c>
      <c r="I10" s="4">
        <v>1</v>
      </c>
      <c r="J10" s="4">
        <v>1</v>
      </c>
      <c r="K10" s="4" t="s">
        <v>30</v>
      </c>
      <c r="L10" s="4">
        <v>29.13</v>
      </c>
      <c r="M10" s="4">
        <v>29.13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45157.0000115741</v>
      </c>
      <c r="S10" s="6">
        <v>45170</v>
      </c>
      <c r="T10" s="4" t="s">
        <v>34</v>
      </c>
      <c r="U10" s="4">
        <v>29.13</v>
      </c>
      <c r="V10" s="4">
        <v>0</v>
      </c>
      <c r="W10" s="4">
        <v>0</v>
      </c>
      <c r="X10" s="4" t="s">
        <v>75</v>
      </c>
      <c r="Y10" s="4" t="s">
        <v>48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45163</v>
      </c>
      <c r="G11" s="6">
        <v>45167</v>
      </c>
      <c r="H11" s="4">
        <v>1</v>
      </c>
      <c r="I11" s="4">
        <v>4</v>
      </c>
      <c r="J11" s="4">
        <v>4</v>
      </c>
      <c r="K11" s="4" t="s">
        <v>30</v>
      </c>
      <c r="L11" s="4">
        <v>402.86</v>
      </c>
      <c r="M11" s="4">
        <v>402.86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45158</v>
      </c>
      <c r="S11" s="6">
        <v>45170</v>
      </c>
      <c r="T11" s="4" t="s">
        <v>34</v>
      </c>
      <c r="U11" s="4">
        <v>402.86</v>
      </c>
      <c r="V11" s="4">
        <v>0</v>
      </c>
      <c r="W11" s="4">
        <v>0</v>
      </c>
      <c r="X11" s="4" t="s">
        <v>80</v>
      </c>
      <c r="Y11" s="4" t="s">
        <v>48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45165</v>
      </c>
      <c r="G12" s="6">
        <v>45167</v>
      </c>
      <c r="H12" s="4">
        <v>1</v>
      </c>
      <c r="I12" s="4">
        <v>2</v>
      </c>
      <c r="J12" s="4">
        <v>2</v>
      </c>
      <c r="K12" s="4" t="s">
        <v>30</v>
      </c>
      <c r="L12" s="4">
        <v>72.9</v>
      </c>
      <c r="M12" s="4">
        <v>72.9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45159.0000115741</v>
      </c>
      <c r="S12" s="6">
        <v>45170</v>
      </c>
      <c r="T12" s="4" t="s">
        <v>34</v>
      </c>
      <c r="U12" s="4">
        <v>72.9</v>
      </c>
      <c r="V12" s="4">
        <v>0</v>
      </c>
      <c r="W12" s="4">
        <v>0</v>
      </c>
      <c r="X12" s="4" t="s">
        <v>85</v>
      </c>
      <c r="Y12" s="4" t="s">
        <v>48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45166</v>
      </c>
      <c r="G13" s="6">
        <v>45167</v>
      </c>
      <c r="H13" s="4">
        <v>2</v>
      </c>
      <c r="I13" s="4">
        <v>1</v>
      </c>
      <c r="J13" s="4">
        <v>2</v>
      </c>
      <c r="K13" s="4" t="s">
        <v>30</v>
      </c>
      <c r="L13" s="4">
        <v>312.18</v>
      </c>
      <c r="M13" s="4">
        <v>312.18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45160</v>
      </c>
      <c r="S13" s="6">
        <v>45170</v>
      </c>
      <c r="T13" s="4" t="s">
        <v>34</v>
      </c>
      <c r="U13" s="4">
        <v>312.18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45166</v>
      </c>
      <c r="G14" s="6">
        <v>45167</v>
      </c>
      <c r="H14" s="4">
        <v>1</v>
      </c>
      <c r="I14" s="4">
        <v>1</v>
      </c>
      <c r="J14" s="4">
        <v>1</v>
      </c>
      <c r="K14" s="4" t="s">
        <v>30</v>
      </c>
      <c r="L14" s="4">
        <v>65.12</v>
      </c>
      <c r="M14" s="4">
        <v>65.12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45163.0000115741</v>
      </c>
      <c r="S14" s="6">
        <v>45170</v>
      </c>
      <c r="T14" s="4" t="s">
        <v>34</v>
      </c>
      <c r="U14" s="4">
        <v>65.12</v>
      </c>
      <c r="V14" s="4">
        <v>0</v>
      </c>
      <c r="W14" s="4">
        <v>0</v>
      </c>
      <c r="X14" s="4" t="s">
        <v>96</v>
      </c>
      <c r="Y14" s="4" t="s">
        <v>48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55</v>
      </c>
      <c r="E15" s="4" t="s">
        <v>56</v>
      </c>
      <c r="F15" s="6">
        <v>45165</v>
      </c>
      <c r="G15" s="6">
        <v>45167</v>
      </c>
      <c r="H15" s="4">
        <v>1</v>
      </c>
      <c r="I15" s="4">
        <v>2</v>
      </c>
      <c r="J15" s="4">
        <v>2</v>
      </c>
      <c r="K15" s="4" t="s">
        <v>30</v>
      </c>
      <c r="L15" s="4">
        <v>133.86</v>
      </c>
      <c r="M15" s="4">
        <v>133.86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45163</v>
      </c>
      <c r="S15" s="6">
        <v>45170</v>
      </c>
      <c r="T15" s="4" t="s">
        <v>34</v>
      </c>
      <c r="U15" s="4">
        <v>133.86</v>
      </c>
      <c r="V15" s="4">
        <v>0</v>
      </c>
      <c r="W15" s="4">
        <v>0</v>
      </c>
      <c r="X15" s="4" t="s">
        <v>99</v>
      </c>
      <c r="Y15" s="4" t="s">
        <v>48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45164</v>
      </c>
      <c r="G16" s="6">
        <v>45167</v>
      </c>
      <c r="H16" s="4">
        <v>1</v>
      </c>
      <c r="I16" s="4">
        <v>3</v>
      </c>
      <c r="J16" s="4">
        <v>3</v>
      </c>
      <c r="K16" s="4" t="s">
        <v>30</v>
      </c>
      <c r="L16" s="4">
        <v>234.15</v>
      </c>
      <c r="M16" s="4">
        <v>234.15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45163.0000115741</v>
      </c>
      <c r="S16" s="6">
        <v>45170</v>
      </c>
      <c r="T16" s="4" t="s">
        <v>34</v>
      </c>
      <c r="U16" s="4">
        <v>234.15</v>
      </c>
      <c r="V16" s="4">
        <v>0</v>
      </c>
      <c r="W16" s="4">
        <v>0</v>
      </c>
      <c r="X16" s="4" t="s">
        <v>104</v>
      </c>
      <c r="Y16" s="4" t="s">
        <v>48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45166</v>
      </c>
      <c r="G17" s="6">
        <v>45167</v>
      </c>
      <c r="H17" s="4">
        <v>1</v>
      </c>
      <c r="I17" s="4">
        <v>1</v>
      </c>
      <c r="J17" s="4">
        <v>1</v>
      </c>
      <c r="K17" s="4" t="s">
        <v>30</v>
      </c>
      <c r="L17" s="4">
        <v>50.44</v>
      </c>
      <c r="M17" s="4">
        <v>50.44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45164.0000115741</v>
      </c>
      <c r="S17" s="6">
        <v>45170</v>
      </c>
      <c r="T17" s="4" t="s">
        <v>34</v>
      </c>
      <c r="U17" s="4">
        <v>50.44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83</v>
      </c>
      <c r="F18" s="6">
        <v>45164</v>
      </c>
      <c r="G18" s="6">
        <v>45167</v>
      </c>
      <c r="H18" s="4">
        <v>1</v>
      </c>
      <c r="I18" s="4">
        <v>3</v>
      </c>
      <c r="J18" s="4">
        <v>3</v>
      </c>
      <c r="K18" s="4" t="s">
        <v>30</v>
      </c>
      <c r="L18" s="4">
        <v>79.17</v>
      </c>
      <c r="M18" s="4">
        <v>79.17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45164.0000115741</v>
      </c>
      <c r="S18" s="6">
        <v>45170</v>
      </c>
      <c r="T18" s="4" t="s">
        <v>34</v>
      </c>
      <c r="U18" s="4">
        <v>79.17</v>
      </c>
      <c r="V18" s="4">
        <v>0</v>
      </c>
      <c r="W18" s="4">
        <v>0</v>
      </c>
      <c r="X18" s="4" t="s">
        <v>114</v>
      </c>
      <c r="Y18" s="4" t="s">
        <v>48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45166</v>
      </c>
      <c r="G19" s="6">
        <v>45167</v>
      </c>
      <c r="H19" s="4">
        <v>1</v>
      </c>
      <c r="I19" s="4">
        <v>1</v>
      </c>
      <c r="J19" s="4">
        <v>1</v>
      </c>
      <c r="K19" s="4" t="s">
        <v>30</v>
      </c>
      <c r="L19" s="4">
        <v>61.81</v>
      </c>
      <c r="M19" s="4">
        <v>61.81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45164</v>
      </c>
      <c r="S19" s="6">
        <v>45170</v>
      </c>
      <c r="T19" s="4" t="s">
        <v>34</v>
      </c>
      <c r="U19" s="4">
        <v>61.81</v>
      </c>
      <c r="V19" s="4">
        <v>0</v>
      </c>
      <c r="W19" s="4">
        <v>0</v>
      </c>
      <c r="X19" s="4" t="s">
        <v>119</v>
      </c>
      <c r="Y19" s="4" t="s">
        <v>48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60</v>
      </c>
      <c r="E20" s="4" t="s">
        <v>61</v>
      </c>
      <c r="F20" s="6">
        <v>45166</v>
      </c>
      <c r="G20" s="6">
        <v>45167</v>
      </c>
      <c r="H20" s="4">
        <v>1</v>
      </c>
      <c r="I20" s="4">
        <v>1</v>
      </c>
      <c r="J20" s="4">
        <v>1</v>
      </c>
      <c r="K20" s="4" t="s">
        <v>30</v>
      </c>
      <c r="L20" s="4">
        <v>29.35</v>
      </c>
      <c r="M20" s="4">
        <v>29.35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45164.0000115741</v>
      </c>
      <c r="S20" s="6">
        <v>45170</v>
      </c>
      <c r="T20" s="4" t="s">
        <v>34</v>
      </c>
      <c r="U20" s="4">
        <v>29.35</v>
      </c>
      <c r="V20" s="4">
        <v>0</v>
      </c>
      <c r="W20" s="4">
        <v>0</v>
      </c>
      <c r="X20" s="4" t="s">
        <v>122</v>
      </c>
      <c r="Y20" s="4" t="s">
        <v>48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45166</v>
      </c>
      <c r="G21" s="6">
        <v>45167</v>
      </c>
      <c r="H21" s="4">
        <v>1</v>
      </c>
      <c r="I21" s="4">
        <v>1</v>
      </c>
      <c r="J21" s="4">
        <v>1</v>
      </c>
      <c r="K21" s="4" t="s">
        <v>30</v>
      </c>
      <c r="L21" s="4">
        <v>40.54</v>
      </c>
      <c r="M21" s="4">
        <v>40.54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45165.0000115741</v>
      </c>
      <c r="S21" s="6">
        <v>45170</v>
      </c>
      <c r="T21" s="4" t="s">
        <v>34</v>
      </c>
      <c r="U21" s="4">
        <v>40.54</v>
      </c>
      <c r="V21" s="4">
        <v>0</v>
      </c>
      <c r="W21" s="4">
        <v>0</v>
      </c>
      <c r="X21" s="4" t="s">
        <v>127</v>
      </c>
      <c r="Y21" s="4" t="s">
        <v>48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45165</v>
      </c>
      <c r="G22" s="6">
        <v>45167</v>
      </c>
      <c r="H22" s="4">
        <v>1</v>
      </c>
      <c r="I22" s="4">
        <v>2</v>
      </c>
      <c r="J22" s="4">
        <v>2</v>
      </c>
      <c r="K22" s="4" t="s">
        <v>30</v>
      </c>
      <c r="L22" s="4">
        <v>61.44</v>
      </c>
      <c r="M22" s="4">
        <v>61.44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45165</v>
      </c>
      <c r="S22" s="6">
        <v>45170</v>
      </c>
      <c r="T22" s="4" t="s">
        <v>34</v>
      </c>
      <c r="U22" s="4">
        <v>61.44</v>
      </c>
      <c r="V22" s="4">
        <v>0</v>
      </c>
      <c r="W22" s="4">
        <v>0</v>
      </c>
      <c r="X22" s="4" t="s">
        <v>132</v>
      </c>
      <c r="Y22" s="4" t="s">
        <v>48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55</v>
      </c>
      <c r="E23" s="4" t="s">
        <v>56</v>
      </c>
      <c r="F23" s="6">
        <v>45166</v>
      </c>
      <c r="G23" s="6">
        <v>45167</v>
      </c>
      <c r="H23" s="4">
        <v>1</v>
      </c>
      <c r="I23" s="4">
        <v>1</v>
      </c>
      <c r="J23" s="4">
        <v>1</v>
      </c>
      <c r="K23" s="4" t="s">
        <v>30</v>
      </c>
      <c r="L23" s="4">
        <v>87.71</v>
      </c>
      <c r="M23" s="4">
        <v>87.71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45165.0000115741</v>
      </c>
      <c r="S23" s="6">
        <v>45170</v>
      </c>
      <c r="T23" s="4" t="s">
        <v>34</v>
      </c>
      <c r="U23" s="4">
        <v>87.71</v>
      </c>
      <c r="V23" s="4">
        <v>0</v>
      </c>
      <c r="W23" s="4">
        <v>0</v>
      </c>
      <c r="X23" s="4" t="s">
        <v>135</v>
      </c>
      <c r="Y23" s="4" t="s">
        <v>48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45165</v>
      </c>
      <c r="G24" s="6">
        <v>45167</v>
      </c>
      <c r="H24" s="4">
        <v>1</v>
      </c>
      <c r="I24" s="4">
        <v>2</v>
      </c>
      <c r="J24" s="4">
        <v>2</v>
      </c>
      <c r="K24" s="4" t="s">
        <v>30</v>
      </c>
      <c r="L24" s="4">
        <v>100.6</v>
      </c>
      <c r="M24" s="4">
        <v>100.6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45165.0000115741</v>
      </c>
      <c r="S24" s="6">
        <v>45170</v>
      </c>
      <c r="T24" s="4" t="s">
        <v>34</v>
      </c>
      <c r="U24" s="4">
        <v>100.6</v>
      </c>
      <c r="V24" s="4">
        <v>0</v>
      </c>
      <c r="W24" s="4">
        <v>0</v>
      </c>
      <c r="X24" s="4" t="s">
        <v>140</v>
      </c>
      <c r="Y24" s="4" t="s">
        <v>48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45166</v>
      </c>
      <c r="G25" s="6">
        <v>45167</v>
      </c>
      <c r="H25" s="4">
        <v>1</v>
      </c>
      <c r="I25" s="4">
        <v>1</v>
      </c>
      <c r="J25" s="4">
        <v>1</v>
      </c>
      <c r="K25" s="4" t="s">
        <v>30</v>
      </c>
      <c r="L25" s="4">
        <v>46.84</v>
      </c>
      <c r="M25" s="4">
        <v>46.84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45165.0000115741</v>
      </c>
      <c r="S25" s="6">
        <v>45170</v>
      </c>
      <c r="T25" s="4" t="s">
        <v>34</v>
      </c>
      <c r="U25" s="4">
        <v>46.84</v>
      </c>
      <c r="V25" s="4">
        <v>0</v>
      </c>
      <c r="W25" s="4">
        <v>0</v>
      </c>
      <c r="X25" s="4" t="s">
        <v>145</v>
      </c>
      <c r="Y25" s="4" t="s">
        <v>48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45165</v>
      </c>
      <c r="G26" s="6">
        <v>45167</v>
      </c>
      <c r="H26" s="4">
        <v>1</v>
      </c>
      <c r="I26" s="4">
        <v>2</v>
      </c>
      <c r="J26" s="4">
        <v>2</v>
      </c>
      <c r="K26" s="4" t="s">
        <v>30</v>
      </c>
      <c r="L26" s="4">
        <v>153.34</v>
      </c>
      <c r="M26" s="4">
        <v>153.34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45165</v>
      </c>
      <c r="S26" s="6">
        <v>45170</v>
      </c>
      <c r="T26" s="4" t="s">
        <v>34</v>
      </c>
      <c r="U26" s="4">
        <v>153.34</v>
      </c>
      <c r="V26" s="4">
        <v>0</v>
      </c>
      <c r="W26" s="4">
        <v>0</v>
      </c>
      <c r="X26" s="4" t="s">
        <v>150</v>
      </c>
      <c r="Y26" s="4" t="s">
        <v>48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45165</v>
      </c>
      <c r="G27" s="6">
        <v>45167</v>
      </c>
      <c r="H27" s="4">
        <v>1</v>
      </c>
      <c r="I27" s="4">
        <v>2</v>
      </c>
      <c r="J27" s="4">
        <v>2</v>
      </c>
      <c r="K27" s="4" t="s">
        <v>30</v>
      </c>
      <c r="L27" s="4">
        <v>47.21</v>
      </c>
      <c r="M27" s="4">
        <v>47.21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45165.0000115741</v>
      </c>
      <c r="S27" s="6">
        <v>45170</v>
      </c>
      <c r="T27" s="4" t="s">
        <v>34</v>
      </c>
      <c r="U27" s="4">
        <v>47.21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60</v>
      </c>
      <c r="E28" s="4" t="s">
        <v>70</v>
      </c>
      <c r="F28" s="6">
        <v>45166</v>
      </c>
      <c r="G28" s="6">
        <v>45167</v>
      </c>
      <c r="H28" s="4">
        <v>1</v>
      </c>
      <c r="I28" s="4">
        <v>1</v>
      </c>
      <c r="J28" s="4">
        <v>1</v>
      </c>
      <c r="K28" s="4" t="s">
        <v>30</v>
      </c>
      <c r="L28" s="4">
        <v>29.35</v>
      </c>
      <c r="M28" s="4">
        <v>29.35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45165</v>
      </c>
      <c r="S28" s="6">
        <v>45170</v>
      </c>
      <c r="T28" s="4" t="s">
        <v>34</v>
      </c>
      <c r="U28" s="4">
        <v>29.35</v>
      </c>
      <c r="V28" s="4">
        <v>0</v>
      </c>
      <c r="W28" s="4">
        <v>0</v>
      </c>
      <c r="X28" s="4" t="s">
        <v>159</v>
      </c>
      <c r="Y28" s="4" t="s">
        <v>48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45166</v>
      </c>
      <c r="G29" s="6">
        <v>45167</v>
      </c>
      <c r="H29" s="4">
        <v>1</v>
      </c>
      <c r="I29" s="4">
        <v>1</v>
      </c>
      <c r="J29" s="4">
        <v>1</v>
      </c>
      <c r="K29" s="4" t="s">
        <v>30</v>
      </c>
      <c r="L29" s="4">
        <v>114.05</v>
      </c>
      <c r="M29" s="4">
        <v>114.05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45165.0000115741</v>
      </c>
      <c r="S29" s="6">
        <v>45170</v>
      </c>
      <c r="T29" s="4" t="s">
        <v>34</v>
      </c>
      <c r="U29" s="4">
        <v>114.05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45166</v>
      </c>
      <c r="G30" s="6">
        <v>45167</v>
      </c>
      <c r="H30" s="4">
        <v>1</v>
      </c>
      <c r="I30" s="4">
        <v>1</v>
      </c>
      <c r="J30" s="4">
        <v>1</v>
      </c>
      <c r="K30" s="4" t="s">
        <v>30</v>
      </c>
      <c r="L30" s="4">
        <v>78.29</v>
      </c>
      <c r="M30" s="4">
        <v>78.29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45165</v>
      </c>
      <c r="S30" s="6">
        <v>45170</v>
      </c>
      <c r="T30" s="4" t="s">
        <v>34</v>
      </c>
      <c r="U30" s="4">
        <v>78.29</v>
      </c>
      <c r="V30" s="4">
        <v>0</v>
      </c>
      <c r="W30" s="4">
        <v>0</v>
      </c>
      <c r="X30" s="4" t="s">
        <v>170</v>
      </c>
      <c r="Y30" s="4" t="s">
        <v>48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45165</v>
      </c>
      <c r="G31" s="6">
        <v>45167</v>
      </c>
      <c r="H31" s="4">
        <v>1</v>
      </c>
      <c r="I31" s="4">
        <v>2</v>
      </c>
      <c r="J31" s="4">
        <v>2</v>
      </c>
      <c r="K31" s="4" t="s">
        <v>30</v>
      </c>
      <c r="L31" s="4">
        <v>60.2</v>
      </c>
      <c r="M31" s="4">
        <v>60.2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45165.0000115741</v>
      </c>
      <c r="S31" s="6">
        <v>45170</v>
      </c>
      <c r="T31" s="4" t="s">
        <v>34</v>
      </c>
      <c r="U31" s="4">
        <v>60.2</v>
      </c>
      <c r="V31" s="4">
        <v>0</v>
      </c>
      <c r="W31" s="4">
        <v>0</v>
      </c>
      <c r="X31" s="4" t="s">
        <v>175</v>
      </c>
      <c r="Y31" s="4" t="s">
        <v>48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45166</v>
      </c>
      <c r="G32" s="6">
        <v>45167</v>
      </c>
      <c r="H32" s="4">
        <v>1</v>
      </c>
      <c r="I32" s="4">
        <v>1</v>
      </c>
      <c r="J32" s="4">
        <v>1</v>
      </c>
      <c r="K32" s="4" t="s">
        <v>30</v>
      </c>
      <c r="L32" s="4">
        <v>7.35</v>
      </c>
      <c r="M32" s="4">
        <v>7.35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45165</v>
      </c>
      <c r="S32" s="6">
        <v>45170</v>
      </c>
      <c r="T32" s="4" t="s">
        <v>34</v>
      </c>
      <c r="U32" s="4">
        <v>7.35</v>
      </c>
      <c r="V32" s="4">
        <v>0</v>
      </c>
      <c r="W32" s="4">
        <v>0</v>
      </c>
      <c r="X32" s="4" t="s">
        <v>180</v>
      </c>
      <c r="Y32" s="4" t="s">
        <v>48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45166</v>
      </c>
      <c r="G33" s="6">
        <v>45167</v>
      </c>
      <c r="H33" s="4">
        <v>1</v>
      </c>
      <c r="I33" s="4">
        <v>1</v>
      </c>
      <c r="J33" s="4">
        <v>1</v>
      </c>
      <c r="K33" s="4" t="s">
        <v>30</v>
      </c>
      <c r="L33" s="4">
        <v>17.48</v>
      </c>
      <c r="M33" s="4">
        <v>17.48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45165.0000115741</v>
      </c>
      <c r="S33" s="6">
        <v>45170</v>
      </c>
      <c r="T33" s="4" t="s">
        <v>34</v>
      </c>
      <c r="U33" s="4">
        <v>17.48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45166</v>
      </c>
      <c r="G34" s="6">
        <v>45167</v>
      </c>
      <c r="H34" s="4">
        <v>2</v>
      </c>
      <c r="I34" s="4">
        <v>1</v>
      </c>
      <c r="J34" s="4">
        <v>2</v>
      </c>
      <c r="K34" s="4" t="s">
        <v>30</v>
      </c>
      <c r="L34" s="4">
        <v>25.84</v>
      </c>
      <c r="M34" s="4">
        <v>25.84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45165.0000115741</v>
      </c>
      <c r="S34" s="6">
        <v>45170</v>
      </c>
      <c r="T34" s="4" t="s">
        <v>34</v>
      </c>
      <c r="U34" s="4">
        <v>25.84</v>
      </c>
      <c r="V34" s="4">
        <v>0</v>
      </c>
      <c r="W34" s="4">
        <v>0</v>
      </c>
      <c r="X34" s="4" t="s">
        <v>191</v>
      </c>
      <c r="Y34" s="4" t="s">
        <v>48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60</v>
      </c>
      <c r="E35" s="4" t="s">
        <v>70</v>
      </c>
      <c r="F35" s="6">
        <v>45166</v>
      </c>
      <c r="G35" s="6">
        <v>45167</v>
      </c>
      <c r="H35" s="4">
        <v>1</v>
      </c>
      <c r="I35" s="4">
        <v>1</v>
      </c>
      <c r="J35" s="4">
        <v>1</v>
      </c>
      <c r="K35" s="4" t="s">
        <v>30</v>
      </c>
      <c r="L35" s="4">
        <v>29.35</v>
      </c>
      <c r="M35" s="4">
        <v>29.35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45165.0000115741</v>
      </c>
      <c r="S35" s="6">
        <v>45170</v>
      </c>
      <c r="T35" s="4" t="s">
        <v>34</v>
      </c>
      <c r="U35" s="4">
        <v>29.35</v>
      </c>
      <c r="V35" s="4">
        <v>0</v>
      </c>
      <c r="W35" s="4">
        <v>0</v>
      </c>
      <c r="X35" s="4" t="s">
        <v>194</v>
      </c>
      <c r="Y35" s="4" t="s">
        <v>48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116</v>
      </c>
      <c r="E36" s="4" t="s">
        <v>117</v>
      </c>
      <c r="F36" s="6">
        <v>45166</v>
      </c>
      <c r="G36" s="6">
        <v>45167</v>
      </c>
      <c r="H36" s="4">
        <v>1</v>
      </c>
      <c r="I36" s="4">
        <v>1</v>
      </c>
      <c r="J36" s="4">
        <v>1</v>
      </c>
      <c r="K36" s="4" t="s">
        <v>30</v>
      </c>
      <c r="L36" s="4">
        <v>61.81</v>
      </c>
      <c r="M36" s="4">
        <v>61.81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45166.0000115741</v>
      </c>
      <c r="S36" s="6">
        <v>45170</v>
      </c>
      <c r="T36" s="4" t="s">
        <v>34</v>
      </c>
      <c r="U36" s="4">
        <v>61.81</v>
      </c>
      <c r="V36" s="4">
        <v>0</v>
      </c>
      <c r="W36" s="4">
        <v>0</v>
      </c>
      <c r="X36" s="4" t="s">
        <v>197</v>
      </c>
      <c r="Y36" s="4" t="s">
        <v>48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60</v>
      </c>
      <c r="E37" s="4" t="s">
        <v>83</v>
      </c>
      <c r="F37" s="6">
        <v>45166</v>
      </c>
      <c r="G37" s="6">
        <v>45167</v>
      </c>
      <c r="H37" s="4">
        <v>1</v>
      </c>
      <c r="I37" s="4">
        <v>1</v>
      </c>
      <c r="J37" s="4">
        <v>1</v>
      </c>
      <c r="K37" s="4" t="s">
        <v>30</v>
      </c>
      <c r="L37" s="4">
        <v>33.04</v>
      </c>
      <c r="M37" s="4">
        <v>33.04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45166.0000115741</v>
      </c>
      <c r="S37" s="6">
        <v>45170</v>
      </c>
      <c r="T37" s="4" t="s">
        <v>34</v>
      </c>
      <c r="U37" s="4">
        <v>33.04</v>
      </c>
      <c r="V37" s="4">
        <v>0</v>
      </c>
      <c r="W37" s="4">
        <v>0</v>
      </c>
      <c r="X37" s="4" t="s">
        <v>200</v>
      </c>
      <c r="Y37" s="4" t="s">
        <v>48</v>
      </c>
    </row>
    <row r="38" s="4" customFormat="1" spans="1:25">
      <c r="A38" s="4" t="s">
        <v>201</v>
      </c>
      <c r="B38" s="4" t="s">
        <v>26</v>
      </c>
      <c r="C38" s="4" t="s">
        <v>27</v>
      </c>
      <c r="D38" s="4" t="s">
        <v>202</v>
      </c>
      <c r="E38" s="4" t="s">
        <v>203</v>
      </c>
      <c r="F38" s="6">
        <v>45166</v>
      </c>
      <c r="G38" s="6">
        <v>45167</v>
      </c>
      <c r="H38" s="4">
        <v>1</v>
      </c>
      <c r="I38" s="4">
        <v>1</v>
      </c>
      <c r="J38" s="4">
        <v>1</v>
      </c>
      <c r="K38" s="4" t="s">
        <v>30</v>
      </c>
      <c r="L38" s="4">
        <v>53.55</v>
      </c>
      <c r="M38" s="4">
        <v>53.55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45166.0000115741</v>
      </c>
      <c r="S38" s="6">
        <v>45170</v>
      </c>
      <c r="T38" s="4" t="s">
        <v>34</v>
      </c>
      <c r="U38" s="4">
        <v>53.55</v>
      </c>
      <c r="V38" s="4">
        <v>0</v>
      </c>
      <c r="W38" s="4">
        <v>0</v>
      </c>
      <c r="X38" s="4" t="s">
        <v>205</v>
      </c>
      <c r="Y38" s="4" t="s">
        <v>48</v>
      </c>
    </row>
    <row r="39" s="4" customFormat="1" spans="1:25">
      <c r="A39" s="4" t="s">
        <v>206</v>
      </c>
      <c r="B39" s="4" t="s">
        <v>26</v>
      </c>
      <c r="C39" s="4" t="s">
        <v>27</v>
      </c>
      <c r="D39" s="4" t="s">
        <v>116</v>
      </c>
      <c r="E39" s="4" t="s">
        <v>117</v>
      </c>
      <c r="F39" s="6">
        <v>45166</v>
      </c>
      <c r="G39" s="6">
        <v>45167</v>
      </c>
      <c r="H39" s="4">
        <v>1</v>
      </c>
      <c r="I39" s="4">
        <v>1</v>
      </c>
      <c r="J39" s="4">
        <v>1</v>
      </c>
      <c r="K39" s="4" t="s">
        <v>30</v>
      </c>
      <c r="L39" s="4">
        <v>61.81</v>
      </c>
      <c r="M39" s="4">
        <v>61.81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45166</v>
      </c>
      <c r="S39" s="6">
        <v>45170</v>
      </c>
      <c r="T39" s="4" t="s">
        <v>34</v>
      </c>
      <c r="U39" s="4">
        <v>61.81</v>
      </c>
      <c r="V39" s="4">
        <v>0</v>
      </c>
      <c r="W39" s="4">
        <v>0</v>
      </c>
      <c r="X39" s="4" t="s">
        <v>208</v>
      </c>
      <c r="Y39" s="4" t="s">
        <v>48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83</v>
      </c>
      <c r="F40" s="6">
        <v>45166</v>
      </c>
      <c r="G40" s="6">
        <v>45167</v>
      </c>
      <c r="H40" s="4">
        <v>1</v>
      </c>
      <c r="I40" s="4">
        <v>1</v>
      </c>
      <c r="J40" s="4">
        <v>1</v>
      </c>
      <c r="K40" s="4" t="s">
        <v>30</v>
      </c>
      <c r="L40" s="4">
        <v>18.76</v>
      </c>
      <c r="M40" s="4">
        <v>18.76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45166</v>
      </c>
      <c r="S40" s="6">
        <v>45170</v>
      </c>
      <c r="T40" s="4" t="s">
        <v>34</v>
      </c>
      <c r="U40" s="4">
        <v>18.76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45166</v>
      </c>
      <c r="G41" s="6">
        <v>45167</v>
      </c>
      <c r="H41" s="4">
        <v>1</v>
      </c>
      <c r="I41" s="4">
        <v>1</v>
      </c>
      <c r="J41" s="4">
        <v>1</v>
      </c>
      <c r="K41" s="4" t="s">
        <v>30</v>
      </c>
      <c r="L41" s="4">
        <v>109.39</v>
      </c>
      <c r="M41" s="4">
        <v>109.39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45166.0000115741</v>
      </c>
      <c r="S41" s="6">
        <v>45170</v>
      </c>
      <c r="T41" s="4" t="s">
        <v>34</v>
      </c>
      <c r="U41" s="4">
        <v>109.39</v>
      </c>
      <c r="V41" s="4">
        <v>0</v>
      </c>
      <c r="W41" s="4">
        <v>0</v>
      </c>
      <c r="X41" s="4" t="s">
        <v>218</v>
      </c>
      <c r="Y41" s="4" t="s">
        <v>48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221</v>
      </c>
      <c r="F42" s="6">
        <v>45166</v>
      </c>
      <c r="G42" s="6">
        <v>45167</v>
      </c>
      <c r="H42" s="4">
        <v>1</v>
      </c>
      <c r="I42" s="4">
        <v>1</v>
      </c>
      <c r="J42" s="4">
        <v>1</v>
      </c>
      <c r="K42" s="4" t="s">
        <v>30</v>
      </c>
      <c r="L42" s="4">
        <v>25.97</v>
      </c>
      <c r="M42" s="4">
        <v>25.97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45166.0000115741</v>
      </c>
      <c r="S42" s="6">
        <v>45170</v>
      </c>
      <c r="T42" s="4" t="s">
        <v>34</v>
      </c>
      <c r="U42" s="4">
        <v>25.97</v>
      </c>
      <c r="V42" s="4">
        <v>0</v>
      </c>
      <c r="W42" s="4">
        <v>0</v>
      </c>
      <c r="X42" s="4" t="s">
        <v>223</v>
      </c>
      <c r="Y42" s="4" t="s">
        <v>48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78</v>
      </c>
      <c r="F43" s="6">
        <v>45166</v>
      </c>
      <c r="G43" s="6">
        <v>45167</v>
      </c>
      <c r="H43" s="4">
        <v>1</v>
      </c>
      <c r="I43" s="4">
        <v>1</v>
      </c>
      <c r="J43" s="4">
        <v>1</v>
      </c>
      <c r="K43" s="4" t="s">
        <v>30</v>
      </c>
      <c r="L43" s="4">
        <v>33.4</v>
      </c>
      <c r="M43" s="4">
        <v>33.4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45166.0000115741</v>
      </c>
      <c r="S43" s="6">
        <v>45170</v>
      </c>
      <c r="T43" s="4" t="s">
        <v>34</v>
      </c>
      <c r="U43" s="4">
        <v>33.4</v>
      </c>
      <c r="V43" s="4">
        <v>0</v>
      </c>
      <c r="W43" s="4">
        <v>0</v>
      </c>
      <c r="X43" s="4" t="s">
        <v>227</v>
      </c>
      <c r="Y43" s="4" t="s">
        <v>48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45166</v>
      </c>
      <c r="G44" s="6">
        <v>45167</v>
      </c>
      <c r="H44" s="4">
        <v>1</v>
      </c>
      <c r="I44" s="4">
        <v>1</v>
      </c>
      <c r="J44" s="4">
        <v>1</v>
      </c>
      <c r="K44" s="4" t="s">
        <v>30</v>
      </c>
      <c r="L44" s="4">
        <v>25.94</v>
      </c>
      <c r="M44" s="4">
        <v>25.94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45166.0000115741</v>
      </c>
      <c r="S44" s="6">
        <v>45170</v>
      </c>
      <c r="T44" s="4" t="s">
        <v>34</v>
      </c>
      <c r="U44" s="4">
        <v>25.94</v>
      </c>
      <c r="V44" s="4">
        <v>0</v>
      </c>
      <c r="W44" s="4">
        <v>0</v>
      </c>
      <c r="X44" s="4" t="s">
        <v>48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188</v>
      </c>
      <c r="E45" s="4" t="s">
        <v>189</v>
      </c>
      <c r="F45" s="6">
        <v>45166</v>
      </c>
      <c r="G45" s="6">
        <v>45167</v>
      </c>
      <c r="H45" s="4">
        <v>1</v>
      </c>
      <c r="I45" s="4">
        <v>1</v>
      </c>
      <c r="J45" s="4">
        <v>1</v>
      </c>
      <c r="K45" s="4" t="s">
        <v>30</v>
      </c>
      <c r="L45" s="4">
        <v>14.08</v>
      </c>
      <c r="M45" s="4">
        <v>14.08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45166</v>
      </c>
      <c r="S45" s="6">
        <v>45170</v>
      </c>
      <c r="T45" s="4" t="s">
        <v>34</v>
      </c>
      <c r="U45" s="4">
        <v>14.08</v>
      </c>
      <c r="V45" s="4">
        <v>0</v>
      </c>
      <c r="W45" s="4">
        <v>0</v>
      </c>
      <c r="X45" s="4" t="s">
        <v>235</v>
      </c>
      <c r="Y45" s="4" t="s">
        <v>48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189</v>
      </c>
      <c r="F46" s="6">
        <v>45166</v>
      </c>
      <c r="G46" s="6">
        <v>45167</v>
      </c>
      <c r="H46" s="4">
        <v>1</v>
      </c>
      <c r="I46" s="4">
        <v>1</v>
      </c>
      <c r="J46" s="4">
        <v>1</v>
      </c>
      <c r="K46" s="4" t="s">
        <v>30</v>
      </c>
      <c r="L46" s="4">
        <v>59.72</v>
      </c>
      <c r="M46" s="4">
        <v>59.72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45166.0000115741</v>
      </c>
      <c r="S46" s="6">
        <v>45170</v>
      </c>
      <c r="T46" s="4" t="s">
        <v>34</v>
      </c>
      <c r="U46" s="4">
        <v>59.72</v>
      </c>
      <c r="V46" s="4">
        <v>0</v>
      </c>
      <c r="W46" s="4">
        <v>0</v>
      </c>
      <c r="X46" s="4" t="s">
        <v>239</v>
      </c>
      <c r="Y46" s="4" t="s">
        <v>48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55</v>
      </c>
      <c r="E47" s="4" t="s">
        <v>56</v>
      </c>
      <c r="F47" s="6">
        <v>45166</v>
      </c>
      <c r="G47" s="6">
        <v>45167</v>
      </c>
      <c r="H47" s="4">
        <v>1</v>
      </c>
      <c r="I47" s="4">
        <v>1</v>
      </c>
      <c r="J47" s="4">
        <v>1</v>
      </c>
      <c r="K47" s="4" t="s">
        <v>30</v>
      </c>
      <c r="L47" s="4">
        <v>87.71</v>
      </c>
      <c r="M47" s="4">
        <v>87.71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45166.0000115741</v>
      </c>
      <c r="S47" s="6">
        <v>45170</v>
      </c>
      <c r="T47" s="4" t="s">
        <v>34</v>
      </c>
      <c r="U47" s="4">
        <v>87.71</v>
      </c>
      <c r="V47" s="4">
        <v>0</v>
      </c>
      <c r="W47" s="4">
        <v>0</v>
      </c>
      <c r="X47" s="4" t="s">
        <v>242</v>
      </c>
      <c r="Y47" s="4" t="s">
        <v>48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210</v>
      </c>
      <c r="E48" s="4" t="s">
        <v>83</v>
      </c>
      <c r="F48" s="6">
        <v>45166</v>
      </c>
      <c r="G48" s="6">
        <v>45167</v>
      </c>
      <c r="H48" s="4">
        <v>1</v>
      </c>
      <c r="I48" s="4">
        <v>1</v>
      </c>
      <c r="J48" s="4">
        <v>1</v>
      </c>
      <c r="K48" s="4" t="s">
        <v>30</v>
      </c>
      <c r="L48" s="4">
        <v>18.76</v>
      </c>
      <c r="M48" s="4">
        <v>18.76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45166</v>
      </c>
      <c r="S48" s="6">
        <v>45170</v>
      </c>
      <c r="T48" s="4" t="s">
        <v>34</v>
      </c>
      <c r="U48" s="4">
        <v>18.76</v>
      </c>
      <c r="V48" s="4">
        <v>0</v>
      </c>
      <c r="W48" s="4">
        <v>0</v>
      </c>
      <c r="X48" s="4" t="s">
        <v>245</v>
      </c>
      <c r="Y48" s="4" t="s">
        <v>246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50</v>
      </c>
      <c r="E49" s="4" t="s">
        <v>248</v>
      </c>
      <c r="F49" s="6">
        <v>45166</v>
      </c>
      <c r="G49" s="6">
        <v>45167</v>
      </c>
      <c r="H49" s="4">
        <v>1</v>
      </c>
      <c r="I49" s="4">
        <v>1</v>
      </c>
      <c r="J49" s="4">
        <v>1</v>
      </c>
      <c r="K49" s="4" t="s">
        <v>30</v>
      </c>
      <c r="L49" s="4">
        <v>31.21</v>
      </c>
      <c r="M49" s="4">
        <v>31.21</v>
      </c>
      <c r="N49" s="4" t="s">
        <v>249</v>
      </c>
      <c r="O49" s="4" t="s">
        <v>32</v>
      </c>
      <c r="P49" s="4" t="s">
        <v>33</v>
      </c>
      <c r="Q49" s="4">
        <v>0</v>
      </c>
      <c r="R49" s="7">
        <v>45166</v>
      </c>
      <c r="S49" s="6">
        <v>45170</v>
      </c>
      <c r="T49" s="4" t="s">
        <v>34</v>
      </c>
      <c r="U49" s="4">
        <v>31.21</v>
      </c>
      <c r="V49" s="4">
        <v>0</v>
      </c>
      <c r="W49" s="4">
        <v>0</v>
      </c>
      <c r="X49" s="4" t="s">
        <v>250</v>
      </c>
      <c r="Y49" s="4" t="s">
        <v>48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107</v>
      </c>
      <c r="F50" s="6">
        <v>45166</v>
      </c>
      <c r="G50" s="6">
        <v>45167</v>
      </c>
      <c r="H50" s="4">
        <v>1</v>
      </c>
      <c r="I50" s="4">
        <v>1</v>
      </c>
      <c r="J50" s="4">
        <v>1</v>
      </c>
      <c r="K50" s="4" t="s">
        <v>30</v>
      </c>
      <c r="L50" s="4">
        <v>15.72</v>
      </c>
      <c r="M50" s="4">
        <v>15.72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45166.0000115741</v>
      </c>
      <c r="S50" s="6">
        <v>45170</v>
      </c>
      <c r="T50" s="4" t="s">
        <v>34</v>
      </c>
      <c r="U50" s="4">
        <v>15.72</v>
      </c>
      <c r="V50" s="4">
        <v>0</v>
      </c>
      <c r="W50" s="4">
        <v>0</v>
      </c>
      <c r="X50" s="4" t="s">
        <v>254</v>
      </c>
      <c r="Y50" s="4" t="s">
        <v>48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45166</v>
      </c>
      <c r="G51" s="6">
        <v>45167</v>
      </c>
      <c r="H51" s="4">
        <v>1</v>
      </c>
      <c r="I51" s="4">
        <v>1</v>
      </c>
      <c r="J51" s="4">
        <v>1</v>
      </c>
      <c r="K51" s="4" t="s">
        <v>30</v>
      </c>
      <c r="L51" s="4">
        <v>20.3</v>
      </c>
      <c r="M51" s="4">
        <v>20.3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45166.0000115741</v>
      </c>
      <c r="S51" s="6">
        <v>45170</v>
      </c>
      <c r="T51" s="4" t="s">
        <v>34</v>
      </c>
      <c r="U51" s="4">
        <v>20.3</v>
      </c>
      <c r="V51" s="4">
        <v>0</v>
      </c>
      <c r="W51" s="4">
        <v>0</v>
      </c>
      <c r="X51" s="4" t="s">
        <v>259</v>
      </c>
      <c r="Y51" s="4" t="s">
        <v>48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45166</v>
      </c>
      <c r="G52" s="6">
        <v>45167</v>
      </c>
      <c r="H52" s="4">
        <v>1</v>
      </c>
      <c r="I52" s="4">
        <v>1</v>
      </c>
      <c r="J52" s="4">
        <v>1</v>
      </c>
      <c r="K52" s="4" t="s">
        <v>30</v>
      </c>
      <c r="L52" s="4">
        <v>15.62</v>
      </c>
      <c r="M52" s="4">
        <v>15.62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45166</v>
      </c>
      <c r="S52" s="6">
        <v>45170</v>
      </c>
      <c r="T52" s="4" t="s">
        <v>34</v>
      </c>
      <c r="U52" s="4">
        <v>15.62</v>
      </c>
      <c r="V52" s="4">
        <v>0</v>
      </c>
      <c r="W52" s="4">
        <v>0</v>
      </c>
      <c r="X52" s="4" t="s">
        <v>264</v>
      </c>
      <c r="Y52" s="4" t="s">
        <v>48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45166</v>
      </c>
      <c r="G53" s="6">
        <v>45167</v>
      </c>
      <c r="H53" s="4">
        <v>1</v>
      </c>
      <c r="I53" s="4">
        <v>1</v>
      </c>
      <c r="J53" s="4">
        <v>1</v>
      </c>
      <c r="K53" s="4" t="s">
        <v>30</v>
      </c>
      <c r="L53" s="4">
        <v>38.91</v>
      </c>
      <c r="M53" s="4">
        <v>38.91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45166</v>
      </c>
      <c r="S53" s="6">
        <v>45170</v>
      </c>
      <c r="T53" s="4" t="s">
        <v>34</v>
      </c>
      <c r="U53" s="4">
        <v>38.91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45166</v>
      </c>
      <c r="G54" s="6">
        <v>45167</v>
      </c>
      <c r="H54" s="4">
        <v>1</v>
      </c>
      <c r="I54" s="4">
        <v>1</v>
      </c>
      <c r="J54" s="4">
        <v>1</v>
      </c>
      <c r="K54" s="4" t="s">
        <v>30</v>
      </c>
      <c r="L54" s="4">
        <v>19.55</v>
      </c>
      <c r="M54" s="4">
        <v>19.55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45166</v>
      </c>
      <c r="S54" s="6">
        <v>45170</v>
      </c>
      <c r="T54" s="4" t="s">
        <v>34</v>
      </c>
      <c r="U54" s="4">
        <v>19.55</v>
      </c>
      <c r="V54" s="4">
        <v>0</v>
      </c>
      <c r="W54" s="4">
        <v>0</v>
      </c>
      <c r="X54" s="4" t="s">
        <v>275</v>
      </c>
      <c r="Y54" s="4" t="s">
        <v>48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45166</v>
      </c>
      <c r="G55" s="6">
        <v>45167</v>
      </c>
      <c r="H55" s="4">
        <v>1</v>
      </c>
      <c r="I55" s="4">
        <v>1</v>
      </c>
      <c r="J55" s="4">
        <v>1</v>
      </c>
      <c r="K55" s="4" t="s">
        <v>30</v>
      </c>
      <c r="L55" s="4">
        <v>18.09</v>
      </c>
      <c r="M55" s="4">
        <v>18.09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45166.0000115741</v>
      </c>
      <c r="S55" s="6">
        <v>45170</v>
      </c>
      <c r="T55" s="4" t="s">
        <v>34</v>
      </c>
      <c r="U55" s="4">
        <v>18.09</v>
      </c>
      <c r="V55" s="4">
        <v>0</v>
      </c>
      <c r="W55" s="4">
        <v>0</v>
      </c>
      <c r="X55" s="4" t="s">
        <v>280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116</v>
      </c>
      <c r="E56" s="4" t="s">
        <v>117</v>
      </c>
      <c r="F56" s="6">
        <v>45166</v>
      </c>
      <c r="G56" s="6">
        <v>45167</v>
      </c>
      <c r="H56" s="4">
        <v>1</v>
      </c>
      <c r="I56" s="4">
        <v>1</v>
      </c>
      <c r="J56" s="4">
        <v>1</v>
      </c>
      <c r="K56" s="4" t="s">
        <v>30</v>
      </c>
      <c r="L56" s="4">
        <v>61.81</v>
      </c>
      <c r="M56" s="4">
        <v>61.81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45166.0000115741</v>
      </c>
      <c r="S56" s="6">
        <v>45170</v>
      </c>
      <c r="T56" s="4" t="s">
        <v>34</v>
      </c>
      <c r="U56" s="4">
        <v>61.81</v>
      </c>
      <c r="V56" s="4">
        <v>0</v>
      </c>
      <c r="W56" s="4">
        <v>0</v>
      </c>
      <c r="X56" s="4" t="s">
        <v>284</v>
      </c>
      <c r="Y56" s="4" t="s">
        <v>48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45166</v>
      </c>
      <c r="G57" s="6">
        <v>45167</v>
      </c>
      <c r="H57" s="4">
        <v>1</v>
      </c>
      <c r="I57" s="4">
        <v>1</v>
      </c>
      <c r="J57" s="4">
        <v>1</v>
      </c>
      <c r="K57" s="4" t="s">
        <v>30</v>
      </c>
      <c r="L57" s="4">
        <v>158.25</v>
      </c>
      <c r="M57" s="4">
        <v>158.25</v>
      </c>
      <c r="N57" s="4" t="s">
        <v>288</v>
      </c>
      <c r="O57" s="4" t="s">
        <v>32</v>
      </c>
      <c r="P57" s="4" t="s">
        <v>33</v>
      </c>
      <c r="Q57" s="4">
        <v>0</v>
      </c>
      <c r="R57" s="7">
        <v>45166.0000115741</v>
      </c>
      <c r="S57" s="6">
        <v>45170</v>
      </c>
      <c r="T57" s="4" t="s">
        <v>34</v>
      </c>
      <c r="U57" s="4">
        <v>158.25</v>
      </c>
      <c r="V57" s="4">
        <v>0</v>
      </c>
      <c r="W57" s="4">
        <v>0</v>
      </c>
      <c r="X57" s="4" t="s">
        <v>289</v>
      </c>
      <c r="Y57" s="4" t="s">
        <v>290</v>
      </c>
    </row>
    <row r="58" s="4" customFormat="1" spans="1:25">
      <c r="A58" s="4" t="s">
        <v>276</v>
      </c>
      <c r="B58" s="4" t="s">
        <v>26</v>
      </c>
      <c r="C58" s="4" t="s">
        <v>291</v>
      </c>
      <c r="D58" s="4" t="s">
        <v>277</v>
      </c>
      <c r="E58" s="4" t="s">
        <v>278</v>
      </c>
      <c r="F58" s="6">
        <v>45166</v>
      </c>
      <c r="G58" s="6">
        <v>45167</v>
      </c>
      <c r="H58" s="4">
        <v>1</v>
      </c>
      <c r="I58" s="4">
        <v>1</v>
      </c>
      <c r="J58" s="4">
        <v>1</v>
      </c>
      <c r="K58" s="4" t="s">
        <v>30</v>
      </c>
      <c r="L58" s="4">
        <v>-18.09</v>
      </c>
      <c r="M58" s="4">
        <v>-18.09</v>
      </c>
      <c r="N58" s="4" t="s">
        <v>279</v>
      </c>
      <c r="O58" s="4" t="s">
        <v>32</v>
      </c>
      <c r="P58" s="4" t="s">
        <v>33</v>
      </c>
      <c r="Q58" s="4">
        <v>0</v>
      </c>
      <c r="R58" s="7">
        <v>45166.0000115741</v>
      </c>
      <c r="S58" s="6">
        <v>45170</v>
      </c>
      <c r="T58" s="4" t="s">
        <v>34</v>
      </c>
      <c r="U58" s="4">
        <v>-18.09</v>
      </c>
      <c r="V58" s="4">
        <v>0</v>
      </c>
      <c r="W58" s="4">
        <v>0</v>
      </c>
      <c r="X58" s="4" t="s">
        <v>280</v>
      </c>
      <c r="Y58" s="4" t="s">
        <v>281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51" workbookViewId="0">
      <selection activeCell="A65" sqref="A65:D6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292</v>
      </c>
    </row>
    <row r="2" s="4" customFormat="1" spans="1:9">
      <c r="A2" s="5">
        <v>999223587785706</v>
      </c>
      <c r="B2" s="6">
        <v>45165</v>
      </c>
      <c r="C2" s="6">
        <v>45167</v>
      </c>
      <c r="D2" s="4">
        <v>172</v>
      </c>
      <c r="E2" s="4" t="str">
        <f>VLOOKUP(A2,HOP!A:L,12,0)</f>
        <v>172.00</v>
      </c>
      <c r="F2" s="4" t="str">
        <f>VLOOKUP(A2,HOP!A:C,3,0)</f>
        <v>3215271</v>
      </c>
      <c r="G2" s="4">
        <f>D2-E2</f>
        <v>0</v>
      </c>
      <c r="H2" s="4" t="str">
        <f>$H$1&amp;F2</f>
        <v>，3215271</v>
      </c>
      <c r="I2" s="4" t="str">
        <f>VLOOKUP(A2,HOP!A:U,21,0)</f>
        <v>直连</v>
      </c>
    </row>
    <row r="3" s="4" customFormat="1" spans="1:9">
      <c r="A3" s="5">
        <v>999224873850458</v>
      </c>
      <c r="B3" s="6">
        <v>45161</v>
      </c>
      <c r="C3" s="6">
        <v>45167</v>
      </c>
      <c r="D3" s="4">
        <v>710.4</v>
      </c>
      <c r="E3" s="4" t="str">
        <f>VLOOKUP(A3,HOP!A:L,12,0)</f>
        <v>710.40</v>
      </c>
      <c r="F3" s="4" t="str">
        <f>VLOOKUP(A3,HOP!A:C,3,0)</f>
        <v>3531068</v>
      </c>
      <c r="G3" s="4">
        <f t="shared" ref="G3:G34" si="0">D3-E3</f>
        <v>0</v>
      </c>
      <c r="H3" s="4" t="str">
        <f t="shared" ref="H3:H34" si="1">$H$1&amp;F3</f>
        <v>，3531068</v>
      </c>
      <c r="I3" s="4" t="str">
        <f>VLOOKUP(A3,HOP!A:U,21,0)</f>
        <v>直采</v>
      </c>
    </row>
    <row r="4" s="4" customFormat="1" spans="1:9">
      <c r="A4" s="5">
        <v>999225595081161</v>
      </c>
      <c r="B4" s="6">
        <v>45166</v>
      </c>
      <c r="C4" s="6">
        <v>45167</v>
      </c>
      <c r="D4" s="4">
        <v>243.16</v>
      </c>
      <c r="E4" s="4" t="str">
        <f>VLOOKUP(A4,HOP!A:L,12,0)</f>
        <v>243.16</v>
      </c>
      <c r="F4" s="4" t="str">
        <f>VLOOKUP(A4,HOP!A:C,3,0)</f>
        <v>3686943</v>
      </c>
      <c r="G4" s="4">
        <f t="shared" si="0"/>
        <v>0</v>
      </c>
      <c r="H4" s="4" t="str">
        <f t="shared" si="1"/>
        <v>，3686943</v>
      </c>
      <c r="I4" s="4" t="str">
        <f>VLOOKUP(A4,HOP!A:U,21,0)</f>
        <v>直连</v>
      </c>
    </row>
    <row r="5" s="4" customFormat="1" spans="1:9">
      <c r="A5" s="5">
        <v>999226000735867</v>
      </c>
      <c r="B5" s="6">
        <v>45165</v>
      </c>
      <c r="C5" s="6">
        <v>45167</v>
      </c>
      <c r="D5" s="4">
        <v>129.8</v>
      </c>
      <c r="E5" s="4" t="str">
        <f>VLOOKUP(A5,HOP!A:L,12,0)</f>
        <v>129.80</v>
      </c>
      <c r="F5" s="4" t="str">
        <f>VLOOKUP(A5,HOP!A:C,3,0)</f>
        <v>3771440</v>
      </c>
      <c r="G5" s="4">
        <f t="shared" si="0"/>
        <v>0</v>
      </c>
      <c r="H5" s="4" t="str">
        <f t="shared" si="1"/>
        <v>，3771440</v>
      </c>
      <c r="I5" s="4" t="str">
        <f>VLOOKUP(A5,HOP!A:U,21,0)</f>
        <v>直连</v>
      </c>
    </row>
    <row r="6" s="4" customFormat="1" spans="1:9">
      <c r="A6" s="5">
        <v>999226014440011</v>
      </c>
      <c r="B6" s="6">
        <v>45166</v>
      </c>
      <c r="C6" s="6">
        <v>45167</v>
      </c>
      <c r="D6" s="4">
        <v>110.9</v>
      </c>
      <c r="E6" s="4" t="str">
        <f>VLOOKUP(A6,HOP!A:L,12,0)</f>
        <v>110.90</v>
      </c>
      <c r="F6" s="4" t="str">
        <f>VLOOKUP(A6,HOP!A:C,3,0)</f>
        <v>3774279</v>
      </c>
      <c r="G6" s="4">
        <f t="shared" si="0"/>
        <v>0</v>
      </c>
      <c r="H6" s="4" t="str">
        <f t="shared" si="1"/>
        <v>，3774279</v>
      </c>
      <c r="I6" s="4" t="str">
        <f>VLOOKUP(A6,HOP!A:U,21,0)</f>
        <v>直连</v>
      </c>
    </row>
    <row r="7" s="4" customFormat="1" spans="1:9">
      <c r="A7" s="5">
        <v>999226027937760</v>
      </c>
      <c r="B7" s="6">
        <v>45165</v>
      </c>
      <c r="C7" s="6">
        <v>45167</v>
      </c>
      <c r="D7" s="4">
        <v>63.56</v>
      </c>
      <c r="E7" s="4" t="str">
        <f>VLOOKUP(A7,HOP!A:L,12,0)</f>
        <v>63.56</v>
      </c>
      <c r="F7" s="4" t="str">
        <f>VLOOKUP(A7,HOP!A:C,3,0)</f>
        <v>3777201</v>
      </c>
      <c r="G7" s="4">
        <f t="shared" si="0"/>
        <v>0</v>
      </c>
      <c r="H7" s="4" t="str">
        <f t="shared" si="1"/>
        <v>，3777201</v>
      </c>
      <c r="I7" s="4" t="str">
        <f>VLOOKUP(A7,HOP!A:U,21,0)</f>
        <v>直连</v>
      </c>
    </row>
    <row r="8" s="4" customFormat="1" spans="1:9">
      <c r="A8" s="5">
        <v>999226104974458</v>
      </c>
      <c r="B8" s="6">
        <v>45165</v>
      </c>
      <c r="C8" s="6">
        <v>45167</v>
      </c>
      <c r="D8" s="4">
        <v>58.4</v>
      </c>
      <c r="E8" s="4" t="str">
        <f>VLOOKUP(A8,HOP!A:L,12,0)</f>
        <v>58.40</v>
      </c>
      <c r="F8" s="4" t="str">
        <f>VLOOKUP(A8,HOP!A:C,3,0)</f>
        <v>3791966</v>
      </c>
      <c r="G8" s="4">
        <f t="shared" si="0"/>
        <v>0</v>
      </c>
      <c r="H8" s="4" t="str">
        <f t="shared" si="1"/>
        <v>，3791966</v>
      </c>
      <c r="I8" s="4" t="str">
        <f>VLOOKUP(A8,HOP!A:U,21,0)</f>
        <v>直连</v>
      </c>
    </row>
    <row r="9" s="4" customFormat="1" spans="1:9">
      <c r="A9" s="5">
        <v>999226146001976</v>
      </c>
      <c r="B9" s="6">
        <v>45166</v>
      </c>
      <c r="C9" s="6">
        <v>45167</v>
      </c>
      <c r="D9" s="4">
        <v>29.13</v>
      </c>
      <c r="E9" s="4" t="str">
        <f>VLOOKUP(A9,HOP!A:L,12,0)</f>
        <v>29.13</v>
      </c>
      <c r="F9" s="4" t="str">
        <f>VLOOKUP(A9,HOP!A:C,3,0)</f>
        <v>3806297</v>
      </c>
      <c r="G9" s="4">
        <f t="shared" si="0"/>
        <v>0</v>
      </c>
      <c r="H9" s="4" t="str">
        <f t="shared" si="1"/>
        <v>，3806297</v>
      </c>
      <c r="I9" s="4" t="str">
        <f>VLOOKUP(A9,HOP!A:U,21,0)</f>
        <v>直连</v>
      </c>
    </row>
    <row r="10" s="4" customFormat="1" spans="1:9">
      <c r="A10" s="5">
        <v>999226146034709</v>
      </c>
      <c r="B10" s="6">
        <v>45166</v>
      </c>
      <c r="C10" s="6">
        <v>45167</v>
      </c>
      <c r="D10" s="4">
        <v>29.13</v>
      </c>
      <c r="E10" s="4" t="str">
        <f>VLOOKUP(A10,HOP!A:L,12,0)</f>
        <v>29.13</v>
      </c>
      <c r="F10" s="4" t="str">
        <f>VLOOKUP(A10,HOP!A:C,3,0)</f>
        <v>3806309</v>
      </c>
      <c r="G10" s="4">
        <f t="shared" si="0"/>
        <v>0</v>
      </c>
      <c r="H10" s="4" t="str">
        <f t="shared" si="1"/>
        <v>，3806309</v>
      </c>
      <c r="I10" s="4" t="str">
        <f>VLOOKUP(A10,HOP!A:U,21,0)</f>
        <v>直连</v>
      </c>
    </row>
    <row r="11" s="4" customFormat="1" spans="1:9">
      <c r="A11" s="5">
        <v>999226194186483</v>
      </c>
      <c r="B11" s="6">
        <v>45163</v>
      </c>
      <c r="C11" s="6">
        <v>45167</v>
      </c>
      <c r="D11" s="4">
        <v>402.86</v>
      </c>
      <c r="E11" s="4" t="str">
        <f>VLOOKUP(A11,HOP!A:L,12,0)</f>
        <v>402.86</v>
      </c>
      <c r="F11" s="4" t="str">
        <f>VLOOKUP(A11,HOP!A:C,3,0)</f>
        <v>3811757</v>
      </c>
      <c r="G11" s="4">
        <f t="shared" si="0"/>
        <v>0</v>
      </c>
      <c r="H11" s="4" t="str">
        <f t="shared" si="1"/>
        <v>，3811757</v>
      </c>
      <c r="I11" s="4" t="str">
        <f>VLOOKUP(A11,HOP!A:U,21,0)</f>
        <v>直连</v>
      </c>
    </row>
    <row r="12" s="4" customFormat="1" spans="1:9">
      <c r="A12" s="5">
        <v>999226195528594</v>
      </c>
      <c r="B12" s="6">
        <v>45165</v>
      </c>
      <c r="C12" s="6">
        <v>45167</v>
      </c>
      <c r="D12" s="4">
        <v>72.9</v>
      </c>
      <c r="E12" s="4" t="str">
        <f>VLOOKUP(A12,HOP!A:L,12,0)</f>
        <v>72.90</v>
      </c>
      <c r="F12" s="4" t="str">
        <f>VLOOKUP(A12,HOP!A:C,3,0)</f>
        <v>3812001</v>
      </c>
      <c r="G12" s="4">
        <f t="shared" si="0"/>
        <v>0</v>
      </c>
      <c r="H12" s="4" t="str">
        <f t="shared" si="1"/>
        <v>，3812001</v>
      </c>
      <c r="I12" s="4" t="str">
        <f>VLOOKUP(A12,HOP!A:U,21,0)</f>
        <v>直连</v>
      </c>
    </row>
    <row r="13" s="4" customFormat="1" spans="1:9">
      <c r="A13" s="5">
        <v>999226217055037</v>
      </c>
      <c r="B13" s="6">
        <v>45166</v>
      </c>
      <c r="C13" s="6">
        <v>45167</v>
      </c>
      <c r="D13" s="4">
        <v>312.18</v>
      </c>
      <c r="E13" s="4" t="str">
        <f>VLOOKUP(A13,HOP!A:L,12,0)</f>
        <v>312.18</v>
      </c>
      <c r="F13" s="4" t="str">
        <f>VLOOKUP(A13,HOP!A:C,3,0)</f>
        <v>3816950</v>
      </c>
      <c r="G13" s="4">
        <f t="shared" si="0"/>
        <v>0</v>
      </c>
      <c r="H13" s="4" t="str">
        <f t="shared" si="1"/>
        <v>，3816950</v>
      </c>
      <c r="I13" s="4" t="str">
        <f>VLOOKUP(A13,HOP!A:U,21,0)</f>
        <v>直采</v>
      </c>
    </row>
    <row r="14" s="4" customFormat="1" spans="1:9">
      <c r="A14" s="5">
        <v>999226341372552</v>
      </c>
      <c r="B14" s="6">
        <v>45166</v>
      </c>
      <c r="C14" s="6">
        <v>45167</v>
      </c>
      <c r="D14" s="4">
        <v>65.12</v>
      </c>
      <c r="E14" s="4" t="str">
        <f>VLOOKUP(A14,HOP!A:L,12,0)</f>
        <v>65.12</v>
      </c>
      <c r="F14" s="4" t="str">
        <f>VLOOKUP(A14,HOP!A:C,3,0)</f>
        <v>3832338</v>
      </c>
      <c r="G14" s="4">
        <f t="shared" si="0"/>
        <v>0</v>
      </c>
      <c r="H14" s="4" t="str">
        <f t="shared" si="1"/>
        <v>，3832338</v>
      </c>
      <c r="I14" s="4" t="str">
        <f>VLOOKUP(A14,HOP!A:U,21,0)</f>
        <v>直连</v>
      </c>
    </row>
    <row r="15" s="4" customFormat="1" spans="1:9">
      <c r="A15" s="5">
        <v>999226348132083</v>
      </c>
      <c r="B15" s="6">
        <v>45165</v>
      </c>
      <c r="C15" s="6">
        <v>45167</v>
      </c>
      <c r="D15" s="4">
        <v>133.86</v>
      </c>
      <c r="E15" s="4" t="str">
        <f>VLOOKUP(A15,HOP!A:L,12,0)</f>
        <v>133.86</v>
      </c>
      <c r="F15" s="4" t="str">
        <f>VLOOKUP(A15,HOP!A:C,3,0)</f>
        <v>3836100</v>
      </c>
      <c r="G15" s="4">
        <f t="shared" si="0"/>
        <v>0</v>
      </c>
      <c r="H15" s="4" t="str">
        <f t="shared" si="1"/>
        <v>，3836100</v>
      </c>
      <c r="I15" s="4" t="str">
        <f>VLOOKUP(A15,HOP!A:U,21,0)</f>
        <v>直连</v>
      </c>
    </row>
    <row r="16" s="4" customFormat="1" spans="1:9">
      <c r="A16" s="5">
        <v>999226349898336</v>
      </c>
      <c r="B16" s="6">
        <v>45164</v>
      </c>
      <c r="C16" s="6">
        <v>45167</v>
      </c>
      <c r="D16" s="4">
        <v>234.15</v>
      </c>
      <c r="E16" s="4" t="str">
        <f>VLOOKUP(A16,HOP!A:L,12,0)</f>
        <v>234.15</v>
      </c>
      <c r="F16" s="4" t="str">
        <f>VLOOKUP(A16,HOP!A:C,3,0)</f>
        <v>3836785</v>
      </c>
      <c r="G16" s="4">
        <f t="shared" si="0"/>
        <v>0</v>
      </c>
      <c r="H16" s="4" t="str">
        <f t="shared" si="1"/>
        <v>，3836785</v>
      </c>
      <c r="I16" s="4" t="str">
        <f>VLOOKUP(A16,HOP!A:U,21,0)</f>
        <v>直连</v>
      </c>
    </row>
    <row r="17" s="4" customFormat="1" spans="1:9">
      <c r="A17" s="5">
        <v>999226350977500</v>
      </c>
      <c r="B17" s="6">
        <v>45166</v>
      </c>
      <c r="C17" s="6">
        <v>45167</v>
      </c>
      <c r="D17" s="4">
        <v>50.44</v>
      </c>
      <c r="E17" s="4" t="str">
        <f>VLOOKUP(A17,HOP!A:L,12,0)</f>
        <v>50.44</v>
      </c>
      <c r="F17" s="4" t="str">
        <f>VLOOKUP(A17,HOP!A:C,3,0)</f>
        <v>3837385</v>
      </c>
      <c r="G17" s="4">
        <f t="shared" si="0"/>
        <v>0</v>
      </c>
      <c r="H17" s="4" t="str">
        <f t="shared" si="1"/>
        <v>，3837385</v>
      </c>
      <c r="I17" s="4" t="str">
        <f>VLOOKUP(A17,HOP!A:U,21,0)</f>
        <v>直连</v>
      </c>
    </row>
    <row r="18" s="4" customFormat="1" spans="1:9">
      <c r="A18" s="5">
        <v>999226353425960</v>
      </c>
      <c r="B18" s="6">
        <v>45164</v>
      </c>
      <c r="C18" s="6">
        <v>45167</v>
      </c>
      <c r="D18" s="4">
        <v>79.17</v>
      </c>
      <c r="E18" s="4" t="str">
        <f>VLOOKUP(A18,HOP!A:L,12,0)</f>
        <v>79.17</v>
      </c>
      <c r="F18" s="4" t="str">
        <f>VLOOKUP(A18,HOP!A:C,3,0)</f>
        <v>3838647</v>
      </c>
      <c r="G18" s="4">
        <f t="shared" si="0"/>
        <v>0</v>
      </c>
      <c r="H18" s="4" t="str">
        <f t="shared" si="1"/>
        <v>，3838647</v>
      </c>
      <c r="I18" s="4" t="str">
        <f>VLOOKUP(A18,HOP!A:U,21,0)</f>
        <v>直连</v>
      </c>
    </row>
    <row r="19" s="4" customFormat="1" spans="1:9">
      <c r="A19" s="5">
        <v>999226356744194</v>
      </c>
      <c r="B19" s="6">
        <v>45166</v>
      </c>
      <c r="C19" s="6">
        <v>45167</v>
      </c>
      <c r="D19" s="4">
        <v>61.81</v>
      </c>
      <c r="E19" s="4" t="str">
        <f>VLOOKUP(A19,HOP!A:L,12,0)</f>
        <v>61.81</v>
      </c>
      <c r="F19" s="4" t="str">
        <f>VLOOKUP(A19,HOP!A:C,3,0)</f>
        <v>3840589</v>
      </c>
      <c r="G19" s="4">
        <f t="shared" si="0"/>
        <v>0</v>
      </c>
      <c r="H19" s="4" t="str">
        <f t="shared" si="1"/>
        <v>，3840589</v>
      </c>
      <c r="I19" s="4" t="str">
        <f>VLOOKUP(A19,HOP!A:U,21,0)</f>
        <v>直连</v>
      </c>
    </row>
    <row r="20" s="4" customFormat="1" spans="1:9">
      <c r="A20" s="5">
        <v>999226358509585</v>
      </c>
      <c r="B20" s="6">
        <v>45166</v>
      </c>
      <c r="C20" s="6">
        <v>45167</v>
      </c>
      <c r="D20" s="4">
        <v>29.35</v>
      </c>
      <c r="E20" s="4" t="str">
        <f>VLOOKUP(A20,HOP!A:L,12,0)</f>
        <v>29.35</v>
      </c>
      <c r="F20" s="4" t="str">
        <f>VLOOKUP(A20,HOP!A:C,3,0)</f>
        <v>3841433</v>
      </c>
      <c r="G20" s="4">
        <f t="shared" si="0"/>
        <v>0</v>
      </c>
      <c r="H20" s="4" t="str">
        <f t="shared" si="1"/>
        <v>，3841433</v>
      </c>
      <c r="I20" s="4" t="str">
        <f>VLOOKUP(A20,HOP!A:U,21,0)</f>
        <v>直连</v>
      </c>
    </row>
    <row r="21" s="4" customFormat="1" spans="1:9">
      <c r="A21" s="5">
        <v>999226360348174</v>
      </c>
      <c r="B21" s="6">
        <v>45166</v>
      </c>
      <c r="C21" s="6">
        <v>45167</v>
      </c>
      <c r="D21" s="4">
        <v>40.54</v>
      </c>
      <c r="E21" s="4" t="str">
        <f>VLOOKUP(A21,HOP!A:L,12,0)</f>
        <v>40.54</v>
      </c>
      <c r="F21" s="4" t="str">
        <f>VLOOKUP(A21,HOP!A:C,3,0)</f>
        <v>3842320</v>
      </c>
      <c r="G21" s="4">
        <f t="shared" si="0"/>
        <v>0</v>
      </c>
      <c r="H21" s="4" t="str">
        <f t="shared" si="1"/>
        <v>，3842320</v>
      </c>
      <c r="I21" s="4" t="str">
        <f>VLOOKUP(A21,HOP!A:U,21,0)</f>
        <v>直连</v>
      </c>
    </row>
    <row r="22" s="4" customFormat="1" spans="1:9">
      <c r="A22" s="5">
        <v>999226360471659</v>
      </c>
      <c r="B22" s="6">
        <v>45165</v>
      </c>
      <c r="C22" s="6">
        <v>45167</v>
      </c>
      <c r="D22" s="4">
        <v>61.44</v>
      </c>
      <c r="E22" s="4" t="str">
        <f>VLOOKUP(A22,HOP!A:L,12,0)</f>
        <v>61.44</v>
      </c>
      <c r="F22" s="4" t="str">
        <f>VLOOKUP(A22,HOP!A:C,3,0)</f>
        <v>3842364</v>
      </c>
      <c r="G22" s="4">
        <f t="shared" si="0"/>
        <v>0</v>
      </c>
      <c r="H22" s="4" t="str">
        <f t="shared" si="1"/>
        <v>，3842364</v>
      </c>
      <c r="I22" s="4" t="str">
        <f>VLOOKUP(A22,HOP!A:U,21,0)</f>
        <v>直连</v>
      </c>
    </row>
    <row r="23" s="4" customFormat="1" spans="1:9">
      <c r="A23" s="5">
        <v>999226360570661</v>
      </c>
      <c r="B23" s="6">
        <v>45166</v>
      </c>
      <c r="C23" s="6">
        <v>45167</v>
      </c>
      <c r="D23" s="4">
        <v>87.71</v>
      </c>
      <c r="E23" s="4" t="str">
        <f>VLOOKUP(A23,HOP!A:L,12,0)</f>
        <v>87.71</v>
      </c>
      <c r="F23" s="4" t="str">
        <f>VLOOKUP(A23,HOP!A:C,3,0)</f>
        <v>3842479</v>
      </c>
      <c r="G23" s="4">
        <f t="shared" si="0"/>
        <v>0</v>
      </c>
      <c r="H23" s="4" t="str">
        <f t="shared" si="1"/>
        <v>，3842479</v>
      </c>
      <c r="I23" s="4" t="str">
        <f>VLOOKUP(A23,HOP!A:U,21,0)</f>
        <v>直连</v>
      </c>
    </row>
    <row r="24" s="4" customFormat="1" spans="1:9">
      <c r="A24" s="5">
        <v>999226360834619</v>
      </c>
      <c r="B24" s="6">
        <v>45165</v>
      </c>
      <c r="C24" s="6">
        <v>45167</v>
      </c>
      <c r="D24" s="4">
        <v>100.6</v>
      </c>
      <c r="E24" s="4" t="str">
        <f>VLOOKUP(A24,HOP!A:L,12,0)</f>
        <v>100.60</v>
      </c>
      <c r="F24" s="4" t="str">
        <f>VLOOKUP(A24,HOP!A:C,3,0)</f>
        <v>3842556</v>
      </c>
      <c r="G24" s="4">
        <f t="shared" si="0"/>
        <v>0</v>
      </c>
      <c r="H24" s="4" t="str">
        <f t="shared" si="1"/>
        <v>，3842556</v>
      </c>
      <c r="I24" s="4" t="str">
        <f>VLOOKUP(A24,HOP!A:U,21,0)</f>
        <v>直连</v>
      </c>
    </row>
    <row r="25" s="4" customFormat="1" spans="1:9">
      <c r="A25" s="5">
        <v>999226361850378</v>
      </c>
      <c r="B25" s="6">
        <v>45166</v>
      </c>
      <c r="C25" s="6">
        <v>45167</v>
      </c>
      <c r="D25" s="4">
        <v>46.84</v>
      </c>
      <c r="E25" s="4" t="str">
        <f>VLOOKUP(A25,HOP!A:L,12,0)</f>
        <v>46.84</v>
      </c>
      <c r="F25" s="4" t="str">
        <f>VLOOKUP(A25,HOP!A:C,3,0)</f>
        <v>3843212</v>
      </c>
      <c r="G25" s="4">
        <f t="shared" si="0"/>
        <v>0</v>
      </c>
      <c r="H25" s="4" t="str">
        <f t="shared" si="1"/>
        <v>，3843212</v>
      </c>
      <c r="I25" s="4" t="str">
        <f>VLOOKUP(A25,HOP!A:U,21,0)</f>
        <v>直连</v>
      </c>
    </row>
    <row r="26" s="4" customFormat="1" spans="1:9">
      <c r="A26" s="5">
        <v>999226362615485</v>
      </c>
      <c r="B26" s="6">
        <v>45165</v>
      </c>
      <c r="C26" s="6">
        <v>45167</v>
      </c>
      <c r="D26" s="4">
        <v>153.34</v>
      </c>
      <c r="E26" s="4" t="str">
        <f>VLOOKUP(A26,HOP!A:L,12,0)</f>
        <v>153.34</v>
      </c>
      <c r="F26" s="4" t="str">
        <f>VLOOKUP(A26,HOP!A:C,3,0)</f>
        <v>3843594</v>
      </c>
      <c r="G26" s="4">
        <f t="shared" si="0"/>
        <v>0</v>
      </c>
      <c r="H26" s="4" t="str">
        <f t="shared" si="1"/>
        <v>，3843594</v>
      </c>
      <c r="I26" s="4" t="str">
        <f>VLOOKUP(A26,HOP!A:U,21,0)</f>
        <v>直连</v>
      </c>
    </row>
    <row r="27" s="4" customFormat="1" spans="1:9">
      <c r="A27" s="5">
        <v>999226362925846</v>
      </c>
      <c r="B27" s="6">
        <v>45165</v>
      </c>
      <c r="C27" s="6">
        <v>45167</v>
      </c>
      <c r="D27" s="4">
        <v>47.21</v>
      </c>
      <c r="E27" s="4" t="str">
        <f>VLOOKUP(A27,HOP!A:L,12,0)</f>
        <v>47.21</v>
      </c>
      <c r="F27" s="4" t="str">
        <f>VLOOKUP(A27,HOP!A:C,3,0)</f>
        <v>3843849</v>
      </c>
      <c r="G27" s="4">
        <f t="shared" si="0"/>
        <v>0</v>
      </c>
      <c r="H27" s="4" t="str">
        <f t="shared" si="1"/>
        <v>，3843849</v>
      </c>
      <c r="I27" s="4" t="str">
        <f>VLOOKUP(A27,HOP!A:U,21,0)</f>
        <v>直连</v>
      </c>
    </row>
    <row r="28" s="4" customFormat="1" spans="1:9">
      <c r="A28" s="5">
        <v>999226363308405</v>
      </c>
      <c r="B28" s="6">
        <v>45166</v>
      </c>
      <c r="C28" s="6">
        <v>45167</v>
      </c>
      <c r="D28" s="4">
        <v>29.35</v>
      </c>
      <c r="E28" s="4" t="str">
        <f>VLOOKUP(A28,HOP!A:L,12,0)</f>
        <v>29.35</v>
      </c>
      <c r="F28" s="4" t="str">
        <f>VLOOKUP(A28,HOP!A:C,3,0)</f>
        <v>3844122</v>
      </c>
      <c r="G28" s="4">
        <f t="shared" si="0"/>
        <v>0</v>
      </c>
      <c r="H28" s="4" t="str">
        <f t="shared" si="1"/>
        <v>，3844122</v>
      </c>
      <c r="I28" s="4" t="str">
        <f>VLOOKUP(A28,HOP!A:U,21,0)</f>
        <v>直连</v>
      </c>
    </row>
    <row r="29" s="4" customFormat="1" spans="1:9">
      <c r="A29" s="5">
        <v>999226363548272</v>
      </c>
      <c r="B29" s="6">
        <v>45166</v>
      </c>
      <c r="C29" s="6">
        <v>45167</v>
      </c>
      <c r="D29" s="4">
        <v>114.05</v>
      </c>
      <c r="E29" s="4" t="str">
        <f>VLOOKUP(A29,HOP!A:L,12,0)</f>
        <v>114.05</v>
      </c>
      <c r="F29" s="4" t="str">
        <f>VLOOKUP(A29,HOP!A:C,3,0)</f>
        <v>3844363</v>
      </c>
      <c r="G29" s="4">
        <f t="shared" si="0"/>
        <v>0</v>
      </c>
      <c r="H29" s="4" t="str">
        <f t="shared" si="1"/>
        <v>，3844363</v>
      </c>
      <c r="I29" s="4" t="str">
        <f>VLOOKUP(A29,HOP!A:U,21,0)</f>
        <v>直连</v>
      </c>
    </row>
    <row r="30" s="4" customFormat="1" spans="1:9">
      <c r="A30" s="5">
        <v>999226364106755</v>
      </c>
      <c r="B30" s="6">
        <v>45166</v>
      </c>
      <c r="C30" s="6">
        <v>45167</v>
      </c>
      <c r="D30" s="4">
        <v>78.29</v>
      </c>
      <c r="E30" s="4" t="str">
        <f>VLOOKUP(A30,HOP!A:L,12,0)</f>
        <v>78.29</v>
      </c>
      <c r="F30" s="4" t="str">
        <f>VLOOKUP(A30,HOP!A:C,3,0)</f>
        <v>3844698</v>
      </c>
      <c r="G30" s="4">
        <f t="shared" si="0"/>
        <v>0</v>
      </c>
      <c r="H30" s="4" t="str">
        <f t="shared" si="1"/>
        <v>，3844698</v>
      </c>
      <c r="I30" s="4" t="str">
        <f>VLOOKUP(A30,HOP!A:U,21,0)</f>
        <v>直连</v>
      </c>
    </row>
    <row r="31" s="4" customFormat="1" spans="1:9">
      <c r="A31" s="5">
        <v>999226364277095</v>
      </c>
      <c r="B31" s="6">
        <v>45165</v>
      </c>
      <c r="C31" s="6">
        <v>45167</v>
      </c>
      <c r="D31" s="4">
        <v>60.2</v>
      </c>
      <c r="E31" s="4" t="str">
        <f>VLOOKUP(A31,HOP!A:L,12,0)</f>
        <v>60.20</v>
      </c>
      <c r="F31" s="4" t="str">
        <f>VLOOKUP(A31,HOP!A:C,3,0)</f>
        <v>3844764</v>
      </c>
      <c r="G31" s="4">
        <f t="shared" si="0"/>
        <v>0</v>
      </c>
      <c r="H31" s="4" t="str">
        <f t="shared" si="1"/>
        <v>，3844764</v>
      </c>
      <c r="I31" s="4" t="str">
        <f>VLOOKUP(A31,HOP!A:U,21,0)</f>
        <v>直连</v>
      </c>
    </row>
    <row r="32" s="4" customFormat="1" spans="1:9">
      <c r="A32" s="5">
        <v>999226364582822</v>
      </c>
      <c r="B32" s="6">
        <v>45166</v>
      </c>
      <c r="C32" s="6">
        <v>45167</v>
      </c>
      <c r="D32" s="4">
        <v>7.35</v>
      </c>
      <c r="E32" s="4" t="str">
        <f>VLOOKUP(A32,HOP!A:L,12,0)</f>
        <v>7.35</v>
      </c>
      <c r="F32" s="4" t="str">
        <f>VLOOKUP(A32,HOP!A:C,3,0)</f>
        <v>3845039</v>
      </c>
      <c r="G32" s="4">
        <f t="shared" si="0"/>
        <v>0</v>
      </c>
      <c r="H32" s="4" t="str">
        <f t="shared" si="1"/>
        <v>，3845039</v>
      </c>
      <c r="I32" s="4" t="str">
        <f>VLOOKUP(A32,HOP!A:U,21,0)</f>
        <v>直连</v>
      </c>
    </row>
    <row r="33" s="4" customFormat="1" spans="1:9">
      <c r="A33" s="5">
        <v>999226365553119</v>
      </c>
      <c r="B33" s="6">
        <v>45166</v>
      </c>
      <c r="C33" s="6">
        <v>45167</v>
      </c>
      <c r="D33" s="4">
        <v>17.48</v>
      </c>
      <c r="E33" s="4" t="str">
        <f>VLOOKUP(A33,HOP!A:L,12,0)</f>
        <v>17.48</v>
      </c>
      <c r="F33" s="4" t="str">
        <f>VLOOKUP(A33,HOP!A:C,3,0)</f>
        <v>3845642</v>
      </c>
      <c r="G33" s="4">
        <f t="shared" si="0"/>
        <v>0</v>
      </c>
      <c r="H33" s="4" t="str">
        <f t="shared" si="1"/>
        <v>，3845642</v>
      </c>
      <c r="I33" s="4" t="str">
        <f>VLOOKUP(A33,HOP!A:U,21,0)</f>
        <v>直连</v>
      </c>
    </row>
    <row r="34" s="4" customFormat="1" spans="1:9">
      <c r="A34" s="5">
        <v>999226365595780</v>
      </c>
      <c r="B34" s="6">
        <v>45166</v>
      </c>
      <c r="C34" s="6">
        <v>45167</v>
      </c>
      <c r="D34" s="4">
        <v>25.84</v>
      </c>
      <c r="E34" s="4" t="str">
        <f>VLOOKUP(A34,HOP!A:L,12,0)</f>
        <v>25.84</v>
      </c>
      <c r="F34" s="4" t="str">
        <f>VLOOKUP(A34,HOP!A:C,3,0)</f>
        <v>3845666</v>
      </c>
      <c r="G34" s="4">
        <f t="shared" si="0"/>
        <v>0</v>
      </c>
      <c r="H34" s="4" t="str">
        <f t="shared" si="1"/>
        <v>，3845666</v>
      </c>
      <c r="I34" s="4" t="str">
        <f>VLOOKUP(A34,HOP!A:U,21,0)</f>
        <v>直连</v>
      </c>
    </row>
    <row r="35" s="4" customFormat="1" spans="1:9">
      <c r="A35" s="5">
        <v>999226365907155</v>
      </c>
      <c r="B35" s="6">
        <v>45166</v>
      </c>
      <c r="C35" s="6">
        <v>45167</v>
      </c>
      <c r="D35" s="4">
        <v>29.35</v>
      </c>
      <c r="E35" s="4" t="str">
        <f>VLOOKUP(A35,HOP!A:L,12,0)</f>
        <v>29.35</v>
      </c>
      <c r="F35" s="4" t="str">
        <f>VLOOKUP(A35,HOP!A:C,3,0)</f>
        <v>3845965</v>
      </c>
      <c r="G35" s="4">
        <f t="shared" ref="G35:G57" si="2">D35-E35</f>
        <v>0</v>
      </c>
      <c r="H35" s="4" t="str">
        <f t="shared" ref="H35:H57" si="3">$H$1&amp;F35</f>
        <v>，3845965</v>
      </c>
      <c r="I35" s="4" t="str">
        <f>VLOOKUP(A35,HOP!A:U,21,0)</f>
        <v>直连</v>
      </c>
    </row>
    <row r="36" s="4" customFormat="1" spans="1:9">
      <c r="A36" s="5">
        <v>999226477589849</v>
      </c>
      <c r="B36" s="6">
        <v>45166</v>
      </c>
      <c r="C36" s="6">
        <v>45167</v>
      </c>
      <c r="D36" s="4">
        <v>61.81</v>
      </c>
      <c r="E36" s="4" t="str">
        <f>VLOOKUP(A36,HOP!A:L,12,0)</f>
        <v>61.81</v>
      </c>
      <c r="F36" s="4" t="str">
        <f>VLOOKUP(A36,HOP!A:C,3,0)</f>
        <v>3847497</v>
      </c>
      <c r="G36" s="4">
        <f t="shared" si="2"/>
        <v>0</v>
      </c>
      <c r="H36" s="4" t="str">
        <f t="shared" si="3"/>
        <v>，3847497</v>
      </c>
      <c r="I36" s="4" t="str">
        <f>VLOOKUP(A36,HOP!A:U,21,0)</f>
        <v>直连</v>
      </c>
    </row>
    <row r="37" s="4" customFormat="1" spans="1:9">
      <c r="A37" s="5">
        <v>999226478392657</v>
      </c>
      <c r="B37" s="6">
        <v>45166</v>
      </c>
      <c r="C37" s="6">
        <v>45167</v>
      </c>
      <c r="D37" s="4">
        <v>33.04</v>
      </c>
      <c r="E37" s="4" t="str">
        <f>VLOOKUP(A37,HOP!A:L,12,0)</f>
        <v>33.04</v>
      </c>
      <c r="F37" s="4" t="str">
        <f>VLOOKUP(A37,HOP!A:C,3,0)</f>
        <v>3847713</v>
      </c>
      <c r="G37" s="4">
        <f t="shared" si="2"/>
        <v>0</v>
      </c>
      <c r="H37" s="4" t="str">
        <f t="shared" si="3"/>
        <v>，3847713</v>
      </c>
      <c r="I37" s="4" t="str">
        <f>VLOOKUP(A37,HOP!A:U,21,0)</f>
        <v>直连</v>
      </c>
    </row>
    <row r="38" s="4" customFormat="1" spans="1:9">
      <c r="A38" s="5">
        <v>999226478929155</v>
      </c>
      <c r="B38" s="6">
        <v>45166</v>
      </c>
      <c r="C38" s="6">
        <v>45167</v>
      </c>
      <c r="D38" s="4">
        <v>53.55</v>
      </c>
      <c r="E38" s="4" t="str">
        <f>VLOOKUP(A38,HOP!A:L,12,0)</f>
        <v>53.55</v>
      </c>
      <c r="F38" s="4" t="str">
        <f>VLOOKUP(A38,HOP!A:C,3,0)</f>
        <v>3847914</v>
      </c>
      <c r="G38" s="4">
        <f t="shared" si="2"/>
        <v>0</v>
      </c>
      <c r="H38" s="4" t="str">
        <f t="shared" si="3"/>
        <v>，3847914</v>
      </c>
      <c r="I38" s="4" t="str">
        <f>VLOOKUP(A38,HOP!A:U,21,0)</f>
        <v>直连</v>
      </c>
    </row>
    <row r="39" s="4" customFormat="1" spans="1:9">
      <c r="A39" s="5">
        <v>999226479340231</v>
      </c>
      <c r="B39" s="6">
        <v>45166</v>
      </c>
      <c r="C39" s="6">
        <v>45167</v>
      </c>
      <c r="D39" s="4">
        <v>61.81</v>
      </c>
      <c r="E39" s="4" t="str">
        <f>VLOOKUP(A39,HOP!A:L,12,0)</f>
        <v>61.81</v>
      </c>
      <c r="F39" s="4" t="str">
        <f>VLOOKUP(A39,HOP!A:C,3,0)</f>
        <v>3847981</v>
      </c>
      <c r="G39" s="4">
        <f t="shared" si="2"/>
        <v>0</v>
      </c>
      <c r="H39" s="4" t="str">
        <f t="shared" si="3"/>
        <v>，3847981</v>
      </c>
      <c r="I39" s="4" t="str">
        <f>VLOOKUP(A39,HOP!A:U,21,0)</f>
        <v>直连</v>
      </c>
    </row>
    <row r="40" s="4" customFormat="1" spans="1:9">
      <c r="A40" s="5">
        <v>999226479659676</v>
      </c>
      <c r="B40" s="6">
        <v>45166</v>
      </c>
      <c r="C40" s="6">
        <v>45167</v>
      </c>
      <c r="D40" s="4">
        <v>18.76</v>
      </c>
      <c r="E40" s="4" t="str">
        <f>VLOOKUP(A40,HOP!A:L,12,0)</f>
        <v>18.76</v>
      </c>
      <c r="F40" s="4" t="str">
        <f>VLOOKUP(A40,HOP!A:C,3,0)</f>
        <v>3848036</v>
      </c>
      <c r="G40" s="4">
        <f t="shared" si="2"/>
        <v>0</v>
      </c>
      <c r="H40" s="4" t="str">
        <f t="shared" si="3"/>
        <v>，3848036</v>
      </c>
      <c r="I40" s="4" t="str">
        <f>VLOOKUP(A40,HOP!A:U,21,0)</f>
        <v>直连</v>
      </c>
    </row>
    <row r="41" s="4" customFormat="1" spans="1:9">
      <c r="A41" s="5">
        <v>999226480117855</v>
      </c>
      <c r="B41" s="6">
        <v>45166</v>
      </c>
      <c r="C41" s="6">
        <v>45167</v>
      </c>
      <c r="D41" s="4">
        <v>109.39</v>
      </c>
      <c r="E41" s="4" t="str">
        <f>VLOOKUP(A41,HOP!A:L,12,0)</f>
        <v>109.39</v>
      </c>
      <c r="F41" s="4" t="str">
        <f>VLOOKUP(A41,HOP!A:C,3,0)</f>
        <v>3848182</v>
      </c>
      <c r="G41" s="4">
        <f t="shared" si="2"/>
        <v>0</v>
      </c>
      <c r="H41" s="4" t="str">
        <f t="shared" si="3"/>
        <v>，3848182</v>
      </c>
      <c r="I41" s="4" t="str">
        <f>VLOOKUP(A41,HOP!A:U,21,0)</f>
        <v>直连</v>
      </c>
    </row>
    <row r="42" s="4" customFormat="1" spans="1:9">
      <c r="A42" s="5">
        <v>999226480281759</v>
      </c>
      <c r="B42" s="6">
        <v>45166</v>
      </c>
      <c r="C42" s="6">
        <v>45167</v>
      </c>
      <c r="D42" s="4">
        <v>25.97</v>
      </c>
      <c r="E42" s="4" t="str">
        <f>VLOOKUP(A42,HOP!A:L,12,0)</f>
        <v>25.97</v>
      </c>
      <c r="F42" s="4" t="str">
        <f>VLOOKUP(A42,HOP!A:C,3,0)</f>
        <v>3848215</v>
      </c>
      <c r="G42" s="4">
        <f t="shared" si="2"/>
        <v>0</v>
      </c>
      <c r="H42" s="4" t="str">
        <f t="shared" si="3"/>
        <v>，3848215</v>
      </c>
      <c r="I42" s="4" t="str">
        <f>VLOOKUP(A42,HOP!A:U,21,0)</f>
        <v>直连</v>
      </c>
    </row>
    <row r="43" s="4" customFormat="1" spans="1:9">
      <c r="A43" s="5">
        <v>999226480433968</v>
      </c>
      <c r="B43" s="6">
        <v>45166</v>
      </c>
      <c r="C43" s="6">
        <v>45167</v>
      </c>
      <c r="D43" s="4">
        <v>33.4</v>
      </c>
      <c r="E43" s="4" t="str">
        <f>VLOOKUP(A43,HOP!A:L,12,0)</f>
        <v>33.40</v>
      </c>
      <c r="F43" s="4" t="str">
        <f>VLOOKUP(A43,HOP!A:C,3,0)</f>
        <v>3848239</v>
      </c>
      <c r="G43" s="4">
        <f t="shared" si="2"/>
        <v>0</v>
      </c>
      <c r="H43" s="4" t="str">
        <f t="shared" si="3"/>
        <v>，3848239</v>
      </c>
      <c r="I43" s="4" t="str">
        <f>VLOOKUP(A43,HOP!A:U,21,0)</f>
        <v>直连</v>
      </c>
    </row>
    <row r="44" s="4" customFormat="1" spans="1:9">
      <c r="A44" s="5">
        <v>999226480441483</v>
      </c>
      <c r="B44" s="6">
        <v>45166</v>
      </c>
      <c r="C44" s="6">
        <v>45167</v>
      </c>
      <c r="D44" s="4">
        <v>25.94</v>
      </c>
      <c r="E44" s="4" t="str">
        <f>VLOOKUP(A44,HOP!A:L,12,0)</f>
        <v>25.94</v>
      </c>
      <c r="F44" s="4" t="str">
        <f>VLOOKUP(A44,HOP!A:C,3,0)</f>
        <v>3848243</v>
      </c>
      <c r="G44" s="4">
        <f t="shared" si="2"/>
        <v>0</v>
      </c>
      <c r="H44" s="4" t="str">
        <f t="shared" si="3"/>
        <v>，3848243</v>
      </c>
      <c r="I44" s="4" t="str">
        <f>VLOOKUP(A44,HOP!A:U,21,0)</f>
        <v>直连</v>
      </c>
    </row>
    <row r="45" s="4" customFormat="1" spans="1:9">
      <c r="A45" s="5">
        <v>999226480866665</v>
      </c>
      <c r="B45" s="6">
        <v>45166</v>
      </c>
      <c r="C45" s="6">
        <v>45167</v>
      </c>
      <c r="D45" s="4">
        <v>14.08</v>
      </c>
      <c r="E45" s="4" t="str">
        <f>VLOOKUP(A45,HOP!A:L,12,0)</f>
        <v>14.08</v>
      </c>
      <c r="F45" s="4" t="str">
        <f>VLOOKUP(A45,HOP!A:C,3,0)</f>
        <v>3848322</v>
      </c>
      <c r="G45" s="4">
        <f t="shared" si="2"/>
        <v>0</v>
      </c>
      <c r="H45" s="4" t="str">
        <f t="shared" si="3"/>
        <v>，3848322</v>
      </c>
      <c r="I45" s="4" t="str">
        <f>VLOOKUP(A45,HOP!A:U,21,0)</f>
        <v>直连</v>
      </c>
    </row>
    <row r="46" s="4" customFormat="1" spans="1:9">
      <c r="A46" s="5">
        <v>999226481172600</v>
      </c>
      <c r="B46" s="6">
        <v>45166</v>
      </c>
      <c r="C46" s="6">
        <v>45167</v>
      </c>
      <c r="D46" s="4">
        <v>59.72</v>
      </c>
      <c r="E46" s="4" t="str">
        <f>VLOOKUP(A46,HOP!A:L,12,0)</f>
        <v>59.72</v>
      </c>
      <c r="F46" s="4" t="str">
        <f>VLOOKUP(A46,HOP!A:C,3,0)</f>
        <v>3848365</v>
      </c>
      <c r="G46" s="4">
        <f t="shared" si="2"/>
        <v>0</v>
      </c>
      <c r="H46" s="4" t="str">
        <f t="shared" si="3"/>
        <v>，3848365</v>
      </c>
      <c r="I46" s="4" t="str">
        <f>VLOOKUP(A46,HOP!A:U,21,0)</f>
        <v>直连</v>
      </c>
    </row>
    <row r="47" s="4" customFormat="1" spans="1:9">
      <c r="A47" s="5">
        <v>999226481869142</v>
      </c>
      <c r="B47" s="6">
        <v>45166</v>
      </c>
      <c r="C47" s="6">
        <v>45167</v>
      </c>
      <c r="D47" s="4">
        <v>87.71</v>
      </c>
      <c r="E47" s="4" t="str">
        <f>VLOOKUP(A47,HOP!A:L,12,0)</f>
        <v>87.71</v>
      </c>
      <c r="F47" s="4" t="str">
        <f>VLOOKUP(A47,HOP!A:C,3,0)</f>
        <v>3848545</v>
      </c>
      <c r="G47" s="4">
        <f t="shared" si="2"/>
        <v>0</v>
      </c>
      <c r="H47" s="4" t="str">
        <f t="shared" si="3"/>
        <v>，3848545</v>
      </c>
      <c r="I47" s="4" t="str">
        <f>VLOOKUP(A47,HOP!A:U,21,0)</f>
        <v>直连</v>
      </c>
    </row>
    <row r="48" s="4" customFormat="1" spans="1:9">
      <c r="A48" s="5">
        <v>999226482981992</v>
      </c>
      <c r="B48" s="6">
        <v>45166</v>
      </c>
      <c r="C48" s="6">
        <v>45167</v>
      </c>
      <c r="D48" s="4">
        <v>18.76</v>
      </c>
      <c r="E48" s="4" t="str">
        <f>VLOOKUP(A48,HOP!A:L,12,0)</f>
        <v>18.76</v>
      </c>
      <c r="F48" s="4" t="str">
        <f>VLOOKUP(A48,HOP!A:C,3,0)</f>
        <v>3848847</v>
      </c>
      <c r="G48" s="4">
        <f t="shared" si="2"/>
        <v>0</v>
      </c>
      <c r="H48" s="4" t="str">
        <f t="shared" si="3"/>
        <v>，3848847</v>
      </c>
      <c r="I48" s="4" t="str">
        <f>VLOOKUP(A48,HOP!A:U,21,0)</f>
        <v>直连</v>
      </c>
    </row>
    <row r="49" s="4" customFormat="1" spans="1:9">
      <c r="A49" s="5">
        <v>999226483049738</v>
      </c>
      <c r="B49" s="6">
        <v>45166</v>
      </c>
      <c r="C49" s="6">
        <v>45167</v>
      </c>
      <c r="D49" s="4">
        <v>31.21</v>
      </c>
      <c r="E49" s="4" t="str">
        <f>VLOOKUP(A49,HOP!A:L,12,0)</f>
        <v>31.21</v>
      </c>
      <c r="F49" s="4" t="str">
        <f>VLOOKUP(A49,HOP!A:C,3,0)</f>
        <v>3848858</v>
      </c>
      <c r="G49" s="4">
        <f t="shared" si="2"/>
        <v>0</v>
      </c>
      <c r="H49" s="4" t="str">
        <f t="shared" si="3"/>
        <v>，3848858</v>
      </c>
      <c r="I49" s="4" t="str">
        <f>VLOOKUP(A49,HOP!A:U,21,0)</f>
        <v>直连</v>
      </c>
    </row>
    <row r="50" s="4" customFormat="1" spans="1:9">
      <c r="A50" s="5">
        <v>999226483598534</v>
      </c>
      <c r="B50" s="6">
        <v>45166</v>
      </c>
      <c r="C50" s="6">
        <v>45167</v>
      </c>
      <c r="D50" s="4">
        <v>15.72</v>
      </c>
      <c r="E50" s="4" t="str">
        <f>VLOOKUP(A50,HOP!A:L,12,0)</f>
        <v>15.72</v>
      </c>
      <c r="F50" s="4" t="str">
        <f>VLOOKUP(A50,HOP!A:C,3,0)</f>
        <v>3849027</v>
      </c>
      <c r="G50" s="4">
        <f t="shared" si="2"/>
        <v>0</v>
      </c>
      <c r="H50" s="4" t="str">
        <f t="shared" si="3"/>
        <v>，3849027</v>
      </c>
      <c r="I50" s="4" t="str">
        <f>VLOOKUP(A50,HOP!A:U,21,0)</f>
        <v>直连</v>
      </c>
    </row>
    <row r="51" s="4" customFormat="1" spans="1:9">
      <c r="A51" s="5">
        <v>999226484924349</v>
      </c>
      <c r="B51" s="6">
        <v>45166</v>
      </c>
      <c r="C51" s="6">
        <v>45167</v>
      </c>
      <c r="D51" s="4">
        <v>20.3</v>
      </c>
      <c r="E51" s="4" t="str">
        <f>VLOOKUP(A51,HOP!A:L,12,0)</f>
        <v>20.30</v>
      </c>
      <c r="F51" s="4" t="str">
        <f>VLOOKUP(A51,HOP!A:C,3,0)</f>
        <v>3849333</v>
      </c>
      <c r="G51" s="4">
        <f t="shared" si="2"/>
        <v>0</v>
      </c>
      <c r="H51" s="4" t="str">
        <f t="shared" si="3"/>
        <v>，3849333</v>
      </c>
      <c r="I51" s="4" t="str">
        <f>VLOOKUP(A51,HOP!A:U,21,0)</f>
        <v>直连</v>
      </c>
    </row>
    <row r="52" s="4" customFormat="1" spans="1:9">
      <c r="A52" s="5">
        <v>999226485198043</v>
      </c>
      <c r="B52" s="6">
        <v>45166</v>
      </c>
      <c r="C52" s="6">
        <v>45167</v>
      </c>
      <c r="D52" s="4">
        <v>15.62</v>
      </c>
      <c r="E52" s="4" t="str">
        <f>VLOOKUP(A52,HOP!A:L,12,0)</f>
        <v>15.62</v>
      </c>
      <c r="F52" s="4" t="str">
        <f>VLOOKUP(A52,HOP!A:C,3,0)</f>
        <v>3849368</v>
      </c>
      <c r="G52" s="4">
        <f t="shared" si="2"/>
        <v>0</v>
      </c>
      <c r="H52" s="4" t="str">
        <f t="shared" si="3"/>
        <v>，3849368</v>
      </c>
      <c r="I52" s="4" t="str">
        <f>VLOOKUP(A52,HOP!A:U,21,0)</f>
        <v>直连</v>
      </c>
    </row>
    <row r="53" s="4" customFormat="1" spans="1:9">
      <c r="A53" s="5">
        <v>999226486804218</v>
      </c>
      <c r="B53" s="6">
        <v>45166</v>
      </c>
      <c r="C53" s="6">
        <v>45167</v>
      </c>
      <c r="D53" s="4">
        <v>38.91</v>
      </c>
      <c r="E53" s="4" t="str">
        <f>VLOOKUP(A53,HOP!A:L,12,0)</f>
        <v>38.91</v>
      </c>
      <c r="F53" s="4" t="str">
        <f>VLOOKUP(A53,HOP!A:C,3,0)</f>
        <v>3849922</v>
      </c>
      <c r="G53" s="4">
        <f t="shared" si="2"/>
        <v>0</v>
      </c>
      <c r="H53" s="4" t="str">
        <f t="shared" si="3"/>
        <v>，3849922</v>
      </c>
      <c r="I53" s="4" t="str">
        <f>VLOOKUP(A53,HOP!A:U,21,0)</f>
        <v>直连</v>
      </c>
    </row>
    <row r="54" s="4" customFormat="1" spans="1:9">
      <c r="A54" s="5">
        <v>999226487427508</v>
      </c>
      <c r="B54" s="6">
        <v>45166</v>
      </c>
      <c r="C54" s="6">
        <v>45167</v>
      </c>
      <c r="D54" s="4">
        <v>19.55</v>
      </c>
      <c r="E54" s="4" t="str">
        <f>VLOOKUP(A54,HOP!A:L,12,0)</f>
        <v>19.55</v>
      </c>
      <c r="F54" s="4" t="str">
        <f>VLOOKUP(A54,HOP!A:C,3,0)</f>
        <v>3850195</v>
      </c>
      <c r="G54" s="4">
        <f t="shared" si="2"/>
        <v>0</v>
      </c>
      <c r="H54" s="4" t="str">
        <f t="shared" si="3"/>
        <v>，3850195</v>
      </c>
      <c r="I54" s="4" t="str">
        <f>VLOOKUP(A54,HOP!A:U,21,0)</f>
        <v>直连</v>
      </c>
    </row>
    <row r="55" s="4" customFormat="1" hidden="1" spans="1:9">
      <c r="A55" s="5">
        <v>999226487518650</v>
      </c>
      <c r="B55" s="6">
        <v>45166</v>
      </c>
      <c r="C55" s="6">
        <v>45167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999226487526059</v>
      </c>
      <c r="B56" s="6">
        <v>45166</v>
      </c>
      <c r="C56" s="6">
        <v>45167</v>
      </c>
      <c r="D56" s="4">
        <v>61.81</v>
      </c>
      <c r="E56" s="4" t="str">
        <f>VLOOKUP(A56,HOP!A:L,12,0)</f>
        <v>61.81</v>
      </c>
      <c r="F56" s="4" t="str">
        <f>VLOOKUP(A56,HOP!A:C,3,0)</f>
        <v>3850230</v>
      </c>
      <c r="G56" s="4">
        <f t="shared" si="2"/>
        <v>0</v>
      </c>
      <c r="H56" s="4" t="str">
        <f t="shared" si="3"/>
        <v>，3850230</v>
      </c>
      <c r="I56" s="4" t="str">
        <f>VLOOKUP(A56,HOP!A:U,21,0)</f>
        <v>直连</v>
      </c>
    </row>
    <row r="57" s="4" customFormat="1" spans="1:9">
      <c r="A57" s="5">
        <v>999226487766642</v>
      </c>
      <c r="B57" s="6">
        <v>45166</v>
      </c>
      <c r="C57" s="6">
        <v>45167</v>
      </c>
      <c r="D57" s="4">
        <v>158.25</v>
      </c>
      <c r="E57" s="4" t="str">
        <f>VLOOKUP(A57,HOP!A:L,12,0)</f>
        <v>158.25</v>
      </c>
      <c r="F57" s="4" t="str">
        <f>VLOOKUP(A57,HOP!A:C,3,0)</f>
        <v>3850295</v>
      </c>
      <c r="G57" s="4">
        <f t="shared" si="2"/>
        <v>0</v>
      </c>
      <c r="H57" s="4" t="str">
        <f t="shared" si="3"/>
        <v>，3850295</v>
      </c>
      <c r="I57" s="4" t="str">
        <f>VLOOKUP(A57,HOP!A:U,21,0)</f>
        <v>直连</v>
      </c>
    </row>
    <row r="59" spans="4:4">
      <c r="D59" s="4">
        <f>SUM(D2:D58)</f>
        <v>4853.22</v>
      </c>
    </row>
    <row r="65" spans="1:4">
      <c r="A65" s="4" t="s">
        <v>293</v>
      </c>
      <c r="C65" s="4">
        <v>1022.58</v>
      </c>
      <c r="D65" s="4">
        <v>8019.17</v>
      </c>
    </row>
    <row r="66" spans="1:4">
      <c r="A66" s="4" t="s">
        <v>294</v>
      </c>
      <c r="C66" s="4">
        <v>3830.64</v>
      </c>
      <c r="D66" s="4">
        <v>30040.27</v>
      </c>
    </row>
    <row r="67" spans="1:4">
      <c r="A67" s="4" t="s">
        <v>295</v>
      </c>
      <c r="C67" s="4">
        <f>SUBTOTAL(9,C65:C66)</f>
        <v>4853.22</v>
      </c>
      <c r="D67" s="4">
        <f>SUBTOTAL(9,D65:D66)</f>
        <v>38059.44</v>
      </c>
    </row>
    <row r="68" spans="1:1">
      <c r="A68" s="4" t="s">
        <v>296</v>
      </c>
    </row>
  </sheetData>
  <autoFilter ref="A1:XFD59">
    <filterColumn colId="3">
      <filters blank="1">
        <filter val="38.91"/>
        <filter val="65.12"/>
        <filter val="29.13"/>
        <filter val="25.94"/>
        <filter val="40.54"/>
        <filter val="19.55"/>
        <filter val="53.55"/>
        <filter val="234.15"/>
        <filter val="63.56"/>
        <filter val="243.16"/>
        <filter val="25.97"/>
        <filter val="79.17"/>
        <filter val="312.18"/>
        <filter val="31.21"/>
        <filter val="47.21"/>
        <filter val="60.2"/>
        <filter val="15.62"/>
        <filter val="20.3"/>
        <filter val="33.4"/>
        <filter val="58.4"/>
        <filter val="710.4"/>
        <filter val="158.25"/>
        <filter val="100.6"/>
        <filter val="129.8"/>
        <filter val="72.9"/>
        <filter val="110.9"/>
        <filter val="78.29"/>
        <filter val="87.71"/>
        <filter val="172"/>
        <filter val="15.72"/>
        <filter val="59.72"/>
        <filter val="4853.22"/>
        <filter val="153.34"/>
        <filter val="7.35"/>
        <filter val="29.35"/>
        <filter val="18.76"/>
        <filter val="109.39"/>
        <filter val="61.81"/>
        <filter val="25.84"/>
        <filter val="33.04"/>
        <filter val="46.84"/>
        <filter val="50.44"/>
        <filter val="61.44"/>
        <filter val="114.05"/>
        <filter val="133.86"/>
        <filter val="402.86"/>
        <filter val="14.08"/>
        <filter val="17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297</v>
      </c>
      <c r="B1" s="2" t="s">
        <v>298</v>
      </c>
      <c r="C1" s="2" t="s">
        <v>299</v>
      </c>
      <c r="D1" s="2" t="s">
        <v>300</v>
      </c>
      <c r="E1" s="2" t="s">
        <v>13</v>
      </c>
      <c r="F1" s="2" t="s">
        <v>5</v>
      </c>
      <c r="G1" s="2" t="s">
        <v>6</v>
      </c>
      <c r="H1" s="2" t="s">
        <v>301</v>
      </c>
      <c r="I1" s="2" t="s">
        <v>302</v>
      </c>
      <c r="J1" s="2" t="s">
        <v>303</v>
      </c>
      <c r="K1" s="2" t="s">
        <v>304</v>
      </c>
      <c r="L1" s="2" t="s">
        <v>305</v>
      </c>
      <c r="M1" s="2" t="s">
        <v>306</v>
      </c>
      <c r="N1" s="2" t="s">
        <v>307</v>
      </c>
      <c r="O1" s="2" t="s">
        <v>308</v>
      </c>
      <c r="P1" s="2" t="s">
        <v>309</v>
      </c>
      <c r="Q1" s="2" t="s">
        <v>310</v>
      </c>
      <c r="R1" s="2" t="s">
        <v>311</v>
      </c>
      <c r="S1" s="2" t="s">
        <v>312</v>
      </c>
      <c r="T1" s="2" t="s">
        <v>313</v>
      </c>
      <c r="U1" s="2" t="s">
        <v>314</v>
      </c>
      <c r="V1" s="2" t="s">
        <v>315</v>
      </c>
    </row>
    <row r="2" s="1" customFormat="1" spans="1:22">
      <c r="A2" s="3">
        <v>999226487766642</v>
      </c>
      <c r="B2" s="1" t="s">
        <v>316</v>
      </c>
      <c r="C2" s="1" t="s">
        <v>317</v>
      </c>
      <c r="D2" s="1" t="s">
        <v>318</v>
      </c>
      <c r="E2" s="1" t="s">
        <v>319</v>
      </c>
      <c r="F2" s="1" t="s">
        <v>316</v>
      </c>
      <c r="G2" s="1" t="s">
        <v>320</v>
      </c>
      <c r="H2" s="1" t="s">
        <v>321</v>
      </c>
      <c r="I2" s="1" t="s">
        <v>322</v>
      </c>
      <c r="J2" s="1" t="s">
        <v>30</v>
      </c>
      <c r="K2" s="1" t="s">
        <v>323</v>
      </c>
      <c r="L2" s="1" t="s">
        <v>323</v>
      </c>
      <c r="M2" s="1" t="s">
        <v>324</v>
      </c>
      <c r="N2" s="1" t="s">
        <v>324</v>
      </c>
      <c r="O2" s="1" t="s">
        <v>325</v>
      </c>
      <c r="P2" s="1" t="s">
        <v>326</v>
      </c>
      <c r="Q2" s="1" t="s">
        <v>327</v>
      </c>
      <c r="R2" s="1" t="s">
        <v>328</v>
      </c>
      <c r="S2" s="1" t="s">
        <v>329</v>
      </c>
      <c r="T2" s="1" t="s">
        <v>330</v>
      </c>
      <c r="U2" s="1" t="s">
        <v>331</v>
      </c>
      <c r="V2" s="1" t="s">
        <v>332</v>
      </c>
    </row>
    <row r="3" s="1" customFormat="1" spans="1:22">
      <c r="A3" s="3">
        <v>999226487526059</v>
      </c>
      <c r="B3" s="1" t="s">
        <v>316</v>
      </c>
      <c r="C3" s="1" t="s">
        <v>333</v>
      </c>
      <c r="D3" s="1" t="s">
        <v>334</v>
      </c>
      <c r="E3" s="1" t="s">
        <v>335</v>
      </c>
      <c r="F3" s="1" t="s">
        <v>316</v>
      </c>
      <c r="G3" s="1" t="s">
        <v>320</v>
      </c>
      <c r="H3" s="1" t="s">
        <v>321</v>
      </c>
      <c r="I3" s="1" t="s">
        <v>336</v>
      </c>
      <c r="J3" s="1" t="s">
        <v>30</v>
      </c>
      <c r="K3" s="1" t="s">
        <v>337</v>
      </c>
      <c r="L3" s="1" t="s">
        <v>337</v>
      </c>
      <c r="M3" s="1" t="s">
        <v>324</v>
      </c>
      <c r="N3" s="1" t="s">
        <v>324</v>
      </c>
      <c r="O3" s="1" t="s">
        <v>325</v>
      </c>
      <c r="P3" s="1" t="s">
        <v>326</v>
      </c>
      <c r="Q3" s="1" t="s">
        <v>327</v>
      </c>
      <c r="R3" s="1" t="s">
        <v>338</v>
      </c>
      <c r="S3" s="1" t="s">
        <v>329</v>
      </c>
      <c r="T3" s="1" t="s">
        <v>330</v>
      </c>
      <c r="U3" s="1" t="s">
        <v>331</v>
      </c>
      <c r="V3" s="1" t="s">
        <v>339</v>
      </c>
    </row>
    <row r="4" s="1" customFormat="1" spans="1:22">
      <c r="A4" s="3">
        <v>999226487427508</v>
      </c>
      <c r="B4" s="1" t="s">
        <v>316</v>
      </c>
      <c r="C4" s="1" t="s">
        <v>340</v>
      </c>
      <c r="D4" s="1" t="s">
        <v>341</v>
      </c>
      <c r="E4" s="1" t="s">
        <v>342</v>
      </c>
      <c r="F4" s="1" t="s">
        <v>316</v>
      </c>
      <c r="G4" s="1" t="s">
        <v>320</v>
      </c>
      <c r="H4" s="1" t="s">
        <v>321</v>
      </c>
      <c r="I4" s="1" t="s">
        <v>343</v>
      </c>
      <c r="J4" s="1" t="s">
        <v>30</v>
      </c>
      <c r="K4" s="1" t="s">
        <v>344</v>
      </c>
      <c r="L4" s="1" t="s">
        <v>344</v>
      </c>
      <c r="M4" s="1" t="s">
        <v>324</v>
      </c>
      <c r="N4" s="1" t="s">
        <v>324</v>
      </c>
      <c r="O4" s="1" t="s">
        <v>325</v>
      </c>
      <c r="P4" s="1" t="s">
        <v>326</v>
      </c>
      <c r="Q4" s="1" t="s">
        <v>327</v>
      </c>
      <c r="R4" s="1" t="s">
        <v>345</v>
      </c>
      <c r="S4" s="1" t="s">
        <v>329</v>
      </c>
      <c r="T4" s="1" t="s">
        <v>330</v>
      </c>
      <c r="U4" s="1" t="s">
        <v>331</v>
      </c>
      <c r="V4" s="1" t="s">
        <v>346</v>
      </c>
    </row>
    <row r="5" s="1" customFormat="1" spans="1:22">
      <c r="A5" s="3">
        <v>999226486804218</v>
      </c>
      <c r="B5" s="1" t="s">
        <v>316</v>
      </c>
      <c r="C5" s="1" t="s">
        <v>347</v>
      </c>
      <c r="D5" s="1" t="s">
        <v>348</v>
      </c>
      <c r="E5" s="1" t="s">
        <v>349</v>
      </c>
      <c r="F5" s="1" t="s">
        <v>316</v>
      </c>
      <c r="G5" s="1" t="s">
        <v>320</v>
      </c>
      <c r="H5" s="1" t="s">
        <v>321</v>
      </c>
      <c r="I5" s="1" t="s">
        <v>350</v>
      </c>
      <c r="J5" s="1" t="s">
        <v>30</v>
      </c>
      <c r="K5" s="1" t="s">
        <v>351</v>
      </c>
      <c r="L5" s="1" t="s">
        <v>351</v>
      </c>
      <c r="M5" s="1" t="s">
        <v>324</v>
      </c>
      <c r="N5" s="1" t="s">
        <v>324</v>
      </c>
      <c r="O5" s="1" t="s">
        <v>325</v>
      </c>
      <c r="P5" s="1" t="s">
        <v>326</v>
      </c>
      <c r="Q5" s="1" t="s">
        <v>327</v>
      </c>
      <c r="R5" s="1" t="s">
        <v>352</v>
      </c>
      <c r="S5" s="1" t="s">
        <v>329</v>
      </c>
      <c r="T5" s="1" t="s">
        <v>330</v>
      </c>
      <c r="U5" s="1" t="s">
        <v>331</v>
      </c>
      <c r="V5" s="1" t="s">
        <v>346</v>
      </c>
    </row>
    <row r="6" s="1" customFormat="1" spans="1:22">
      <c r="A6" s="3">
        <v>999226485198043</v>
      </c>
      <c r="B6" s="1" t="s">
        <v>316</v>
      </c>
      <c r="C6" s="1" t="s">
        <v>353</v>
      </c>
      <c r="D6" s="1" t="s">
        <v>354</v>
      </c>
      <c r="E6" s="1" t="s">
        <v>355</v>
      </c>
      <c r="F6" s="1" t="s">
        <v>316</v>
      </c>
      <c r="G6" s="1" t="s">
        <v>320</v>
      </c>
      <c r="H6" s="1" t="s">
        <v>321</v>
      </c>
      <c r="I6" s="1" t="s">
        <v>356</v>
      </c>
      <c r="J6" s="1" t="s">
        <v>30</v>
      </c>
      <c r="K6" s="1" t="s">
        <v>357</v>
      </c>
      <c r="L6" s="1" t="s">
        <v>357</v>
      </c>
      <c r="M6" s="1" t="s">
        <v>324</v>
      </c>
      <c r="N6" s="1" t="s">
        <v>324</v>
      </c>
      <c r="O6" s="1" t="s">
        <v>325</v>
      </c>
      <c r="P6" s="1" t="s">
        <v>326</v>
      </c>
      <c r="Q6" s="1" t="s">
        <v>327</v>
      </c>
      <c r="R6" s="1" t="s">
        <v>358</v>
      </c>
      <c r="S6" s="1" t="s">
        <v>329</v>
      </c>
      <c r="T6" s="1" t="s">
        <v>330</v>
      </c>
      <c r="U6" s="1" t="s">
        <v>331</v>
      </c>
      <c r="V6" s="1" t="s">
        <v>359</v>
      </c>
    </row>
    <row r="7" s="1" customFormat="1" spans="1:22">
      <c r="A7" s="3">
        <v>999226484924349</v>
      </c>
      <c r="B7" s="1" t="s">
        <v>316</v>
      </c>
      <c r="C7" s="1" t="s">
        <v>360</v>
      </c>
      <c r="D7" s="1" t="s">
        <v>361</v>
      </c>
      <c r="E7" s="1" t="s">
        <v>362</v>
      </c>
      <c r="F7" s="1" t="s">
        <v>316</v>
      </c>
      <c r="G7" s="1" t="s">
        <v>320</v>
      </c>
      <c r="H7" s="1" t="s">
        <v>321</v>
      </c>
      <c r="I7" s="1" t="s">
        <v>363</v>
      </c>
      <c r="J7" s="1" t="s">
        <v>30</v>
      </c>
      <c r="K7" s="1" t="s">
        <v>364</v>
      </c>
      <c r="L7" s="1" t="s">
        <v>364</v>
      </c>
      <c r="M7" s="1" t="s">
        <v>324</v>
      </c>
      <c r="N7" s="1" t="s">
        <v>324</v>
      </c>
      <c r="O7" s="1" t="s">
        <v>325</v>
      </c>
      <c r="P7" s="1" t="s">
        <v>326</v>
      </c>
      <c r="Q7" s="1" t="s">
        <v>327</v>
      </c>
      <c r="R7" s="1" t="s">
        <v>365</v>
      </c>
      <c r="S7" s="1" t="s">
        <v>329</v>
      </c>
      <c r="T7" s="1" t="s">
        <v>330</v>
      </c>
      <c r="U7" s="1" t="s">
        <v>331</v>
      </c>
      <c r="V7" s="1" t="s">
        <v>346</v>
      </c>
    </row>
    <row r="8" s="1" customFormat="1" spans="1:22">
      <c r="A8" s="3">
        <v>999226483598534</v>
      </c>
      <c r="B8" s="1" t="s">
        <v>316</v>
      </c>
      <c r="C8" s="1" t="s">
        <v>366</v>
      </c>
      <c r="D8" s="1" t="s">
        <v>367</v>
      </c>
      <c r="E8" s="1" t="s">
        <v>368</v>
      </c>
      <c r="F8" s="1" t="s">
        <v>316</v>
      </c>
      <c r="G8" s="1" t="s">
        <v>320</v>
      </c>
      <c r="H8" s="1" t="s">
        <v>321</v>
      </c>
      <c r="I8" s="1" t="s">
        <v>369</v>
      </c>
      <c r="J8" s="1" t="s">
        <v>30</v>
      </c>
      <c r="K8" s="1" t="s">
        <v>370</v>
      </c>
      <c r="L8" s="1" t="s">
        <v>370</v>
      </c>
      <c r="M8" s="1" t="s">
        <v>324</v>
      </c>
      <c r="N8" s="1" t="s">
        <v>324</v>
      </c>
      <c r="O8" s="1" t="s">
        <v>325</v>
      </c>
      <c r="P8" s="1" t="s">
        <v>326</v>
      </c>
      <c r="Q8" s="1" t="s">
        <v>327</v>
      </c>
      <c r="R8" s="1" t="s">
        <v>371</v>
      </c>
      <c r="S8" s="1" t="s">
        <v>329</v>
      </c>
      <c r="T8" s="1" t="s">
        <v>330</v>
      </c>
      <c r="U8" s="1" t="s">
        <v>331</v>
      </c>
      <c r="V8" s="1" t="s">
        <v>372</v>
      </c>
    </row>
    <row r="9" s="1" customFormat="1" spans="1:22">
      <c r="A9" s="3">
        <v>999226483049738</v>
      </c>
      <c r="B9" s="1" t="s">
        <v>316</v>
      </c>
      <c r="C9" s="1" t="s">
        <v>373</v>
      </c>
      <c r="D9" s="1" t="s">
        <v>374</v>
      </c>
      <c r="E9" s="1" t="s">
        <v>375</v>
      </c>
      <c r="F9" s="1" t="s">
        <v>316</v>
      </c>
      <c r="G9" s="1" t="s">
        <v>320</v>
      </c>
      <c r="H9" s="1" t="s">
        <v>321</v>
      </c>
      <c r="I9" s="1" t="s">
        <v>376</v>
      </c>
      <c r="J9" s="1" t="s">
        <v>30</v>
      </c>
      <c r="K9" s="1" t="s">
        <v>377</v>
      </c>
      <c r="L9" s="1" t="s">
        <v>377</v>
      </c>
      <c r="M9" s="1" t="s">
        <v>324</v>
      </c>
      <c r="N9" s="1" t="s">
        <v>324</v>
      </c>
      <c r="O9" s="1" t="s">
        <v>325</v>
      </c>
      <c r="P9" s="1" t="s">
        <v>326</v>
      </c>
      <c r="Q9" s="1" t="s">
        <v>327</v>
      </c>
      <c r="R9" s="1" t="s">
        <v>378</v>
      </c>
      <c r="S9" s="1" t="s">
        <v>329</v>
      </c>
      <c r="T9" s="1" t="s">
        <v>330</v>
      </c>
      <c r="U9" s="1" t="s">
        <v>331</v>
      </c>
      <c r="V9" s="1" t="s">
        <v>346</v>
      </c>
    </row>
    <row r="10" s="1" customFormat="1" spans="1:22">
      <c r="A10" s="3">
        <v>999226482981992</v>
      </c>
      <c r="B10" s="1" t="s">
        <v>316</v>
      </c>
      <c r="C10" s="1" t="s">
        <v>379</v>
      </c>
      <c r="D10" s="1" t="s">
        <v>380</v>
      </c>
      <c r="E10" s="1" t="s">
        <v>381</v>
      </c>
      <c r="F10" s="1" t="s">
        <v>316</v>
      </c>
      <c r="G10" s="1" t="s">
        <v>320</v>
      </c>
      <c r="H10" s="1" t="s">
        <v>321</v>
      </c>
      <c r="I10" s="1" t="s">
        <v>382</v>
      </c>
      <c r="J10" s="1" t="s">
        <v>30</v>
      </c>
      <c r="K10" s="1" t="s">
        <v>383</v>
      </c>
      <c r="L10" s="1" t="s">
        <v>383</v>
      </c>
      <c r="M10" s="1" t="s">
        <v>324</v>
      </c>
      <c r="N10" s="1" t="s">
        <v>324</v>
      </c>
      <c r="O10" s="1" t="s">
        <v>325</v>
      </c>
      <c r="P10" s="1" t="s">
        <v>326</v>
      </c>
      <c r="Q10" s="1" t="s">
        <v>327</v>
      </c>
      <c r="R10" s="1" t="s">
        <v>384</v>
      </c>
      <c r="S10" s="1" t="s">
        <v>329</v>
      </c>
      <c r="T10" s="1" t="s">
        <v>330</v>
      </c>
      <c r="U10" s="1" t="s">
        <v>331</v>
      </c>
      <c r="V10" s="1" t="s">
        <v>359</v>
      </c>
    </row>
    <row r="11" s="1" customFormat="1" spans="1:22">
      <c r="A11" s="3">
        <v>999226481869142</v>
      </c>
      <c r="B11" s="1" t="s">
        <v>316</v>
      </c>
      <c r="C11" s="1" t="s">
        <v>385</v>
      </c>
      <c r="D11" s="1" t="s">
        <v>386</v>
      </c>
      <c r="E11" s="1" t="s">
        <v>387</v>
      </c>
      <c r="F11" s="1" t="s">
        <v>316</v>
      </c>
      <c r="G11" s="1" t="s">
        <v>320</v>
      </c>
      <c r="H11" s="1" t="s">
        <v>321</v>
      </c>
      <c r="I11" s="1" t="s">
        <v>388</v>
      </c>
      <c r="J11" s="1" t="s">
        <v>30</v>
      </c>
      <c r="K11" s="1" t="s">
        <v>389</v>
      </c>
      <c r="L11" s="1" t="s">
        <v>389</v>
      </c>
      <c r="M11" s="1" t="s">
        <v>324</v>
      </c>
      <c r="N11" s="1" t="s">
        <v>324</v>
      </c>
      <c r="O11" s="1" t="s">
        <v>325</v>
      </c>
      <c r="P11" s="1" t="s">
        <v>326</v>
      </c>
      <c r="Q11" s="1" t="s">
        <v>327</v>
      </c>
      <c r="R11" s="1" t="s">
        <v>390</v>
      </c>
      <c r="S11" s="1" t="s">
        <v>329</v>
      </c>
      <c r="T11" s="1" t="s">
        <v>330</v>
      </c>
      <c r="U11" s="1" t="s">
        <v>331</v>
      </c>
      <c r="V11" s="1" t="s">
        <v>372</v>
      </c>
    </row>
    <row r="12" s="1" customFormat="1" spans="1:22">
      <c r="A12" s="3">
        <v>999226481172600</v>
      </c>
      <c r="B12" s="1" t="s">
        <v>316</v>
      </c>
      <c r="C12" s="1" t="s">
        <v>391</v>
      </c>
      <c r="D12" s="1" t="s">
        <v>392</v>
      </c>
      <c r="E12" s="1" t="s">
        <v>393</v>
      </c>
      <c r="F12" s="1" t="s">
        <v>316</v>
      </c>
      <c r="G12" s="1" t="s">
        <v>320</v>
      </c>
      <c r="H12" s="1" t="s">
        <v>321</v>
      </c>
      <c r="I12" s="1" t="s">
        <v>394</v>
      </c>
      <c r="J12" s="1" t="s">
        <v>30</v>
      </c>
      <c r="K12" s="1" t="s">
        <v>395</v>
      </c>
      <c r="L12" s="1" t="s">
        <v>395</v>
      </c>
      <c r="M12" s="1" t="s">
        <v>324</v>
      </c>
      <c r="N12" s="1" t="s">
        <v>324</v>
      </c>
      <c r="O12" s="1" t="s">
        <v>325</v>
      </c>
      <c r="P12" s="1" t="s">
        <v>326</v>
      </c>
      <c r="Q12" s="1" t="s">
        <v>327</v>
      </c>
      <c r="R12" s="1" t="s">
        <v>396</v>
      </c>
      <c r="S12" s="1" t="s">
        <v>329</v>
      </c>
      <c r="T12" s="1" t="s">
        <v>330</v>
      </c>
      <c r="U12" s="1" t="s">
        <v>331</v>
      </c>
      <c r="V12" s="1" t="s">
        <v>397</v>
      </c>
    </row>
    <row r="13" s="1" customFormat="1" spans="1:22">
      <c r="A13" s="3">
        <v>999226480866665</v>
      </c>
      <c r="B13" s="1" t="s">
        <v>316</v>
      </c>
      <c r="C13" s="1" t="s">
        <v>398</v>
      </c>
      <c r="D13" s="1" t="s">
        <v>399</v>
      </c>
      <c r="E13" s="1" t="s">
        <v>400</v>
      </c>
      <c r="F13" s="1" t="s">
        <v>316</v>
      </c>
      <c r="G13" s="1" t="s">
        <v>320</v>
      </c>
      <c r="H13" s="1" t="s">
        <v>321</v>
      </c>
      <c r="I13" s="1" t="s">
        <v>401</v>
      </c>
      <c r="J13" s="1" t="s">
        <v>30</v>
      </c>
      <c r="K13" s="1" t="s">
        <v>402</v>
      </c>
      <c r="L13" s="1" t="s">
        <v>402</v>
      </c>
      <c r="M13" s="1" t="s">
        <v>324</v>
      </c>
      <c r="N13" s="1" t="s">
        <v>324</v>
      </c>
      <c r="O13" s="1" t="s">
        <v>325</v>
      </c>
      <c r="P13" s="1" t="s">
        <v>326</v>
      </c>
      <c r="Q13" s="1" t="s">
        <v>327</v>
      </c>
      <c r="R13" s="1" t="s">
        <v>403</v>
      </c>
      <c r="S13" s="1" t="s">
        <v>329</v>
      </c>
      <c r="T13" s="1" t="s">
        <v>330</v>
      </c>
      <c r="U13" s="1" t="s">
        <v>331</v>
      </c>
      <c r="V13" s="1" t="s">
        <v>372</v>
      </c>
    </row>
    <row r="14" s="1" customFormat="1" spans="1:22">
      <c r="A14" s="3">
        <v>999226480441483</v>
      </c>
      <c r="B14" s="1" t="s">
        <v>316</v>
      </c>
      <c r="C14" s="1" t="s">
        <v>404</v>
      </c>
      <c r="D14" s="1" t="s">
        <v>405</v>
      </c>
      <c r="E14" s="1" t="s">
        <v>406</v>
      </c>
      <c r="F14" s="1" t="s">
        <v>316</v>
      </c>
      <c r="G14" s="1" t="s">
        <v>320</v>
      </c>
      <c r="H14" s="1" t="s">
        <v>321</v>
      </c>
      <c r="I14" s="1" t="s">
        <v>407</v>
      </c>
      <c r="J14" s="1" t="s">
        <v>30</v>
      </c>
      <c r="K14" s="1" t="s">
        <v>408</v>
      </c>
      <c r="L14" s="1" t="s">
        <v>408</v>
      </c>
      <c r="M14" s="1" t="s">
        <v>324</v>
      </c>
      <c r="N14" s="1" t="s">
        <v>324</v>
      </c>
      <c r="O14" s="1" t="s">
        <v>325</v>
      </c>
      <c r="P14" s="1" t="s">
        <v>326</v>
      </c>
      <c r="Q14" s="1" t="s">
        <v>327</v>
      </c>
      <c r="R14" s="1" t="s">
        <v>409</v>
      </c>
      <c r="S14" s="1" t="s">
        <v>329</v>
      </c>
      <c r="T14" s="1" t="s">
        <v>330</v>
      </c>
      <c r="U14" s="1" t="s">
        <v>331</v>
      </c>
      <c r="V14" s="1" t="s">
        <v>359</v>
      </c>
    </row>
    <row r="15" s="1" customFormat="1" spans="1:22">
      <c r="A15" s="3">
        <v>999226480433968</v>
      </c>
      <c r="B15" s="1" t="s">
        <v>316</v>
      </c>
      <c r="C15" s="1" t="s">
        <v>410</v>
      </c>
      <c r="D15" s="1" t="s">
        <v>411</v>
      </c>
      <c r="E15" s="1" t="s">
        <v>412</v>
      </c>
      <c r="F15" s="1" t="s">
        <v>316</v>
      </c>
      <c r="G15" s="1" t="s">
        <v>320</v>
      </c>
      <c r="H15" s="1" t="s">
        <v>321</v>
      </c>
      <c r="I15" s="1" t="s">
        <v>413</v>
      </c>
      <c r="J15" s="1" t="s">
        <v>30</v>
      </c>
      <c r="K15" s="1" t="s">
        <v>414</v>
      </c>
      <c r="L15" s="1" t="s">
        <v>414</v>
      </c>
      <c r="M15" s="1" t="s">
        <v>324</v>
      </c>
      <c r="N15" s="1" t="s">
        <v>324</v>
      </c>
      <c r="O15" s="1" t="s">
        <v>325</v>
      </c>
      <c r="P15" s="1" t="s">
        <v>326</v>
      </c>
      <c r="Q15" s="1" t="s">
        <v>327</v>
      </c>
      <c r="R15" s="1" t="s">
        <v>415</v>
      </c>
      <c r="S15" s="1" t="s">
        <v>329</v>
      </c>
      <c r="T15" s="1" t="s">
        <v>330</v>
      </c>
      <c r="U15" s="1" t="s">
        <v>331</v>
      </c>
      <c r="V15" s="1" t="s">
        <v>346</v>
      </c>
    </row>
    <row r="16" s="1" customFormat="1" spans="1:22">
      <c r="A16" s="3">
        <v>999226480281759</v>
      </c>
      <c r="B16" s="1" t="s">
        <v>316</v>
      </c>
      <c r="C16" s="1" t="s">
        <v>416</v>
      </c>
      <c r="D16" s="1" t="s">
        <v>417</v>
      </c>
      <c r="E16" s="1" t="s">
        <v>418</v>
      </c>
      <c r="F16" s="1" t="s">
        <v>316</v>
      </c>
      <c r="G16" s="1" t="s">
        <v>320</v>
      </c>
      <c r="H16" s="1" t="s">
        <v>321</v>
      </c>
      <c r="I16" s="1" t="s">
        <v>419</v>
      </c>
      <c r="J16" s="1" t="s">
        <v>30</v>
      </c>
      <c r="K16" s="1" t="s">
        <v>420</v>
      </c>
      <c r="L16" s="1" t="s">
        <v>420</v>
      </c>
      <c r="M16" s="1" t="s">
        <v>324</v>
      </c>
      <c r="N16" s="1" t="s">
        <v>324</v>
      </c>
      <c r="O16" s="1" t="s">
        <v>325</v>
      </c>
      <c r="P16" s="1" t="s">
        <v>326</v>
      </c>
      <c r="Q16" s="1" t="s">
        <v>327</v>
      </c>
      <c r="R16" s="1" t="s">
        <v>421</v>
      </c>
      <c r="S16" s="1" t="s">
        <v>329</v>
      </c>
      <c r="T16" s="1" t="s">
        <v>330</v>
      </c>
      <c r="U16" s="1" t="s">
        <v>331</v>
      </c>
      <c r="V16" s="1" t="s">
        <v>346</v>
      </c>
    </row>
    <row r="17" s="1" customFormat="1" spans="1:22">
      <c r="A17" s="3">
        <v>999226480117855</v>
      </c>
      <c r="B17" s="1" t="s">
        <v>316</v>
      </c>
      <c r="C17" s="1" t="s">
        <v>422</v>
      </c>
      <c r="D17" s="1" t="s">
        <v>423</v>
      </c>
      <c r="E17" s="1" t="s">
        <v>424</v>
      </c>
      <c r="F17" s="1" t="s">
        <v>316</v>
      </c>
      <c r="G17" s="1" t="s">
        <v>320</v>
      </c>
      <c r="H17" s="1" t="s">
        <v>321</v>
      </c>
      <c r="I17" s="1" t="s">
        <v>425</v>
      </c>
      <c r="J17" s="1" t="s">
        <v>30</v>
      </c>
      <c r="K17" s="1" t="s">
        <v>426</v>
      </c>
      <c r="L17" s="1" t="s">
        <v>426</v>
      </c>
      <c r="M17" s="1" t="s">
        <v>324</v>
      </c>
      <c r="N17" s="1" t="s">
        <v>324</v>
      </c>
      <c r="O17" s="1" t="s">
        <v>325</v>
      </c>
      <c r="P17" s="1" t="s">
        <v>326</v>
      </c>
      <c r="Q17" s="1" t="s">
        <v>327</v>
      </c>
      <c r="R17" s="1" t="s">
        <v>427</v>
      </c>
      <c r="S17" s="1" t="s">
        <v>329</v>
      </c>
      <c r="T17" s="1" t="s">
        <v>330</v>
      </c>
      <c r="U17" s="1" t="s">
        <v>331</v>
      </c>
      <c r="V17" s="1" t="s">
        <v>428</v>
      </c>
    </row>
    <row r="18" s="1" customFormat="1" spans="1:22">
      <c r="A18" s="3">
        <v>999226479659676</v>
      </c>
      <c r="B18" s="1" t="s">
        <v>316</v>
      </c>
      <c r="C18" s="1" t="s">
        <v>429</v>
      </c>
      <c r="D18" s="1" t="s">
        <v>380</v>
      </c>
      <c r="E18" s="1" t="s">
        <v>430</v>
      </c>
      <c r="F18" s="1" t="s">
        <v>316</v>
      </c>
      <c r="G18" s="1" t="s">
        <v>320</v>
      </c>
      <c r="H18" s="1" t="s">
        <v>321</v>
      </c>
      <c r="I18" s="1" t="s">
        <v>382</v>
      </c>
      <c r="J18" s="1" t="s">
        <v>30</v>
      </c>
      <c r="K18" s="1" t="s">
        <v>383</v>
      </c>
      <c r="L18" s="1" t="s">
        <v>383</v>
      </c>
      <c r="M18" s="1" t="s">
        <v>324</v>
      </c>
      <c r="N18" s="1" t="s">
        <v>324</v>
      </c>
      <c r="O18" s="1" t="s">
        <v>325</v>
      </c>
      <c r="P18" s="1" t="s">
        <v>326</v>
      </c>
      <c r="Q18" s="1" t="s">
        <v>327</v>
      </c>
      <c r="R18" s="1" t="s">
        <v>431</v>
      </c>
      <c r="S18" s="1" t="s">
        <v>329</v>
      </c>
      <c r="T18" s="1" t="s">
        <v>330</v>
      </c>
      <c r="U18" s="1" t="s">
        <v>331</v>
      </c>
      <c r="V18" s="1" t="s">
        <v>359</v>
      </c>
    </row>
    <row r="19" s="1" customFormat="1" spans="1:22">
      <c r="A19" s="3">
        <v>999226479340231</v>
      </c>
      <c r="B19" s="1" t="s">
        <v>316</v>
      </c>
      <c r="C19" s="1" t="s">
        <v>432</v>
      </c>
      <c r="D19" s="1" t="s">
        <v>334</v>
      </c>
      <c r="E19" s="1" t="s">
        <v>433</v>
      </c>
      <c r="F19" s="1" t="s">
        <v>316</v>
      </c>
      <c r="G19" s="1" t="s">
        <v>320</v>
      </c>
      <c r="H19" s="1" t="s">
        <v>321</v>
      </c>
      <c r="I19" s="1" t="s">
        <v>336</v>
      </c>
      <c r="J19" s="1" t="s">
        <v>30</v>
      </c>
      <c r="K19" s="1" t="s">
        <v>337</v>
      </c>
      <c r="L19" s="1" t="s">
        <v>337</v>
      </c>
      <c r="M19" s="1" t="s">
        <v>324</v>
      </c>
      <c r="N19" s="1" t="s">
        <v>324</v>
      </c>
      <c r="O19" s="1" t="s">
        <v>325</v>
      </c>
      <c r="P19" s="1" t="s">
        <v>326</v>
      </c>
      <c r="Q19" s="1" t="s">
        <v>327</v>
      </c>
      <c r="R19" s="1" t="s">
        <v>434</v>
      </c>
      <c r="S19" s="1" t="s">
        <v>329</v>
      </c>
      <c r="T19" s="1" t="s">
        <v>330</v>
      </c>
      <c r="U19" s="1" t="s">
        <v>331</v>
      </c>
      <c r="V19" s="1" t="s">
        <v>339</v>
      </c>
    </row>
    <row r="20" s="1" customFormat="1" spans="1:22">
      <c r="A20" s="3">
        <v>999226478929155</v>
      </c>
      <c r="B20" s="1" t="s">
        <v>316</v>
      </c>
      <c r="C20" s="1" t="s">
        <v>435</v>
      </c>
      <c r="D20" s="1" t="s">
        <v>436</v>
      </c>
      <c r="E20" s="1" t="s">
        <v>437</v>
      </c>
      <c r="F20" s="1" t="s">
        <v>316</v>
      </c>
      <c r="G20" s="1" t="s">
        <v>320</v>
      </c>
      <c r="H20" s="1" t="s">
        <v>321</v>
      </c>
      <c r="I20" s="1" t="s">
        <v>438</v>
      </c>
      <c r="J20" s="1" t="s">
        <v>30</v>
      </c>
      <c r="K20" s="1" t="s">
        <v>439</v>
      </c>
      <c r="L20" s="1" t="s">
        <v>439</v>
      </c>
      <c r="M20" s="1" t="s">
        <v>324</v>
      </c>
      <c r="N20" s="1" t="s">
        <v>324</v>
      </c>
      <c r="O20" s="1" t="s">
        <v>325</v>
      </c>
      <c r="P20" s="1" t="s">
        <v>326</v>
      </c>
      <c r="Q20" s="1" t="s">
        <v>327</v>
      </c>
      <c r="R20" s="1" t="s">
        <v>440</v>
      </c>
      <c r="S20" s="1" t="s">
        <v>329</v>
      </c>
      <c r="T20" s="1" t="s">
        <v>330</v>
      </c>
      <c r="U20" s="1" t="s">
        <v>331</v>
      </c>
      <c r="V20" s="1" t="s">
        <v>346</v>
      </c>
    </row>
    <row r="21" s="1" customFormat="1" spans="1:22">
      <c r="A21" s="3">
        <v>999226478392657</v>
      </c>
      <c r="B21" s="1" t="s">
        <v>316</v>
      </c>
      <c r="C21" s="1" t="s">
        <v>441</v>
      </c>
      <c r="D21" s="1" t="s">
        <v>442</v>
      </c>
      <c r="E21" s="1" t="s">
        <v>443</v>
      </c>
      <c r="F21" s="1" t="s">
        <v>316</v>
      </c>
      <c r="G21" s="1" t="s">
        <v>320</v>
      </c>
      <c r="H21" s="1" t="s">
        <v>321</v>
      </c>
      <c r="I21" s="1" t="s">
        <v>444</v>
      </c>
      <c r="J21" s="1" t="s">
        <v>30</v>
      </c>
      <c r="K21" s="1" t="s">
        <v>445</v>
      </c>
      <c r="L21" s="1" t="s">
        <v>445</v>
      </c>
      <c r="M21" s="1" t="s">
        <v>324</v>
      </c>
      <c r="N21" s="1" t="s">
        <v>324</v>
      </c>
      <c r="O21" s="1" t="s">
        <v>325</v>
      </c>
      <c r="P21" s="1" t="s">
        <v>326</v>
      </c>
      <c r="Q21" s="1" t="s">
        <v>327</v>
      </c>
      <c r="R21" s="1" t="s">
        <v>446</v>
      </c>
      <c r="S21" s="1" t="s">
        <v>329</v>
      </c>
      <c r="T21" s="1" t="s">
        <v>330</v>
      </c>
      <c r="U21" s="1" t="s">
        <v>331</v>
      </c>
      <c r="V21" s="1" t="s">
        <v>346</v>
      </c>
    </row>
    <row r="22" s="1" customFormat="1" spans="1:22">
      <c r="A22" s="3">
        <v>999226477589849</v>
      </c>
      <c r="B22" s="1" t="s">
        <v>316</v>
      </c>
      <c r="C22" s="1" t="s">
        <v>447</v>
      </c>
      <c r="D22" s="1" t="s">
        <v>334</v>
      </c>
      <c r="E22" s="1" t="s">
        <v>448</v>
      </c>
      <c r="F22" s="1" t="s">
        <v>316</v>
      </c>
      <c r="G22" s="1" t="s">
        <v>320</v>
      </c>
      <c r="H22" s="1" t="s">
        <v>321</v>
      </c>
      <c r="I22" s="1" t="s">
        <v>336</v>
      </c>
      <c r="J22" s="1" t="s">
        <v>30</v>
      </c>
      <c r="K22" s="1" t="s">
        <v>337</v>
      </c>
      <c r="L22" s="1" t="s">
        <v>337</v>
      </c>
      <c r="M22" s="1" t="s">
        <v>324</v>
      </c>
      <c r="N22" s="1" t="s">
        <v>324</v>
      </c>
      <c r="O22" s="1" t="s">
        <v>325</v>
      </c>
      <c r="P22" s="1" t="s">
        <v>326</v>
      </c>
      <c r="Q22" s="1" t="s">
        <v>327</v>
      </c>
      <c r="R22" s="1" t="s">
        <v>449</v>
      </c>
      <c r="S22" s="1" t="s">
        <v>329</v>
      </c>
      <c r="T22" s="1" t="s">
        <v>330</v>
      </c>
      <c r="U22" s="1" t="s">
        <v>331</v>
      </c>
      <c r="V22" s="1" t="s">
        <v>339</v>
      </c>
    </row>
    <row r="23" s="1" customFormat="1" spans="1:22">
      <c r="A23" s="3">
        <v>999226365907155</v>
      </c>
      <c r="B23" s="1" t="s">
        <v>450</v>
      </c>
      <c r="C23" s="1" t="s">
        <v>451</v>
      </c>
      <c r="D23" s="1" t="s">
        <v>442</v>
      </c>
      <c r="E23" s="1" t="s">
        <v>452</v>
      </c>
      <c r="F23" s="1" t="s">
        <v>316</v>
      </c>
      <c r="G23" s="1" t="s">
        <v>320</v>
      </c>
      <c r="H23" s="1" t="s">
        <v>321</v>
      </c>
      <c r="I23" s="1" t="s">
        <v>453</v>
      </c>
      <c r="J23" s="1" t="s">
        <v>30</v>
      </c>
      <c r="K23" s="1" t="s">
        <v>454</v>
      </c>
      <c r="L23" s="1" t="s">
        <v>454</v>
      </c>
      <c r="M23" s="1" t="s">
        <v>324</v>
      </c>
      <c r="N23" s="1" t="s">
        <v>324</v>
      </c>
      <c r="O23" s="1" t="s">
        <v>325</v>
      </c>
      <c r="P23" s="1" t="s">
        <v>326</v>
      </c>
      <c r="Q23" s="1" t="s">
        <v>327</v>
      </c>
      <c r="R23" s="1" t="s">
        <v>455</v>
      </c>
      <c r="S23" s="1" t="s">
        <v>329</v>
      </c>
      <c r="T23" s="1" t="s">
        <v>330</v>
      </c>
      <c r="U23" s="1" t="s">
        <v>331</v>
      </c>
      <c r="V23" s="1" t="s">
        <v>346</v>
      </c>
    </row>
    <row r="24" s="1" customFormat="1" spans="1:22">
      <c r="A24" s="3">
        <v>999226365595780</v>
      </c>
      <c r="B24" s="1" t="s">
        <v>450</v>
      </c>
      <c r="C24" s="1" t="s">
        <v>456</v>
      </c>
      <c r="D24" s="1" t="s">
        <v>399</v>
      </c>
      <c r="E24" s="1" t="s">
        <v>457</v>
      </c>
      <c r="F24" s="1" t="s">
        <v>316</v>
      </c>
      <c r="G24" s="1" t="s">
        <v>320</v>
      </c>
      <c r="H24" s="1" t="s">
        <v>321</v>
      </c>
      <c r="I24" s="1" t="s">
        <v>458</v>
      </c>
      <c r="J24" s="1" t="s">
        <v>30</v>
      </c>
      <c r="K24" s="1" t="s">
        <v>459</v>
      </c>
      <c r="L24" s="1" t="s">
        <v>459</v>
      </c>
      <c r="M24" s="1" t="s">
        <v>324</v>
      </c>
      <c r="N24" s="1" t="s">
        <v>324</v>
      </c>
      <c r="O24" s="1" t="s">
        <v>325</v>
      </c>
      <c r="P24" s="1" t="s">
        <v>326</v>
      </c>
      <c r="Q24" s="1" t="s">
        <v>327</v>
      </c>
      <c r="R24" s="1" t="s">
        <v>460</v>
      </c>
      <c r="S24" s="1" t="s">
        <v>329</v>
      </c>
      <c r="T24" s="1" t="s">
        <v>330</v>
      </c>
      <c r="U24" s="1" t="s">
        <v>331</v>
      </c>
      <c r="V24" s="1" t="s">
        <v>372</v>
      </c>
    </row>
    <row r="25" s="1" customFormat="1" spans="1:22">
      <c r="A25" s="3">
        <v>999226365553119</v>
      </c>
      <c r="B25" s="1" t="s">
        <v>450</v>
      </c>
      <c r="C25" s="1" t="s">
        <v>461</v>
      </c>
      <c r="D25" s="1" t="s">
        <v>462</v>
      </c>
      <c r="E25" s="1" t="s">
        <v>463</v>
      </c>
      <c r="F25" s="1" t="s">
        <v>316</v>
      </c>
      <c r="G25" s="1" t="s">
        <v>320</v>
      </c>
      <c r="H25" s="1" t="s">
        <v>321</v>
      </c>
      <c r="I25" s="1" t="s">
        <v>464</v>
      </c>
      <c r="J25" s="1" t="s">
        <v>30</v>
      </c>
      <c r="K25" s="1" t="s">
        <v>465</v>
      </c>
      <c r="L25" s="1" t="s">
        <v>465</v>
      </c>
      <c r="M25" s="1" t="s">
        <v>324</v>
      </c>
      <c r="N25" s="1" t="s">
        <v>324</v>
      </c>
      <c r="O25" s="1" t="s">
        <v>325</v>
      </c>
      <c r="P25" s="1" t="s">
        <v>326</v>
      </c>
      <c r="Q25" s="1" t="s">
        <v>327</v>
      </c>
      <c r="R25" s="1" t="s">
        <v>466</v>
      </c>
      <c r="S25" s="1" t="s">
        <v>329</v>
      </c>
      <c r="T25" s="1" t="s">
        <v>330</v>
      </c>
      <c r="U25" s="1" t="s">
        <v>331</v>
      </c>
      <c r="V25" s="1" t="s">
        <v>346</v>
      </c>
    </row>
    <row r="26" s="1" customFormat="1" spans="1:22">
      <c r="A26" s="3">
        <v>999226364582822</v>
      </c>
      <c r="B26" s="1" t="s">
        <v>450</v>
      </c>
      <c r="C26" s="1" t="s">
        <v>467</v>
      </c>
      <c r="D26" s="1" t="s">
        <v>468</v>
      </c>
      <c r="E26" s="1" t="s">
        <v>469</v>
      </c>
      <c r="F26" s="1" t="s">
        <v>316</v>
      </c>
      <c r="G26" s="1" t="s">
        <v>320</v>
      </c>
      <c r="H26" s="1" t="s">
        <v>321</v>
      </c>
      <c r="I26" s="1" t="s">
        <v>470</v>
      </c>
      <c r="J26" s="1" t="s">
        <v>30</v>
      </c>
      <c r="K26" s="1" t="s">
        <v>471</v>
      </c>
      <c r="L26" s="1" t="s">
        <v>471</v>
      </c>
      <c r="M26" s="1" t="s">
        <v>324</v>
      </c>
      <c r="N26" s="1" t="s">
        <v>324</v>
      </c>
      <c r="O26" s="1" t="s">
        <v>325</v>
      </c>
      <c r="P26" s="1" t="s">
        <v>326</v>
      </c>
      <c r="Q26" s="1" t="s">
        <v>327</v>
      </c>
      <c r="R26" s="1" t="s">
        <v>472</v>
      </c>
      <c r="S26" s="1" t="s">
        <v>329</v>
      </c>
      <c r="T26" s="1" t="s">
        <v>330</v>
      </c>
      <c r="U26" s="1" t="s">
        <v>331</v>
      </c>
      <c r="V26" s="1" t="s">
        <v>346</v>
      </c>
    </row>
    <row r="27" s="1" customFormat="1" spans="1:22">
      <c r="A27" s="3">
        <v>999226364277095</v>
      </c>
      <c r="B27" s="1" t="s">
        <v>450</v>
      </c>
      <c r="C27" s="1" t="s">
        <v>473</v>
      </c>
      <c r="D27" s="1" t="s">
        <v>474</v>
      </c>
      <c r="E27" s="1" t="s">
        <v>475</v>
      </c>
      <c r="F27" s="1" t="s">
        <v>450</v>
      </c>
      <c r="G27" s="1" t="s">
        <v>320</v>
      </c>
      <c r="H27" s="1" t="s">
        <v>321</v>
      </c>
      <c r="I27" s="1" t="s">
        <v>476</v>
      </c>
      <c r="J27" s="1" t="s">
        <v>30</v>
      </c>
      <c r="K27" s="1" t="s">
        <v>477</v>
      </c>
      <c r="L27" s="1" t="s">
        <v>477</v>
      </c>
      <c r="M27" s="1" t="s">
        <v>324</v>
      </c>
      <c r="N27" s="1" t="s">
        <v>324</v>
      </c>
      <c r="O27" s="1" t="s">
        <v>325</v>
      </c>
      <c r="P27" s="1" t="s">
        <v>326</v>
      </c>
      <c r="Q27" s="1" t="s">
        <v>327</v>
      </c>
      <c r="R27" s="1" t="s">
        <v>478</v>
      </c>
      <c r="S27" s="1" t="s">
        <v>329</v>
      </c>
      <c r="T27" s="1" t="s">
        <v>330</v>
      </c>
      <c r="U27" s="1" t="s">
        <v>331</v>
      </c>
      <c r="V27" s="1" t="s">
        <v>346</v>
      </c>
    </row>
    <row r="28" s="1" customFormat="1" spans="1:22">
      <c r="A28" s="3">
        <v>999226364106755</v>
      </c>
      <c r="B28" s="1" t="s">
        <v>450</v>
      </c>
      <c r="C28" s="1" t="s">
        <v>479</v>
      </c>
      <c r="D28" s="1" t="s">
        <v>480</v>
      </c>
      <c r="E28" s="1" t="s">
        <v>481</v>
      </c>
      <c r="F28" s="1" t="s">
        <v>316</v>
      </c>
      <c r="G28" s="1" t="s">
        <v>320</v>
      </c>
      <c r="H28" s="1" t="s">
        <v>321</v>
      </c>
      <c r="I28" s="1" t="s">
        <v>482</v>
      </c>
      <c r="J28" s="1" t="s">
        <v>30</v>
      </c>
      <c r="K28" s="1" t="s">
        <v>483</v>
      </c>
      <c r="L28" s="1" t="s">
        <v>483</v>
      </c>
      <c r="M28" s="1" t="s">
        <v>324</v>
      </c>
      <c r="N28" s="1" t="s">
        <v>324</v>
      </c>
      <c r="O28" s="1" t="s">
        <v>325</v>
      </c>
      <c r="P28" s="1" t="s">
        <v>326</v>
      </c>
      <c r="Q28" s="1" t="s">
        <v>327</v>
      </c>
      <c r="R28" s="1" t="s">
        <v>484</v>
      </c>
      <c r="S28" s="1" t="s">
        <v>329</v>
      </c>
      <c r="T28" s="1" t="s">
        <v>330</v>
      </c>
      <c r="U28" s="1" t="s">
        <v>331</v>
      </c>
      <c r="V28" s="1" t="s">
        <v>346</v>
      </c>
    </row>
    <row r="29" s="1" customFormat="1" spans="1:22">
      <c r="A29" s="3">
        <v>999226363548272</v>
      </c>
      <c r="B29" s="1" t="s">
        <v>450</v>
      </c>
      <c r="C29" s="1" t="s">
        <v>485</v>
      </c>
      <c r="D29" s="1" t="s">
        <v>486</v>
      </c>
      <c r="E29" s="1" t="s">
        <v>487</v>
      </c>
      <c r="F29" s="1" t="s">
        <v>316</v>
      </c>
      <c r="G29" s="1" t="s">
        <v>320</v>
      </c>
      <c r="H29" s="1" t="s">
        <v>321</v>
      </c>
      <c r="I29" s="1" t="s">
        <v>488</v>
      </c>
      <c r="J29" s="1" t="s">
        <v>30</v>
      </c>
      <c r="K29" s="1" t="s">
        <v>489</v>
      </c>
      <c r="L29" s="1" t="s">
        <v>489</v>
      </c>
      <c r="M29" s="1" t="s">
        <v>324</v>
      </c>
      <c r="N29" s="1" t="s">
        <v>324</v>
      </c>
      <c r="O29" s="1" t="s">
        <v>325</v>
      </c>
      <c r="P29" s="1" t="s">
        <v>326</v>
      </c>
      <c r="Q29" s="1" t="s">
        <v>327</v>
      </c>
      <c r="R29" s="1" t="s">
        <v>490</v>
      </c>
      <c r="S29" s="1" t="s">
        <v>329</v>
      </c>
      <c r="T29" s="1" t="s">
        <v>330</v>
      </c>
      <c r="U29" s="1" t="s">
        <v>331</v>
      </c>
      <c r="V29" s="1" t="s">
        <v>332</v>
      </c>
    </row>
    <row r="30" s="1" customFormat="1" spans="1:22">
      <c r="A30" s="3">
        <v>999226363308405</v>
      </c>
      <c r="B30" s="1" t="s">
        <v>450</v>
      </c>
      <c r="C30" s="1" t="s">
        <v>491</v>
      </c>
      <c r="D30" s="1" t="s">
        <v>442</v>
      </c>
      <c r="E30" s="1" t="s">
        <v>492</v>
      </c>
      <c r="F30" s="1" t="s">
        <v>316</v>
      </c>
      <c r="G30" s="1" t="s">
        <v>320</v>
      </c>
      <c r="H30" s="1" t="s">
        <v>321</v>
      </c>
      <c r="I30" s="1" t="s">
        <v>453</v>
      </c>
      <c r="J30" s="1" t="s">
        <v>30</v>
      </c>
      <c r="K30" s="1" t="s">
        <v>454</v>
      </c>
      <c r="L30" s="1" t="s">
        <v>454</v>
      </c>
      <c r="M30" s="1" t="s">
        <v>324</v>
      </c>
      <c r="N30" s="1" t="s">
        <v>324</v>
      </c>
      <c r="O30" s="1" t="s">
        <v>325</v>
      </c>
      <c r="P30" s="1" t="s">
        <v>326</v>
      </c>
      <c r="Q30" s="1" t="s">
        <v>327</v>
      </c>
      <c r="R30" s="1" t="s">
        <v>493</v>
      </c>
      <c r="S30" s="1" t="s">
        <v>329</v>
      </c>
      <c r="T30" s="1" t="s">
        <v>330</v>
      </c>
      <c r="U30" s="1" t="s">
        <v>331</v>
      </c>
      <c r="V30" s="1" t="s">
        <v>346</v>
      </c>
    </row>
    <row r="31" s="1" customFormat="1" spans="1:22">
      <c r="A31" s="3">
        <v>999226362925846</v>
      </c>
      <c r="B31" s="1" t="s">
        <v>450</v>
      </c>
      <c r="C31" s="1" t="s">
        <v>494</v>
      </c>
      <c r="D31" s="1" t="s">
        <v>495</v>
      </c>
      <c r="E31" s="1" t="s">
        <v>496</v>
      </c>
      <c r="F31" s="1" t="s">
        <v>450</v>
      </c>
      <c r="G31" s="1" t="s">
        <v>320</v>
      </c>
      <c r="H31" s="1" t="s">
        <v>321</v>
      </c>
      <c r="I31" s="1" t="s">
        <v>497</v>
      </c>
      <c r="J31" s="1" t="s">
        <v>30</v>
      </c>
      <c r="K31" s="1" t="s">
        <v>498</v>
      </c>
      <c r="L31" s="1" t="s">
        <v>498</v>
      </c>
      <c r="M31" s="1" t="s">
        <v>324</v>
      </c>
      <c r="N31" s="1" t="s">
        <v>324</v>
      </c>
      <c r="O31" s="1" t="s">
        <v>325</v>
      </c>
      <c r="P31" s="1" t="s">
        <v>326</v>
      </c>
      <c r="Q31" s="1" t="s">
        <v>327</v>
      </c>
      <c r="R31" s="1" t="s">
        <v>499</v>
      </c>
      <c r="S31" s="1" t="s">
        <v>329</v>
      </c>
      <c r="T31" s="1" t="s">
        <v>330</v>
      </c>
      <c r="U31" s="1" t="s">
        <v>331</v>
      </c>
      <c r="V31" s="1" t="s">
        <v>359</v>
      </c>
    </row>
    <row r="32" s="1" customFormat="1" spans="1:22">
      <c r="A32" s="3">
        <v>999226362615485</v>
      </c>
      <c r="B32" s="1" t="s">
        <v>450</v>
      </c>
      <c r="C32" s="1" t="s">
        <v>500</v>
      </c>
      <c r="D32" s="1" t="s">
        <v>501</v>
      </c>
      <c r="E32" s="1" t="s">
        <v>502</v>
      </c>
      <c r="F32" s="1" t="s">
        <v>450</v>
      </c>
      <c r="G32" s="1" t="s">
        <v>320</v>
      </c>
      <c r="H32" s="1" t="s">
        <v>321</v>
      </c>
      <c r="I32" s="1" t="s">
        <v>503</v>
      </c>
      <c r="J32" s="1" t="s">
        <v>30</v>
      </c>
      <c r="K32" s="1" t="s">
        <v>504</v>
      </c>
      <c r="L32" s="1" t="s">
        <v>504</v>
      </c>
      <c r="M32" s="1" t="s">
        <v>324</v>
      </c>
      <c r="N32" s="1" t="s">
        <v>324</v>
      </c>
      <c r="O32" s="1" t="s">
        <v>325</v>
      </c>
      <c r="P32" s="1" t="s">
        <v>326</v>
      </c>
      <c r="Q32" s="1" t="s">
        <v>327</v>
      </c>
      <c r="R32" s="1" t="s">
        <v>505</v>
      </c>
      <c r="S32" s="1" t="s">
        <v>329</v>
      </c>
      <c r="T32" s="1" t="s">
        <v>330</v>
      </c>
      <c r="U32" s="1" t="s">
        <v>331</v>
      </c>
      <c r="V32" s="1" t="s">
        <v>346</v>
      </c>
    </row>
    <row r="33" s="1" customFormat="1" spans="1:22">
      <c r="A33" s="3">
        <v>999226361850378</v>
      </c>
      <c r="B33" s="1" t="s">
        <v>450</v>
      </c>
      <c r="C33" s="1" t="s">
        <v>506</v>
      </c>
      <c r="D33" s="1" t="s">
        <v>507</v>
      </c>
      <c r="E33" s="1" t="s">
        <v>508</v>
      </c>
      <c r="F33" s="1" t="s">
        <v>316</v>
      </c>
      <c r="G33" s="1" t="s">
        <v>320</v>
      </c>
      <c r="H33" s="1" t="s">
        <v>321</v>
      </c>
      <c r="I33" s="1" t="s">
        <v>509</v>
      </c>
      <c r="J33" s="1" t="s">
        <v>30</v>
      </c>
      <c r="K33" s="1" t="s">
        <v>510</v>
      </c>
      <c r="L33" s="1" t="s">
        <v>510</v>
      </c>
      <c r="M33" s="1" t="s">
        <v>324</v>
      </c>
      <c r="N33" s="1" t="s">
        <v>324</v>
      </c>
      <c r="O33" s="1" t="s">
        <v>325</v>
      </c>
      <c r="P33" s="1" t="s">
        <v>326</v>
      </c>
      <c r="Q33" s="1" t="s">
        <v>327</v>
      </c>
      <c r="R33" s="1" t="s">
        <v>511</v>
      </c>
      <c r="S33" s="1" t="s">
        <v>329</v>
      </c>
      <c r="T33" s="1" t="s">
        <v>330</v>
      </c>
      <c r="U33" s="1" t="s">
        <v>331</v>
      </c>
      <c r="V33" s="1" t="s">
        <v>372</v>
      </c>
    </row>
    <row r="34" s="1" customFormat="1" spans="1:22">
      <c r="A34" s="3">
        <v>999226360834619</v>
      </c>
      <c r="B34" s="1" t="s">
        <v>450</v>
      </c>
      <c r="C34" s="1" t="s">
        <v>512</v>
      </c>
      <c r="D34" s="1" t="s">
        <v>513</v>
      </c>
      <c r="E34" s="1" t="s">
        <v>514</v>
      </c>
      <c r="F34" s="1" t="s">
        <v>450</v>
      </c>
      <c r="G34" s="1" t="s">
        <v>320</v>
      </c>
      <c r="H34" s="1" t="s">
        <v>321</v>
      </c>
      <c r="I34" s="1" t="s">
        <v>515</v>
      </c>
      <c r="J34" s="1" t="s">
        <v>30</v>
      </c>
      <c r="K34" s="1" t="s">
        <v>516</v>
      </c>
      <c r="L34" s="1" t="s">
        <v>516</v>
      </c>
      <c r="M34" s="1" t="s">
        <v>324</v>
      </c>
      <c r="N34" s="1" t="s">
        <v>324</v>
      </c>
      <c r="O34" s="1" t="s">
        <v>325</v>
      </c>
      <c r="P34" s="1" t="s">
        <v>326</v>
      </c>
      <c r="Q34" s="1" t="s">
        <v>327</v>
      </c>
      <c r="R34" s="1" t="s">
        <v>517</v>
      </c>
      <c r="S34" s="1" t="s">
        <v>329</v>
      </c>
      <c r="T34" s="1" t="s">
        <v>330</v>
      </c>
      <c r="U34" s="1" t="s">
        <v>331</v>
      </c>
      <c r="V34" s="1" t="s">
        <v>346</v>
      </c>
    </row>
    <row r="35" s="1" customFormat="1" spans="1:22">
      <c r="A35" s="3">
        <v>999226360570661</v>
      </c>
      <c r="B35" s="1" t="s">
        <v>450</v>
      </c>
      <c r="C35" s="1" t="s">
        <v>518</v>
      </c>
      <c r="D35" s="1" t="s">
        <v>386</v>
      </c>
      <c r="E35" s="1" t="s">
        <v>519</v>
      </c>
      <c r="F35" s="1" t="s">
        <v>316</v>
      </c>
      <c r="G35" s="1" t="s">
        <v>320</v>
      </c>
      <c r="H35" s="1" t="s">
        <v>321</v>
      </c>
      <c r="I35" s="1" t="s">
        <v>388</v>
      </c>
      <c r="J35" s="1" t="s">
        <v>30</v>
      </c>
      <c r="K35" s="1" t="s">
        <v>389</v>
      </c>
      <c r="L35" s="1" t="s">
        <v>389</v>
      </c>
      <c r="M35" s="1" t="s">
        <v>324</v>
      </c>
      <c r="N35" s="1" t="s">
        <v>324</v>
      </c>
      <c r="O35" s="1" t="s">
        <v>325</v>
      </c>
      <c r="P35" s="1" t="s">
        <v>326</v>
      </c>
      <c r="Q35" s="1" t="s">
        <v>327</v>
      </c>
      <c r="R35" s="1" t="s">
        <v>520</v>
      </c>
      <c r="S35" s="1" t="s">
        <v>329</v>
      </c>
      <c r="T35" s="1" t="s">
        <v>330</v>
      </c>
      <c r="U35" s="1" t="s">
        <v>331</v>
      </c>
      <c r="V35" s="1" t="s">
        <v>372</v>
      </c>
    </row>
    <row r="36" s="1" customFormat="1" spans="1:22">
      <c r="A36" s="3">
        <v>999226360471659</v>
      </c>
      <c r="B36" s="1" t="s">
        <v>450</v>
      </c>
      <c r="C36" s="1" t="s">
        <v>521</v>
      </c>
      <c r="D36" s="1" t="s">
        <v>522</v>
      </c>
      <c r="E36" s="1" t="s">
        <v>523</v>
      </c>
      <c r="F36" s="1" t="s">
        <v>450</v>
      </c>
      <c r="G36" s="1" t="s">
        <v>320</v>
      </c>
      <c r="H36" s="1" t="s">
        <v>321</v>
      </c>
      <c r="I36" s="1" t="s">
        <v>524</v>
      </c>
      <c r="J36" s="1" t="s">
        <v>30</v>
      </c>
      <c r="K36" s="1" t="s">
        <v>525</v>
      </c>
      <c r="L36" s="1" t="s">
        <v>525</v>
      </c>
      <c r="M36" s="1" t="s">
        <v>324</v>
      </c>
      <c r="N36" s="1" t="s">
        <v>324</v>
      </c>
      <c r="O36" s="1" t="s">
        <v>325</v>
      </c>
      <c r="P36" s="1" t="s">
        <v>326</v>
      </c>
      <c r="Q36" s="1" t="s">
        <v>327</v>
      </c>
      <c r="R36" s="1" t="s">
        <v>526</v>
      </c>
      <c r="S36" s="1" t="s">
        <v>329</v>
      </c>
      <c r="T36" s="1" t="s">
        <v>330</v>
      </c>
      <c r="U36" s="1" t="s">
        <v>331</v>
      </c>
      <c r="V36" s="1" t="s">
        <v>372</v>
      </c>
    </row>
    <row r="37" s="1" customFormat="1" spans="1:22">
      <c r="A37" s="3">
        <v>999226360348174</v>
      </c>
      <c r="B37" s="1" t="s">
        <v>450</v>
      </c>
      <c r="C37" s="1" t="s">
        <v>527</v>
      </c>
      <c r="D37" s="1" t="s">
        <v>528</v>
      </c>
      <c r="E37" s="1" t="s">
        <v>529</v>
      </c>
      <c r="F37" s="1" t="s">
        <v>316</v>
      </c>
      <c r="G37" s="1" t="s">
        <v>320</v>
      </c>
      <c r="H37" s="1" t="s">
        <v>321</v>
      </c>
      <c r="I37" s="1" t="s">
        <v>530</v>
      </c>
      <c r="J37" s="1" t="s">
        <v>30</v>
      </c>
      <c r="K37" s="1" t="s">
        <v>531</v>
      </c>
      <c r="L37" s="1" t="s">
        <v>531</v>
      </c>
      <c r="M37" s="1" t="s">
        <v>324</v>
      </c>
      <c r="N37" s="1" t="s">
        <v>324</v>
      </c>
      <c r="O37" s="1" t="s">
        <v>325</v>
      </c>
      <c r="P37" s="1" t="s">
        <v>326</v>
      </c>
      <c r="Q37" s="1" t="s">
        <v>327</v>
      </c>
      <c r="R37" s="1" t="s">
        <v>532</v>
      </c>
      <c r="S37" s="1" t="s">
        <v>329</v>
      </c>
      <c r="T37" s="1" t="s">
        <v>330</v>
      </c>
      <c r="U37" s="1" t="s">
        <v>331</v>
      </c>
      <c r="V37" s="1" t="s">
        <v>428</v>
      </c>
    </row>
    <row r="38" s="1" customFormat="1" spans="1:22">
      <c r="A38" s="3">
        <v>999226358509585</v>
      </c>
      <c r="B38" s="1" t="s">
        <v>533</v>
      </c>
      <c r="C38" s="1" t="s">
        <v>534</v>
      </c>
      <c r="D38" s="1" t="s">
        <v>442</v>
      </c>
      <c r="E38" s="1" t="s">
        <v>535</v>
      </c>
      <c r="F38" s="1" t="s">
        <v>316</v>
      </c>
      <c r="G38" s="1" t="s">
        <v>320</v>
      </c>
      <c r="H38" s="1" t="s">
        <v>321</v>
      </c>
      <c r="I38" s="1" t="s">
        <v>536</v>
      </c>
      <c r="J38" s="1" t="s">
        <v>30</v>
      </c>
      <c r="K38" s="1" t="s">
        <v>454</v>
      </c>
      <c r="L38" s="1" t="s">
        <v>454</v>
      </c>
      <c r="M38" s="1" t="s">
        <v>324</v>
      </c>
      <c r="N38" s="1" t="s">
        <v>324</v>
      </c>
      <c r="O38" s="1" t="s">
        <v>325</v>
      </c>
      <c r="P38" s="1" t="s">
        <v>326</v>
      </c>
      <c r="Q38" s="1" t="s">
        <v>327</v>
      </c>
      <c r="R38" s="1" t="s">
        <v>537</v>
      </c>
      <c r="S38" s="1" t="s">
        <v>329</v>
      </c>
      <c r="T38" s="1" t="s">
        <v>330</v>
      </c>
      <c r="U38" s="1" t="s">
        <v>331</v>
      </c>
      <c r="V38" s="1" t="s">
        <v>346</v>
      </c>
    </row>
    <row r="39" s="1" customFormat="1" spans="1:22">
      <c r="A39" s="3">
        <v>999226356744194</v>
      </c>
      <c r="B39" s="1" t="s">
        <v>533</v>
      </c>
      <c r="C39" s="1" t="s">
        <v>538</v>
      </c>
      <c r="D39" s="1" t="s">
        <v>334</v>
      </c>
      <c r="E39" s="1" t="s">
        <v>539</v>
      </c>
      <c r="F39" s="1" t="s">
        <v>316</v>
      </c>
      <c r="G39" s="1" t="s">
        <v>320</v>
      </c>
      <c r="H39" s="1" t="s">
        <v>321</v>
      </c>
      <c r="I39" s="1" t="s">
        <v>540</v>
      </c>
      <c r="J39" s="1" t="s">
        <v>30</v>
      </c>
      <c r="K39" s="1" t="s">
        <v>337</v>
      </c>
      <c r="L39" s="1" t="s">
        <v>337</v>
      </c>
      <c r="M39" s="1" t="s">
        <v>324</v>
      </c>
      <c r="N39" s="1" t="s">
        <v>324</v>
      </c>
      <c r="O39" s="1" t="s">
        <v>325</v>
      </c>
      <c r="P39" s="1" t="s">
        <v>326</v>
      </c>
      <c r="Q39" s="1" t="s">
        <v>327</v>
      </c>
      <c r="R39" s="1" t="s">
        <v>541</v>
      </c>
      <c r="S39" s="1" t="s">
        <v>329</v>
      </c>
      <c r="T39" s="1" t="s">
        <v>330</v>
      </c>
      <c r="U39" s="1" t="s">
        <v>331</v>
      </c>
      <c r="V39" s="1" t="s">
        <v>339</v>
      </c>
    </row>
    <row r="40" s="1" customFormat="1" spans="1:22">
      <c r="A40" s="3">
        <v>999226353425960</v>
      </c>
      <c r="B40" s="1" t="s">
        <v>533</v>
      </c>
      <c r="C40" s="1" t="s">
        <v>542</v>
      </c>
      <c r="D40" s="1" t="s">
        <v>543</v>
      </c>
      <c r="E40" s="1" t="s">
        <v>544</v>
      </c>
      <c r="F40" s="1" t="s">
        <v>533</v>
      </c>
      <c r="G40" s="1" t="s">
        <v>320</v>
      </c>
      <c r="H40" s="1" t="s">
        <v>321</v>
      </c>
      <c r="I40" s="1" t="s">
        <v>545</v>
      </c>
      <c r="J40" s="1" t="s">
        <v>30</v>
      </c>
      <c r="K40" s="1" t="s">
        <v>546</v>
      </c>
      <c r="L40" s="1" t="s">
        <v>546</v>
      </c>
      <c r="M40" s="1" t="s">
        <v>324</v>
      </c>
      <c r="N40" s="1" t="s">
        <v>324</v>
      </c>
      <c r="O40" s="1" t="s">
        <v>325</v>
      </c>
      <c r="P40" s="1" t="s">
        <v>326</v>
      </c>
      <c r="Q40" s="1" t="s">
        <v>327</v>
      </c>
      <c r="R40" s="1" t="s">
        <v>547</v>
      </c>
      <c r="S40" s="1" t="s">
        <v>329</v>
      </c>
      <c r="T40" s="1" t="s">
        <v>330</v>
      </c>
      <c r="U40" s="1" t="s">
        <v>331</v>
      </c>
      <c r="V40" s="1" t="s">
        <v>372</v>
      </c>
    </row>
    <row r="41" s="1" customFormat="1" spans="1:22">
      <c r="A41" s="3">
        <v>999226350977500</v>
      </c>
      <c r="B41" s="1" t="s">
        <v>533</v>
      </c>
      <c r="C41" s="1" t="s">
        <v>548</v>
      </c>
      <c r="D41" s="1" t="s">
        <v>549</v>
      </c>
      <c r="E41" s="1" t="s">
        <v>550</v>
      </c>
      <c r="F41" s="1" t="s">
        <v>316</v>
      </c>
      <c r="G41" s="1" t="s">
        <v>320</v>
      </c>
      <c r="H41" s="1" t="s">
        <v>321</v>
      </c>
      <c r="I41" s="1" t="s">
        <v>551</v>
      </c>
      <c r="J41" s="1" t="s">
        <v>30</v>
      </c>
      <c r="K41" s="1" t="s">
        <v>552</v>
      </c>
      <c r="L41" s="1" t="s">
        <v>552</v>
      </c>
      <c r="M41" s="1" t="s">
        <v>324</v>
      </c>
      <c r="N41" s="1" t="s">
        <v>324</v>
      </c>
      <c r="O41" s="1" t="s">
        <v>325</v>
      </c>
      <c r="P41" s="1" t="s">
        <v>326</v>
      </c>
      <c r="Q41" s="1" t="s">
        <v>327</v>
      </c>
      <c r="R41" s="1" t="s">
        <v>553</v>
      </c>
      <c r="S41" s="1" t="s">
        <v>329</v>
      </c>
      <c r="T41" s="1" t="s">
        <v>330</v>
      </c>
      <c r="U41" s="1" t="s">
        <v>331</v>
      </c>
      <c r="V41" s="1" t="s">
        <v>428</v>
      </c>
    </row>
    <row r="42" s="1" customFormat="1" spans="1:22">
      <c r="A42" s="3">
        <v>999226349898336</v>
      </c>
      <c r="B42" s="1" t="s">
        <v>554</v>
      </c>
      <c r="C42" s="1" t="s">
        <v>555</v>
      </c>
      <c r="D42" s="1" t="s">
        <v>556</v>
      </c>
      <c r="E42" s="1" t="s">
        <v>557</v>
      </c>
      <c r="F42" s="1" t="s">
        <v>533</v>
      </c>
      <c r="G42" s="1" t="s">
        <v>320</v>
      </c>
      <c r="H42" s="1" t="s">
        <v>321</v>
      </c>
      <c r="I42" s="1" t="s">
        <v>558</v>
      </c>
      <c r="J42" s="1" t="s">
        <v>30</v>
      </c>
      <c r="K42" s="1" t="s">
        <v>559</v>
      </c>
      <c r="L42" s="1" t="s">
        <v>559</v>
      </c>
      <c r="M42" s="1" t="s">
        <v>324</v>
      </c>
      <c r="N42" s="1" t="s">
        <v>324</v>
      </c>
      <c r="O42" s="1" t="s">
        <v>325</v>
      </c>
      <c r="P42" s="1" t="s">
        <v>326</v>
      </c>
      <c r="Q42" s="1" t="s">
        <v>327</v>
      </c>
      <c r="R42" s="1" t="s">
        <v>560</v>
      </c>
      <c r="S42" s="1" t="s">
        <v>329</v>
      </c>
      <c r="T42" s="1" t="s">
        <v>330</v>
      </c>
      <c r="U42" s="1" t="s">
        <v>331</v>
      </c>
      <c r="V42" s="1" t="s">
        <v>359</v>
      </c>
    </row>
    <row r="43" s="1" customFormat="1" spans="1:22">
      <c r="A43" s="3">
        <v>999226348132083</v>
      </c>
      <c r="B43" s="1" t="s">
        <v>554</v>
      </c>
      <c r="C43" s="1" t="s">
        <v>561</v>
      </c>
      <c r="D43" s="1" t="s">
        <v>386</v>
      </c>
      <c r="E43" s="1" t="s">
        <v>562</v>
      </c>
      <c r="F43" s="1" t="s">
        <v>450</v>
      </c>
      <c r="G43" s="1" t="s">
        <v>320</v>
      </c>
      <c r="H43" s="1" t="s">
        <v>321</v>
      </c>
      <c r="I43" s="1" t="s">
        <v>563</v>
      </c>
      <c r="J43" s="1" t="s">
        <v>30</v>
      </c>
      <c r="K43" s="1" t="s">
        <v>564</v>
      </c>
      <c r="L43" s="1" t="s">
        <v>564</v>
      </c>
      <c r="M43" s="1" t="s">
        <v>324</v>
      </c>
      <c r="N43" s="1" t="s">
        <v>324</v>
      </c>
      <c r="O43" s="1" t="s">
        <v>325</v>
      </c>
      <c r="P43" s="1" t="s">
        <v>326</v>
      </c>
      <c r="Q43" s="1" t="s">
        <v>327</v>
      </c>
      <c r="R43" s="1" t="s">
        <v>565</v>
      </c>
      <c r="S43" s="1" t="s">
        <v>329</v>
      </c>
      <c r="T43" s="1" t="s">
        <v>330</v>
      </c>
      <c r="U43" s="1" t="s">
        <v>331</v>
      </c>
      <c r="V43" s="1" t="s">
        <v>372</v>
      </c>
    </row>
    <row r="44" s="1" customFormat="1" spans="1:22">
      <c r="A44" s="3">
        <v>999226341372552</v>
      </c>
      <c r="B44" s="1" t="s">
        <v>554</v>
      </c>
      <c r="C44" s="1" t="s">
        <v>566</v>
      </c>
      <c r="D44" s="1" t="s">
        <v>567</v>
      </c>
      <c r="E44" s="1" t="s">
        <v>568</v>
      </c>
      <c r="F44" s="1" t="s">
        <v>316</v>
      </c>
      <c r="G44" s="1" t="s">
        <v>320</v>
      </c>
      <c r="H44" s="1" t="s">
        <v>321</v>
      </c>
      <c r="I44" s="1" t="s">
        <v>569</v>
      </c>
      <c r="J44" s="1" t="s">
        <v>30</v>
      </c>
      <c r="K44" s="1" t="s">
        <v>570</v>
      </c>
      <c r="L44" s="1" t="s">
        <v>570</v>
      </c>
      <c r="M44" s="1" t="s">
        <v>324</v>
      </c>
      <c r="N44" s="1" t="s">
        <v>324</v>
      </c>
      <c r="O44" s="1" t="s">
        <v>325</v>
      </c>
      <c r="P44" s="1" t="s">
        <v>326</v>
      </c>
      <c r="Q44" s="1" t="s">
        <v>327</v>
      </c>
      <c r="R44" s="1" t="s">
        <v>571</v>
      </c>
      <c r="S44" s="1" t="s">
        <v>329</v>
      </c>
      <c r="T44" s="1" t="s">
        <v>330</v>
      </c>
      <c r="U44" s="1" t="s">
        <v>331</v>
      </c>
      <c r="V44" s="1" t="s">
        <v>339</v>
      </c>
    </row>
    <row r="45" s="1" customFormat="1" spans="1:22">
      <c r="A45" s="3">
        <v>999226217055037</v>
      </c>
      <c r="B45" s="1" t="s">
        <v>572</v>
      </c>
      <c r="C45" s="1" t="s">
        <v>573</v>
      </c>
      <c r="D45" s="1" t="s">
        <v>574</v>
      </c>
      <c r="E45" s="1" t="s">
        <v>575</v>
      </c>
      <c r="F45" s="1" t="s">
        <v>316</v>
      </c>
      <c r="G45" s="1" t="s">
        <v>320</v>
      </c>
      <c r="H45" s="1" t="s">
        <v>321</v>
      </c>
      <c r="I45" s="1" t="s">
        <v>576</v>
      </c>
      <c r="J45" s="1" t="s">
        <v>30</v>
      </c>
      <c r="K45" s="1" t="s">
        <v>577</v>
      </c>
      <c r="L45" s="1" t="s">
        <v>577</v>
      </c>
      <c r="M45" s="1" t="s">
        <v>324</v>
      </c>
      <c r="N45" s="1" t="s">
        <v>324</v>
      </c>
      <c r="O45" s="1" t="s">
        <v>325</v>
      </c>
      <c r="P45" s="1" t="s">
        <v>326</v>
      </c>
      <c r="Q45" s="1" t="s">
        <v>327</v>
      </c>
      <c r="R45" s="1" t="s">
        <v>578</v>
      </c>
      <c r="S45" s="1" t="s">
        <v>329</v>
      </c>
      <c r="T45" s="1" t="s">
        <v>330</v>
      </c>
      <c r="U45" s="1" t="s">
        <v>579</v>
      </c>
      <c r="V45" s="1" t="s">
        <v>346</v>
      </c>
    </row>
    <row r="46" s="1" customFormat="1" spans="1:22">
      <c r="A46" s="3">
        <v>999226195528594</v>
      </c>
      <c r="B46" s="1" t="s">
        <v>580</v>
      </c>
      <c r="C46" s="1" t="s">
        <v>581</v>
      </c>
      <c r="D46" s="1" t="s">
        <v>582</v>
      </c>
      <c r="E46" s="1" t="s">
        <v>583</v>
      </c>
      <c r="F46" s="1" t="s">
        <v>450</v>
      </c>
      <c r="G46" s="1" t="s">
        <v>320</v>
      </c>
      <c r="H46" s="1" t="s">
        <v>321</v>
      </c>
      <c r="I46" s="1" t="s">
        <v>584</v>
      </c>
      <c r="J46" s="1" t="s">
        <v>30</v>
      </c>
      <c r="K46" s="1" t="s">
        <v>585</v>
      </c>
      <c r="L46" s="1" t="s">
        <v>585</v>
      </c>
      <c r="M46" s="1" t="s">
        <v>324</v>
      </c>
      <c r="N46" s="1" t="s">
        <v>324</v>
      </c>
      <c r="O46" s="1" t="s">
        <v>325</v>
      </c>
      <c r="P46" s="1" t="s">
        <v>326</v>
      </c>
      <c r="Q46" s="1" t="s">
        <v>327</v>
      </c>
      <c r="R46" s="1" t="s">
        <v>586</v>
      </c>
      <c r="S46" s="1" t="s">
        <v>329</v>
      </c>
      <c r="T46" s="1" t="s">
        <v>330</v>
      </c>
      <c r="U46" s="1" t="s">
        <v>331</v>
      </c>
      <c r="V46" s="1" t="s">
        <v>346</v>
      </c>
    </row>
    <row r="47" s="1" customFormat="1" spans="1:22">
      <c r="A47" s="3">
        <v>999226194186483</v>
      </c>
      <c r="B47" s="1" t="s">
        <v>587</v>
      </c>
      <c r="C47" s="1" t="s">
        <v>588</v>
      </c>
      <c r="D47" s="1" t="s">
        <v>589</v>
      </c>
      <c r="E47" s="1" t="s">
        <v>590</v>
      </c>
      <c r="F47" s="1" t="s">
        <v>554</v>
      </c>
      <c r="G47" s="1" t="s">
        <v>320</v>
      </c>
      <c r="H47" s="1" t="s">
        <v>321</v>
      </c>
      <c r="I47" s="1" t="s">
        <v>591</v>
      </c>
      <c r="J47" s="1" t="s">
        <v>30</v>
      </c>
      <c r="K47" s="1" t="s">
        <v>592</v>
      </c>
      <c r="L47" s="1" t="s">
        <v>592</v>
      </c>
      <c r="M47" s="1" t="s">
        <v>324</v>
      </c>
      <c r="N47" s="1" t="s">
        <v>324</v>
      </c>
      <c r="O47" s="1" t="s">
        <v>325</v>
      </c>
      <c r="P47" s="1" t="s">
        <v>326</v>
      </c>
      <c r="Q47" s="1" t="s">
        <v>327</v>
      </c>
      <c r="R47" s="1" t="s">
        <v>593</v>
      </c>
      <c r="S47" s="1" t="s">
        <v>329</v>
      </c>
      <c r="T47" s="1" t="s">
        <v>330</v>
      </c>
      <c r="U47" s="1" t="s">
        <v>331</v>
      </c>
      <c r="V47" s="1" t="s">
        <v>332</v>
      </c>
    </row>
    <row r="48" s="1" customFormat="1" spans="1:22">
      <c r="A48" s="3">
        <v>999226146034709</v>
      </c>
      <c r="B48" s="1" t="s">
        <v>594</v>
      </c>
      <c r="C48" s="1" t="s">
        <v>595</v>
      </c>
      <c r="D48" s="1" t="s">
        <v>442</v>
      </c>
      <c r="E48" s="1" t="s">
        <v>596</v>
      </c>
      <c r="F48" s="1" t="s">
        <v>316</v>
      </c>
      <c r="G48" s="1" t="s">
        <v>320</v>
      </c>
      <c r="H48" s="1" t="s">
        <v>321</v>
      </c>
      <c r="I48" s="1" t="s">
        <v>597</v>
      </c>
      <c r="J48" s="1" t="s">
        <v>30</v>
      </c>
      <c r="K48" s="1" t="s">
        <v>598</v>
      </c>
      <c r="L48" s="1" t="s">
        <v>598</v>
      </c>
      <c r="M48" s="1" t="s">
        <v>324</v>
      </c>
      <c r="N48" s="1" t="s">
        <v>324</v>
      </c>
      <c r="O48" s="1" t="s">
        <v>325</v>
      </c>
      <c r="P48" s="1" t="s">
        <v>326</v>
      </c>
      <c r="Q48" s="1" t="s">
        <v>327</v>
      </c>
      <c r="R48" s="1" t="s">
        <v>599</v>
      </c>
      <c r="S48" s="1" t="s">
        <v>329</v>
      </c>
      <c r="T48" s="1" t="s">
        <v>330</v>
      </c>
      <c r="U48" s="1" t="s">
        <v>331</v>
      </c>
      <c r="V48" s="1" t="s">
        <v>346</v>
      </c>
    </row>
    <row r="49" s="1" customFormat="1" spans="1:22">
      <c r="A49" s="3">
        <v>999226146001976</v>
      </c>
      <c r="B49" s="1" t="s">
        <v>594</v>
      </c>
      <c r="C49" s="1" t="s">
        <v>600</v>
      </c>
      <c r="D49" s="1" t="s">
        <v>442</v>
      </c>
      <c r="E49" s="1" t="s">
        <v>601</v>
      </c>
      <c r="F49" s="1" t="s">
        <v>316</v>
      </c>
      <c r="G49" s="1" t="s">
        <v>320</v>
      </c>
      <c r="H49" s="1" t="s">
        <v>321</v>
      </c>
      <c r="I49" s="1" t="s">
        <v>597</v>
      </c>
      <c r="J49" s="1" t="s">
        <v>30</v>
      </c>
      <c r="K49" s="1" t="s">
        <v>598</v>
      </c>
      <c r="L49" s="1" t="s">
        <v>598</v>
      </c>
      <c r="M49" s="1" t="s">
        <v>324</v>
      </c>
      <c r="N49" s="1" t="s">
        <v>324</v>
      </c>
      <c r="O49" s="1" t="s">
        <v>325</v>
      </c>
      <c r="P49" s="1" t="s">
        <v>326</v>
      </c>
      <c r="Q49" s="1" t="s">
        <v>327</v>
      </c>
      <c r="R49" s="1" t="s">
        <v>602</v>
      </c>
      <c r="S49" s="1" t="s">
        <v>329</v>
      </c>
      <c r="T49" s="1" t="s">
        <v>330</v>
      </c>
      <c r="U49" s="1" t="s">
        <v>331</v>
      </c>
      <c r="V49" s="1" t="s">
        <v>346</v>
      </c>
    </row>
    <row r="50" s="1" customFormat="1" spans="1:22">
      <c r="A50" s="3">
        <v>999226104974458</v>
      </c>
      <c r="B50" s="1" t="s">
        <v>603</v>
      </c>
      <c r="C50" s="1" t="s">
        <v>604</v>
      </c>
      <c r="D50" s="1" t="s">
        <v>605</v>
      </c>
      <c r="E50" s="1" t="s">
        <v>606</v>
      </c>
      <c r="F50" s="1" t="s">
        <v>450</v>
      </c>
      <c r="G50" s="1" t="s">
        <v>320</v>
      </c>
      <c r="H50" s="1" t="s">
        <v>321</v>
      </c>
      <c r="I50" s="1" t="s">
        <v>607</v>
      </c>
      <c r="J50" s="1" t="s">
        <v>30</v>
      </c>
      <c r="K50" s="1" t="s">
        <v>608</v>
      </c>
      <c r="L50" s="1" t="s">
        <v>608</v>
      </c>
      <c r="M50" s="1" t="s">
        <v>324</v>
      </c>
      <c r="N50" s="1" t="s">
        <v>324</v>
      </c>
      <c r="O50" s="1" t="s">
        <v>325</v>
      </c>
      <c r="P50" s="1" t="s">
        <v>326</v>
      </c>
      <c r="Q50" s="1" t="s">
        <v>327</v>
      </c>
      <c r="R50" s="1" t="s">
        <v>609</v>
      </c>
      <c r="S50" s="1" t="s">
        <v>329</v>
      </c>
      <c r="T50" s="1" t="s">
        <v>330</v>
      </c>
      <c r="U50" s="1" t="s">
        <v>331</v>
      </c>
      <c r="V50" s="1" t="s">
        <v>372</v>
      </c>
    </row>
    <row r="51" s="1" customFormat="1" spans="1:22">
      <c r="A51" s="3">
        <v>999226027937760</v>
      </c>
      <c r="B51" s="1" t="s">
        <v>610</v>
      </c>
      <c r="C51" s="1" t="s">
        <v>611</v>
      </c>
      <c r="D51" s="1" t="s">
        <v>442</v>
      </c>
      <c r="E51" s="1" t="s">
        <v>612</v>
      </c>
      <c r="F51" s="1" t="s">
        <v>450</v>
      </c>
      <c r="G51" s="1" t="s">
        <v>320</v>
      </c>
      <c r="H51" s="1" t="s">
        <v>321</v>
      </c>
      <c r="I51" s="1" t="s">
        <v>613</v>
      </c>
      <c r="J51" s="1" t="s">
        <v>30</v>
      </c>
      <c r="K51" s="1" t="s">
        <v>614</v>
      </c>
      <c r="L51" s="1" t="s">
        <v>614</v>
      </c>
      <c r="M51" s="1" t="s">
        <v>324</v>
      </c>
      <c r="N51" s="1" t="s">
        <v>324</v>
      </c>
      <c r="O51" s="1" t="s">
        <v>325</v>
      </c>
      <c r="P51" s="1" t="s">
        <v>326</v>
      </c>
      <c r="Q51" s="1" t="s">
        <v>327</v>
      </c>
      <c r="R51" s="1" t="s">
        <v>615</v>
      </c>
      <c r="S51" s="1" t="s">
        <v>329</v>
      </c>
      <c r="T51" s="1" t="s">
        <v>330</v>
      </c>
      <c r="U51" s="1" t="s">
        <v>331</v>
      </c>
      <c r="V51" s="1" t="s">
        <v>346</v>
      </c>
    </row>
    <row r="52" s="1" customFormat="1" spans="1:22">
      <c r="A52" s="3">
        <v>999226014440011</v>
      </c>
      <c r="B52" s="1" t="s">
        <v>610</v>
      </c>
      <c r="C52" s="1" t="s">
        <v>616</v>
      </c>
      <c r="D52" s="1" t="s">
        <v>386</v>
      </c>
      <c r="E52" s="1" t="s">
        <v>617</v>
      </c>
      <c r="F52" s="1" t="s">
        <v>316</v>
      </c>
      <c r="G52" s="1" t="s">
        <v>320</v>
      </c>
      <c r="H52" s="1" t="s">
        <v>321</v>
      </c>
      <c r="I52" s="1" t="s">
        <v>618</v>
      </c>
      <c r="J52" s="1" t="s">
        <v>30</v>
      </c>
      <c r="K52" s="1" t="s">
        <v>619</v>
      </c>
      <c r="L52" s="1" t="s">
        <v>619</v>
      </c>
      <c r="M52" s="1" t="s">
        <v>324</v>
      </c>
      <c r="N52" s="1" t="s">
        <v>324</v>
      </c>
      <c r="O52" s="1" t="s">
        <v>325</v>
      </c>
      <c r="P52" s="1" t="s">
        <v>326</v>
      </c>
      <c r="Q52" s="1" t="s">
        <v>327</v>
      </c>
      <c r="R52" s="1" t="s">
        <v>620</v>
      </c>
      <c r="S52" s="1" t="s">
        <v>329</v>
      </c>
      <c r="T52" s="1" t="s">
        <v>330</v>
      </c>
      <c r="U52" s="1" t="s">
        <v>331</v>
      </c>
      <c r="V52" s="1" t="s">
        <v>372</v>
      </c>
    </row>
    <row r="53" s="1" customFormat="1" spans="1:22">
      <c r="A53" s="3">
        <v>999226000735867</v>
      </c>
      <c r="B53" s="1" t="s">
        <v>621</v>
      </c>
      <c r="C53" s="1" t="s">
        <v>622</v>
      </c>
      <c r="D53" s="1" t="s">
        <v>374</v>
      </c>
      <c r="E53" s="1" t="s">
        <v>623</v>
      </c>
      <c r="F53" s="1" t="s">
        <v>450</v>
      </c>
      <c r="G53" s="1" t="s">
        <v>320</v>
      </c>
      <c r="H53" s="1" t="s">
        <v>321</v>
      </c>
      <c r="I53" s="1" t="s">
        <v>624</v>
      </c>
      <c r="J53" s="1" t="s">
        <v>30</v>
      </c>
      <c r="K53" s="1" t="s">
        <v>625</v>
      </c>
      <c r="L53" s="1" t="s">
        <v>625</v>
      </c>
      <c r="M53" s="1" t="s">
        <v>324</v>
      </c>
      <c r="N53" s="1" t="s">
        <v>324</v>
      </c>
      <c r="O53" s="1" t="s">
        <v>325</v>
      </c>
      <c r="P53" s="1" t="s">
        <v>326</v>
      </c>
      <c r="Q53" s="1" t="s">
        <v>327</v>
      </c>
      <c r="R53" s="1" t="s">
        <v>626</v>
      </c>
      <c r="S53" s="1" t="s">
        <v>329</v>
      </c>
      <c r="T53" s="1" t="s">
        <v>330</v>
      </c>
      <c r="U53" s="1" t="s">
        <v>331</v>
      </c>
      <c r="V53" s="1" t="s">
        <v>346</v>
      </c>
    </row>
    <row r="54" s="1" customFormat="1" spans="1:22">
      <c r="A54" s="3">
        <v>999225595081161</v>
      </c>
      <c r="B54" s="1" t="s">
        <v>627</v>
      </c>
      <c r="C54" s="1" t="s">
        <v>628</v>
      </c>
      <c r="D54" s="1" t="s">
        <v>629</v>
      </c>
      <c r="E54" s="1" t="s">
        <v>630</v>
      </c>
      <c r="F54" s="1" t="s">
        <v>316</v>
      </c>
      <c r="G54" s="1" t="s">
        <v>320</v>
      </c>
      <c r="H54" s="1" t="s">
        <v>321</v>
      </c>
      <c r="I54" s="1" t="s">
        <v>631</v>
      </c>
      <c r="J54" s="1" t="s">
        <v>30</v>
      </c>
      <c r="K54" s="1" t="s">
        <v>632</v>
      </c>
      <c r="L54" s="1" t="s">
        <v>632</v>
      </c>
      <c r="M54" s="1" t="s">
        <v>324</v>
      </c>
      <c r="N54" s="1" t="s">
        <v>324</v>
      </c>
      <c r="O54" s="1" t="s">
        <v>325</v>
      </c>
      <c r="P54" s="1" t="s">
        <v>326</v>
      </c>
      <c r="Q54" s="1" t="s">
        <v>327</v>
      </c>
      <c r="R54" s="1" t="s">
        <v>633</v>
      </c>
      <c r="S54" s="1" t="s">
        <v>329</v>
      </c>
      <c r="T54" s="1" t="s">
        <v>330</v>
      </c>
      <c r="U54" s="1" t="s">
        <v>331</v>
      </c>
      <c r="V54" s="1" t="s">
        <v>359</v>
      </c>
    </row>
    <row r="55" s="1" customFormat="1" spans="1:22">
      <c r="A55" s="3">
        <v>999224873850458</v>
      </c>
      <c r="B55" s="1" t="s">
        <v>634</v>
      </c>
      <c r="C55" s="1" t="s">
        <v>635</v>
      </c>
      <c r="D55" s="1" t="s">
        <v>636</v>
      </c>
      <c r="E55" s="1" t="s">
        <v>637</v>
      </c>
      <c r="F55" s="1" t="s">
        <v>638</v>
      </c>
      <c r="G55" s="1" t="s">
        <v>320</v>
      </c>
      <c r="H55" s="1" t="s">
        <v>321</v>
      </c>
      <c r="I55" s="1" t="s">
        <v>639</v>
      </c>
      <c r="J55" s="1" t="s">
        <v>30</v>
      </c>
      <c r="K55" s="1" t="s">
        <v>640</v>
      </c>
      <c r="L55" s="1" t="s">
        <v>640</v>
      </c>
      <c r="M55" s="1" t="s">
        <v>324</v>
      </c>
      <c r="N55" s="1" t="s">
        <v>324</v>
      </c>
      <c r="O55" s="1" t="s">
        <v>325</v>
      </c>
      <c r="P55" s="1" t="s">
        <v>326</v>
      </c>
      <c r="Q55" s="1" t="s">
        <v>327</v>
      </c>
      <c r="R55" s="1" t="s">
        <v>641</v>
      </c>
      <c r="S55" s="1" t="s">
        <v>329</v>
      </c>
      <c r="T55" s="1" t="s">
        <v>330</v>
      </c>
      <c r="U55" s="1" t="s">
        <v>579</v>
      </c>
      <c r="V55" s="1" t="s">
        <v>346</v>
      </c>
    </row>
    <row r="56" s="1" customFormat="1" spans="1:22">
      <c r="A56" s="3">
        <v>999223587785706</v>
      </c>
      <c r="B56" s="1" t="s">
        <v>642</v>
      </c>
      <c r="C56" s="1" t="s">
        <v>643</v>
      </c>
      <c r="D56" s="1" t="s">
        <v>644</v>
      </c>
      <c r="E56" s="1" t="s">
        <v>645</v>
      </c>
      <c r="F56" s="1" t="s">
        <v>450</v>
      </c>
      <c r="G56" s="1" t="s">
        <v>320</v>
      </c>
      <c r="H56" s="1" t="s">
        <v>321</v>
      </c>
      <c r="I56" s="1" t="s">
        <v>646</v>
      </c>
      <c r="J56" s="1" t="s">
        <v>30</v>
      </c>
      <c r="K56" s="1" t="s">
        <v>647</v>
      </c>
      <c r="L56" s="1" t="s">
        <v>647</v>
      </c>
      <c r="M56" s="1" t="s">
        <v>324</v>
      </c>
      <c r="N56" s="1" t="s">
        <v>324</v>
      </c>
      <c r="O56" s="1" t="s">
        <v>325</v>
      </c>
      <c r="P56" s="1" t="s">
        <v>326</v>
      </c>
      <c r="Q56" s="1" t="s">
        <v>327</v>
      </c>
      <c r="R56" s="1" t="s">
        <v>648</v>
      </c>
      <c r="S56" s="1" t="s">
        <v>329</v>
      </c>
      <c r="T56" s="1" t="s">
        <v>330</v>
      </c>
      <c r="U56" s="1" t="s">
        <v>331</v>
      </c>
      <c r="V56" s="1" t="s">
        <v>346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2023-09-01T03:02:02Z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