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<sst xmlns="http://schemas.openxmlformats.org/spreadsheetml/2006/main" count="169" uniqueCount="97">
  <si>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</si>
  <si>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</si>
  <si>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</si>
  <si>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</si>
  <si>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</si>
  <si>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</si>
  <si>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</si>
  <si>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</si>
  <si>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</si>
  <si>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</si>
  <si>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</si>
  <si>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</si>
  <si>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</si>
  <si>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</si>
  <si>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</si>
  <si>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</si>
  <si>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</si>
  <si>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</si>
  <si>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</si>
  <si>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</si>
  <si>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</si>
  <si>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</si>
  <si>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</si>
  <si>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</si>
  <si>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</si>
  <si>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999225646399129	</t>
  </si>
  <si>
    <t>Ctrip</t>
  </si>
  <si>
    <t>正常</t>
  </si>
  <si>
    <t>[乌鲁木齐]IU酒店(乌鲁木齐铁路局地铁站店)(76296750)</t>
  </si>
  <si>
    <t>小U·舒适大床房&lt;至多8间&gt;&lt;2人入住&gt;</t>
  </si>
  <si>
    <t>CNY</t>
  </si>
  <si>
    <t>刘芳媛</t>
  </si>
  <si>
    <t>CA13744230902CNY</t>
  </si>
  <si>
    <t>未提现</t>
  </si>
  <si>
    <t>携程开票</t>
  </si>
  <si>
    <t xml:space="preserve">3697841	</t>
  </si>
  <si>
    <t xml:space="preserve">	</t>
  </si>
  <si>
    <t>取消</t>
  </si>
  <si>
    <t xml:space="preserve">999225769347512	</t>
  </si>
  <si>
    <t>小U·超级大床房&lt;至多8间&gt;&lt;2人入住&gt;</t>
  </si>
  <si>
    <t>刘泽雄</t>
  </si>
  <si>
    <t xml:space="preserve">3724113	</t>
  </si>
  <si>
    <t xml:space="preserve">999225810753223	</t>
  </si>
  <si>
    <t>[广州]广州珀丽酒店(76255406)</t>
  </si>
  <si>
    <t>行政大床房&lt;至多8间&gt;&lt;2人入住&gt;</t>
  </si>
  <si>
    <t>李春爱</t>
  </si>
  <si>
    <t xml:space="preserve">3732751	</t>
  </si>
  <si>
    <t xml:space="preserve">999226108938860	</t>
  </si>
  <si>
    <t>[阳朔]逸龙苑特色民宿（阳朔遇龙河景区店）(80249183)</t>
  </si>
  <si>
    <t>后院标间&lt;2人入住&gt;&lt;早餐&gt;</t>
  </si>
  <si>
    <t>黄泳博,高杰</t>
  </si>
  <si>
    <t xml:space="preserve">3792875	</t>
  </si>
  <si>
    <t>，</t>
  </si>
  <si>
    <t xml:space="preserve"> 675 CNY</t>
  </si>
  <si>
    <t>A230902093137481</t>
  </si>
  <si>
    <t>总计：675元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</si>
  <si>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</si>
  <si>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</si>
  <si>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</si>
  <si>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</si>
  <si>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</si>
  <si>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</si>
  <si>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</si>
  <si>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</si>
  <si>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</si>
  <si>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</si>
  <si>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</si>
  <si>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</si>
  <si>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</si>
  <si>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</si>
  <si>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</si>
  <si>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</si>
  <si>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</si>
  <si>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</si>
  <si>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</si>
  <si>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2023-08-16</t>
  </si>
  <si>
    <t>3792875</t>
  </si>
  <si>
    <t>逸龙苑特色民宿（阳朔遇龙河景区店）</t>
  </si>
  <si>
    <t>2023-08-17</t>
  </si>
  <si>
    <t>2023-08-18</t>
  </si>
  <si>
    <t>退房日月结</t>
  </si>
  <si>
    <t>336.00</t>
  </si>
  <si>
    <t>RMB</t>
  </si>
  <si>
    <t>0</t>
  </si>
  <si>
    <t>0.00</t>
  </si>
  <si>
    <t>携程汇登国内直连</t>
  </si>
  <si>
    <t>01.011264</t>
  </si>
  <si>
    <t>2023-08-16 23:41:05</t>
  </si>
  <si>
    <t>否</t>
  </si>
  <si>
    <t>广州汇登信息科技有限公司</t>
  </si>
  <si>
    <t>直连</t>
  </si>
  <si>
    <t>中国</t>
  </si>
  <si>
    <t>2023-08-04</t>
  </si>
  <si>
    <t>3732751</t>
  </si>
  <si>
    <t>广州珀丽酒店</t>
  </si>
  <si>
    <t>339.00</t>
  </si>
  <si>
    <t>2023-08-04 16:10:24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</si>
</sst>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45154</v>
      </c>
      <c r="G2" s="6">
        <v>45156</v>
      </c>
      <c r="H2" s="4">
        <v>1</v>
      </c>
      <c r="I2" s="4">
        <v>2</v>
      </c>
      <c r="J2" s="4">
        <v>2</v>
      </c>
      <c r="K2" s="4" t="s">
        <v>30</v>
      </c>
      <c r="L2" s="4">
        <v>537</v>
      </c>
      <c r="M2" s="4">
        <v>537</v>
      </c>
      <c r="N2" s="4" t="s">
        <v>31</v>
      </c>
      <c r="O2" s="4" t="s">
        <v>32</v>
      </c>
      <c r="P2" s="4" t="s">
        <v>33</v>
      </c>
      <c r="Q2" s="4">
        <v>0</v>
      </c>
      <c r="R2" s="7">
        <v>45135</v>
      </c>
      <c r="S2" s="6">
        <v>45171</v>
      </c>
      <c r="T2" s="4" t="s">
        <v>34</v>
      </c>
      <c r="U2" s="4">
        <v>537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45154</v>
      </c>
      <c r="G3" s="6">
        <v>45156</v>
      </c>
      <c r="H3" s="4">
        <v>1</v>
      </c>
      <c r="I3" s="4">
        <v>2</v>
      </c>
      <c r="J3" s="4">
        <v>2</v>
      </c>
      <c r="K3" s="4" t="s">
        <v>30</v>
      </c>
      <c r="L3" s="4">
        <v>-537</v>
      </c>
      <c r="M3" s="4">
        <v>-537</v>
      </c>
      <c r="N3" s="4" t="s">
        <v>31</v>
      </c>
      <c r="O3" s="4" t="s">
        <v>32</v>
      </c>
      <c r="P3" s="4" t="s">
        <v>33</v>
      </c>
      <c r="Q3" s="4">
        <v>0</v>
      </c>
      <c r="R3" s="7">
        <v>45135</v>
      </c>
      <c r="S3" s="6">
        <v>45171</v>
      </c>
      <c r="T3" s="4" t="s">
        <v>34</v>
      </c>
      <c r="U3" s="4">
        <v>-537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45155</v>
      </c>
      <c r="G4" s="6">
        <v>45156</v>
      </c>
      <c r="H4" s="4">
        <v>1</v>
      </c>
      <c r="I4" s="4">
        <v>1</v>
      </c>
      <c r="J4" s="4">
        <v>1</v>
      </c>
      <c r="K4" s="4" t="s">
        <v>30</v>
      </c>
      <c r="L4" s="4">
        <v>291</v>
      </c>
      <c r="M4" s="4">
        <v>291</v>
      </c>
      <c r="N4" s="4" t="s">
        <v>40</v>
      </c>
      <c r="O4" s="4" t="s">
        <v>32</v>
      </c>
      <c r="P4" s="4" t="s">
        <v>33</v>
      </c>
      <c r="Q4" s="4">
        <v>0</v>
      </c>
      <c r="R4" s="7">
        <v>45140.0000115741</v>
      </c>
      <c r="S4" s="6">
        <v>45171</v>
      </c>
      <c r="T4" s="4" t="s">
        <v>34</v>
      </c>
      <c r="U4" s="4">
        <v>291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28</v>
      </c>
      <c r="E5" s="4" t="s">
        <v>39</v>
      </c>
      <c r="F5" s="6">
        <v>45155</v>
      </c>
      <c r="G5" s="6">
        <v>45156</v>
      </c>
      <c r="H5" s="4">
        <v>1</v>
      </c>
      <c r="I5" s="4">
        <v>1</v>
      </c>
      <c r="J5" s="4">
        <v>1</v>
      </c>
      <c r="K5" s="4" t="s">
        <v>30</v>
      </c>
      <c r="L5" s="4">
        <v>-291</v>
      </c>
      <c r="M5" s="4">
        <v>-291</v>
      </c>
      <c r="N5" s="4" t="s">
        <v>40</v>
      </c>
      <c r="O5" s="4" t="s">
        <v>32</v>
      </c>
      <c r="P5" s="4" t="s">
        <v>33</v>
      </c>
      <c r="Q5" s="4">
        <v>0</v>
      </c>
      <c r="R5" s="7">
        <v>45140.0000115741</v>
      </c>
      <c r="S5" s="6">
        <v>45171</v>
      </c>
      <c r="T5" s="4" t="s">
        <v>34</v>
      </c>
      <c r="U5" s="4">
        <v>-291</v>
      </c>
      <c r="V5" s="4">
        <v>0</v>
      </c>
      <c r="W5" s="4">
        <v>0</v>
      </c>
      <c r="X5" s="4" t="s">
        <v>41</v>
      </c>
      <c r="Y5" s="4" t="s">
        <v>36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45155</v>
      </c>
      <c r="G6" s="6">
        <v>45156</v>
      </c>
      <c r="H6" s="4">
        <v>1</v>
      </c>
      <c r="I6" s="4">
        <v>1</v>
      </c>
      <c r="J6" s="4">
        <v>1</v>
      </c>
      <c r="K6" s="4" t="s">
        <v>30</v>
      </c>
      <c r="L6" s="4">
        <v>339</v>
      </c>
      <c r="M6" s="4">
        <v>339</v>
      </c>
      <c r="N6" s="4" t="s">
        <v>45</v>
      </c>
      <c r="O6" s="4" t="s">
        <v>32</v>
      </c>
      <c r="P6" s="4" t="s">
        <v>33</v>
      </c>
      <c r="Q6" s="4">
        <v>0</v>
      </c>
      <c r="R6" s="7">
        <v>45142</v>
      </c>
      <c r="S6" s="6">
        <v>45171</v>
      </c>
      <c r="T6" s="4" t="s">
        <v>34</v>
      </c>
      <c r="U6" s="4">
        <v>339</v>
      </c>
      <c r="V6" s="4">
        <v>0</v>
      </c>
      <c r="W6" s="4">
        <v>0</v>
      </c>
      <c r="X6" s="4" t="s">
        <v>46</v>
      </c>
      <c r="Y6" s="4" t="s">
        <v>36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45155</v>
      </c>
      <c r="G7" s="6">
        <v>45156</v>
      </c>
      <c r="H7" s="4">
        <v>2</v>
      </c>
      <c r="I7" s="4">
        <v>1</v>
      </c>
      <c r="J7" s="4">
        <v>2</v>
      </c>
      <c r="K7" s="4" t="s">
        <v>30</v>
      </c>
      <c r="L7" s="4">
        <v>336</v>
      </c>
      <c r="M7" s="4">
        <v>336</v>
      </c>
      <c r="N7" s="4" t="s">
        <v>50</v>
      </c>
      <c r="O7" s="4" t="s">
        <v>32</v>
      </c>
      <c r="P7" s="4" t="s">
        <v>33</v>
      </c>
      <c r="Q7" s="4">
        <v>0</v>
      </c>
      <c r="R7" s="7">
        <v>45154</v>
      </c>
      <c r="S7" s="6">
        <v>45171</v>
      </c>
      <c r="T7" s="4" t="s">
        <v>34</v>
      </c>
      <c r="U7" s="4">
        <v>336</v>
      </c>
      <c r="V7" s="4">
        <v>0</v>
      </c>
      <c r="W7" s="4">
        <v>0</v>
      </c>
      <c r="X7" s="4" t="s">
        <v>51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hidden="1" spans="1:9">
      <c r="A2" s="5">
        <v>999225646399129</v>
      </c>
      <c r="B2" s="6">
        <v>45154</v>
      </c>
      <c r="C2" s="6">
        <v>45156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999225769347512</v>
      </c>
      <c r="B3" s="6">
        <v>45155</v>
      </c>
      <c r="C3" s="6">
        <v>45156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999225810753223</v>
      </c>
      <c r="B4" s="6">
        <v>45155</v>
      </c>
      <c r="C4" s="6">
        <v>45156</v>
      </c>
      <c r="D4" s="4">
        <v>339</v>
      </c>
      <c r="E4" s="4" t="str">
        <f>VLOOKUP(A4,HOP!A:L,12,0)</f>
        <v>339.00</v>
      </c>
      <c r="F4" s="4" t="str">
        <f>VLOOKUP(A4,HOP!A:C,3,0)</f>
        <v>3732751</v>
      </c>
      <c r="G4" s="4">
        <f>D4-E4</f>
        <v>0</v>
      </c>
      <c r="H4" s="4" t="str">
        <f>$H$1&amp;F4</f>
        <v>，3732751</v>
      </c>
      <c r="I4" s="4" t="str">
        <f>VLOOKUP(A4,HOP!A:U,21,0)</f>
        <v>直连</v>
      </c>
    </row>
    <row r="5" s="4" customFormat="1" spans="1:9">
      <c r="A5" s="5">
        <v>999226108938860</v>
      </c>
      <c r="B5" s="6">
        <v>45155</v>
      </c>
      <c r="C5" s="6">
        <v>45156</v>
      </c>
      <c r="D5" s="4">
        <v>336</v>
      </c>
      <c r="E5" s="4" t="str">
        <f>VLOOKUP(A5,HOP!A:L,12,0)</f>
        <v>336.00</v>
      </c>
      <c r="F5" s="4" t="str">
        <f>VLOOKUP(A5,HOP!A:C,3,0)</f>
        <v>3792875</v>
      </c>
      <c r="G5" s="4">
        <f>D5-E5</f>
        <v>0</v>
      </c>
      <c r="H5" s="4" t="str">
        <f>$H$1&amp;F5</f>
        <v>，3792875</v>
      </c>
      <c r="I5" s="4" t="str">
        <f>VLOOKUP(A5,HOP!A:U,21,0)</f>
        <v>直连</v>
      </c>
    </row>
    <row r="7" spans="4:4">
      <c r="D7" s="4">
        <f>SUM(D2:D6)</f>
        <v>675</v>
      </c>
    </row>
    <row r="9" spans="4:4">
      <c r="D9" s="4" t="s">
        <v>53</v>
      </c>
    </row>
    <row r="13" spans="1:1">
      <c r="A13" s="4" t="s">
        <v>54</v>
      </c>
    </row>
    <row r="14" spans="1:1">
      <c r="A14" s="4" t="s">
        <v>55</v>
      </c>
    </row>
  </sheetData>
  <autoFilter ref="A1:XFD9">
    <filterColumn colId="3">
      <filters blank="1">
        <filter val="675"/>
        <filter val="336"/>
        <filter val="339"/>
        <filter val="67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999226108938860</v>
      </c>
      <c r="B2" s="1" t="s">
        <v>75</v>
      </c>
      <c r="C2" s="1" t="s">
        <v>76</v>
      </c>
      <c r="D2" s="1" t="s">
        <v>77</v>
      </c>
      <c r="E2" s="1" t="s">
        <v>50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999225810753223</v>
      </c>
      <c r="B3" s="1" t="s">
        <v>92</v>
      </c>
      <c r="C3" s="1" t="s">
        <v>93</v>
      </c>
      <c r="D3" s="1" t="s">
        <v>94</v>
      </c>
      <c r="E3" s="1" t="s">
        <v>45</v>
      </c>
      <c r="F3" s="1" t="s">
        <v>78</v>
      </c>
      <c r="G3" s="1" t="s">
        <v>79</v>
      </c>
      <c r="H3" s="1" t="s">
        <v>80</v>
      </c>
      <c r="I3" s="1" t="s">
        <v>95</v>
      </c>
      <c r="J3" s="1" t="s">
        <v>82</v>
      </c>
      <c r="K3" s="1" t="s">
        <v>95</v>
      </c>
      <c r="L3" s="1" t="s">
        <v>95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96</v>
      </c>
      <c r="S3" s="1" t="s">
        <v>88</v>
      </c>
      <c r="T3" s="1" t="s">
        <v>89</v>
      </c>
      <c r="U3" s="1" t="s">
        <v>90</v>
      </c>
      <c r="V3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2023-09-02T01:33:38Z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