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44525"/>
</workbook>
</file>

<file path=xl/sharedStrings.xml><?xml version="1.0" encoding="utf-8"?>
<sst xmlns="http://schemas.openxmlformats.org/spreadsheetml/2006/main" count="1278" uniqueCount="473">
  <si>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</si>
  <si>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</si>
  <si>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</si>
  <si>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</si>
  <si>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</si>
  <si>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</si>
  <si>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</si>
  <si>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</si>
  <si>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</si>
  <si>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</si>
  <si>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</si>
  <si>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</si>
  <si>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</si>
  <si>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</si>
  <si>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</si>
  <si>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</si>
  <si>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</si>
  <si>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</si>
  <si>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</si>
  <si>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</si>
  <si>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</si>
  <si>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</si>
  <si>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</si>
  <si>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</si>
  <si>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</si>
  <si>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999226018270974	</t>
  </si>
  <si>
    <t>Ctrip</t>
  </si>
  <si>
    <t>正常</t>
  </si>
  <si>
    <t>[大阪]大阪日航酒店(Hotel Nikko Osaka)(37197347)</t>
  </si>
  <si>
    <t>高级双床房&lt;1&gt;&lt;2人入住&gt;&lt;不适用日本客人&gt;&lt;不退款&gt;</t>
  </si>
  <si>
    <t>USD</t>
  </si>
  <si>
    <t>ZHANG/CHENJIE,SHEN/YICHENG</t>
  </si>
  <si>
    <t>CA5326230902USD</t>
  </si>
  <si>
    <t>未提现</t>
  </si>
  <si>
    <t>携程开票</t>
  </si>
  <si>
    <t xml:space="preserve">3775509	</t>
  </si>
  <si>
    <t xml:space="preserve">	</t>
  </si>
  <si>
    <t xml:space="preserve">999226144772036	</t>
  </si>
  <si>
    <t>[吉隆坡]科穆勒生活酒店(Komune Living)(70666538)</t>
  </si>
  <si>
    <t>思想家工作室房2&lt;2人入住&gt;&lt;不退款&gt;</t>
  </si>
  <si>
    <t>TAN/JOYCELYN</t>
  </si>
  <si>
    <t xml:space="preserve">90435978-1	</t>
  </si>
  <si>
    <t xml:space="preserve">999226185442873	</t>
  </si>
  <si>
    <t>[云顶高原]阿瓦讷世界度假村(Resorts World Awana)(37225447)</t>
  </si>
  <si>
    <t>Superior Deluxe&lt;2人入住&gt;&lt;不退款&gt;</t>
  </si>
  <si>
    <t>NOORDIN/NOOR HAFIZ HAZRIN</t>
  </si>
  <si>
    <t xml:space="preserve">3809502	</t>
  </si>
  <si>
    <t xml:space="preserve">999226199376424	</t>
  </si>
  <si>
    <t>[甲米]甲米岛L度假酒店(The L Resort Krabi)(39037111)</t>
  </si>
  <si>
    <t>豪华双人床房&lt;2人入住&gt;&lt;不退款&gt;&lt;早餐&gt;</t>
  </si>
  <si>
    <t>Scheidegger/Khimhan</t>
  </si>
  <si>
    <t xml:space="preserve">3813380	</t>
  </si>
  <si>
    <t xml:space="preserve">999226215072632	</t>
  </si>
  <si>
    <t>[吉隆坡]吉隆坡唐人街彩鸿酒店(Travelodge Chinatown Kuala Lumpur)(37222082)</t>
  </si>
  <si>
    <t>高级房, 1 张大床&lt;2人入住&gt;&lt;不退款&gt;</t>
  </si>
  <si>
    <t>HAFIQ/FITRI</t>
  </si>
  <si>
    <t xml:space="preserve">3816591	</t>
  </si>
  <si>
    <t xml:space="preserve">L745TE5HF9	</t>
  </si>
  <si>
    <t xml:space="preserve">999226217019591	</t>
  </si>
  <si>
    <t>[曼谷]曼谷素坤逸航站 21 中心酒店(Grande Centre Point Hotel Terminal 21)(37197363)</t>
  </si>
  <si>
    <t>豪华尊贵房&lt;1&gt;&lt;2人入住&gt;&lt;不退款&gt;</t>
  </si>
  <si>
    <t>KWAN/KA YAN PINKY</t>
  </si>
  <si>
    <t xml:space="preserve">3816945	</t>
  </si>
  <si>
    <t xml:space="preserve">446742	</t>
  </si>
  <si>
    <t xml:space="preserve">999226278429061	</t>
  </si>
  <si>
    <t>[Bo Win]伊斯帕纳酒店(Eastpana Hotel)(39651351)</t>
  </si>
  <si>
    <t>标准双床房&lt;2人入住&gt;&lt;不退款&gt;&lt;早餐&gt;</t>
  </si>
  <si>
    <t>ZHOU/JIANZHONG,GAO/TAO,QING/XIAODONG,ZHANG/XIAOJIANG,WU/JINGQI,LIN/LIYI</t>
  </si>
  <si>
    <t xml:space="preserve">3823533	</t>
  </si>
  <si>
    <t>|73265571</t>
  </si>
  <si>
    <t xml:space="preserve">73265577	</t>
  </si>
  <si>
    <t xml:space="preserve">999226339945262	</t>
  </si>
  <si>
    <t>[苏梅岛]苏梅岛查文海滩舒适别墅(COSI Samui Chaweng Beach)(44682041)</t>
  </si>
  <si>
    <t>COSI 双床房&lt;2人入住&gt;&lt;不退款&gt;</t>
  </si>
  <si>
    <t>MOSKOVICH/AMIT</t>
  </si>
  <si>
    <t xml:space="preserve">3831439	</t>
  </si>
  <si>
    <t xml:space="preserve">34989SE020035	</t>
  </si>
  <si>
    <t xml:space="preserve">999226348955456	</t>
  </si>
  <si>
    <t>[马格朗]马格朗阿特里亚酒店(Atria Hotel Magelang)(39049263)</t>
  </si>
  <si>
    <t>高级双人间&lt;2人入住&gt;&lt;不退款&gt;&lt;早餐&gt;</t>
  </si>
  <si>
    <t>SANTOSO/MUHAMMAD IMAM</t>
  </si>
  <si>
    <t xml:space="preserve">3836471	</t>
  </si>
  <si>
    <t xml:space="preserve">999226358793127	</t>
  </si>
  <si>
    <t>[民丹岛]民丹岛悦榕庄(Banyan Tree Bintan)(44800419)</t>
  </si>
  <si>
    <t>热带雨林海景别墅&lt;2人入住&gt;&lt;不退款&gt;&lt;早餐&gt;</t>
  </si>
  <si>
    <t>YANG/SHU,CHEN/JUAN</t>
  </si>
  <si>
    <t xml:space="preserve">3841518	</t>
  </si>
  <si>
    <t xml:space="preserve">-75305399	</t>
  </si>
  <si>
    <t xml:space="preserve">999226361926214	</t>
  </si>
  <si>
    <t>[士姑来]和乐酒店(Here Hotel)(48387084)</t>
  </si>
  <si>
    <t>标准双人床房&lt;2人入住&gt;&lt;不退款&gt;</t>
  </si>
  <si>
    <t>KHUMSUK/NANTIYA</t>
  </si>
  <si>
    <t xml:space="preserve">3843235	</t>
  </si>
  <si>
    <t xml:space="preserve">999226364452929	</t>
  </si>
  <si>
    <t>[乔治市]葛霓特豪华酒店(The Granite Luxury Hotel Penang)(39048607)</t>
  </si>
  <si>
    <t>The Splendor Suite&lt;2人入住&gt;&lt;不退款&gt;</t>
  </si>
  <si>
    <t>SAAD/SITI ZAHARAH</t>
  </si>
  <si>
    <t xml:space="preserve">3844988	</t>
  </si>
  <si>
    <t xml:space="preserve">999226365184563	</t>
  </si>
  <si>
    <t>豪华套房 (The)&lt;2人入住&gt;&lt;不退款&gt;&lt;早餐&gt;</t>
  </si>
  <si>
    <t>SULIAN/MOHD SHAIFUL ASRI BIN</t>
  </si>
  <si>
    <t xml:space="preserve">3845451	</t>
  </si>
  <si>
    <t xml:space="preserve">999226366493823	</t>
  </si>
  <si>
    <t>[乌隆他尼]文明酒店(Civilize Hotel)(39655803)</t>
  </si>
  <si>
    <t>高级双床房&lt;2人入住&gt;&lt;不退款&gt;&lt;早餐&gt;</t>
  </si>
  <si>
    <t>CHARARAT/PIYASAK</t>
  </si>
  <si>
    <t xml:space="preserve">3846363	</t>
  </si>
  <si>
    <t xml:space="preserve">999226486965917	</t>
  </si>
  <si>
    <t>[曼谷]素坤逸 85 巷琥珀酒店(Hotel Amber Sukhumvit 85)(44792819)</t>
  </si>
  <si>
    <t>至尊豪华房&lt;2人入住&gt;&lt;不退款&gt;</t>
  </si>
  <si>
    <t>Aimsakun/Rattapoom</t>
  </si>
  <si>
    <t xml:space="preserve">3849962	</t>
  </si>
  <si>
    <t xml:space="preserve">999226487446365	</t>
  </si>
  <si>
    <t>[沙美岛]萨卡威精品酒店(Saikaew Boutique Hotel)(39683384)</t>
  </si>
  <si>
    <t>豪华双海景房&lt;2人入住&gt;&lt;不退款&gt;</t>
  </si>
  <si>
    <t>YANG/XIAO</t>
  </si>
  <si>
    <t xml:space="preserve">3850202	</t>
  </si>
  <si>
    <t xml:space="preserve">999226488828132	</t>
  </si>
  <si>
    <t>[东雅加达]雅加达朱诺·贾廷加拉酒店(Juno Jatinegara Jakarta)(40617380)</t>
  </si>
  <si>
    <t>高级双床房&lt;2人入住&gt;&lt;不退款&gt;</t>
  </si>
  <si>
    <t>DACHY/RAYHAN</t>
  </si>
  <si>
    <t xml:space="preserve">3850936	</t>
  </si>
  <si>
    <t xml:space="preserve">-76361740	</t>
  </si>
  <si>
    <t xml:space="preserve">999226490075096	</t>
  </si>
  <si>
    <t>[新加坡]华乐酒店(One Farrer Hotel)(37196116)</t>
  </si>
  <si>
    <t>复式公寓&lt;2人入住&gt;&lt;不退款&gt;</t>
  </si>
  <si>
    <t>TAN/NICOLETTE</t>
  </si>
  <si>
    <t xml:space="preserve">3851938	</t>
  </si>
  <si>
    <t xml:space="preserve">59925SE103443	</t>
  </si>
  <si>
    <t xml:space="preserve">999226490194632	</t>
  </si>
  <si>
    <t>[吉隆坡]世界视觉大酒店(Worldview Grand Hotel)(44799113)</t>
  </si>
  <si>
    <t>豪华双床房（有窗）&lt;2人入住&gt;&lt;不退款&gt;</t>
  </si>
  <si>
    <t>CHENG/RUEY HOE</t>
  </si>
  <si>
    <t xml:space="preserve">3852060	</t>
  </si>
  <si>
    <t xml:space="preserve">999226490210975	</t>
  </si>
  <si>
    <t>[釜山]塔山酒店釜山(Towerhill Hotel)(37206541)</t>
  </si>
  <si>
    <t>标准双人房&lt;2人入住&gt;&lt;不退款&gt;</t>
  </si>
  <si>
    <t>MIYAZAKI/YUJI</t>
  </si>
  <si>
    <t xml:space="preserve">3852067	</t>
  </si>
  <si>
    <t xml:space="preserve">999226490371827	</t>
  </si>
  <si>
    <t>[首尔]明洞乙支路彩鸿酒店(Travelodge Myeongdong Euljiro)(37210271)</t>
  </si>
  <si>
    <t>高级房（大床）&lt;2人入住&gt;&lt;不退款&gt;</t>
  </si>
  <si>
    <t>CHOI/EUN YOUNG</t>
  </si>
  <si>
    <t xml:space="preserve">3852132	</t>
  </si>
  <si>
    <t xml:space="preserve">L74STE03P1	</t>
  </si>
  <si>
    <t xml:space="preserve">999226490669964	</t>
  </si>
  <si>
    <t>[芭堤雅]九蓝住宿(Nine Blue Residence)(39591156)</t>
  </si>
  <si>
    <t>标准间1特大床（无烟）&lt;2人入住&gt;&lt;不退款&gt;</t>
  </si>
  <si>
    <t>HOMCHUN/TIATPORN</t>
  </si>
  <si>
    <t xml:space="preserve">3852336	</t>
  </si>
  <si>
    <t xml:space="preserve">999226490861026	</t>
  </si>
  <si>
    <t>[清迈]萨拉兰纳清迈酒店(Sala Lanna Chiang Mai)(37205332)</t>
  </si>
  <si>
    <t>河景高级房（带阳台）&lt;2人入住&gt;&lt;不退款&gt;</t>
  </si>
  <si>
    <t>SEELUKWA/CHAIBOVON</t>
  </si>
  <si>
    <t xml:space="preserve">3852416	</t>
  </si>
  <si>
    <t xml:space="preserve">999226491413603	</t>
  </si>
  <si>
    <t>高级大床房&lt;2人入住&gt;&lt;不退款&gt;</t>
  </si>
  <si>
    <t>ARIEFIANTO/R</t>
  </si>
  <si>
    <t xml:space="preserve">3852889	</t>
  </si>
  <si>
    <t xml:space="preserve">-76778112	</t>
  </si>
  <si>
    <t xml:space="preserve">999226491701520	</t>
  </si>
  <si>
    <t>[伯恩仓]雀客音酒店(Hotel Check IN)(48377353)</t>
  </si>
  <si>
    <t>双人床房公用浴室&lt;2人入住&gt;&lt;不退款&gt;</t>
  </si>
  <si>
    <t>IZZATI/NURUL IZZATI</t>
  </si>
  <si>
    <t xml:space="preserve">3853158	</t>
  </si>
  <si>
    <t xml:space="preserve">|76799552	</t>
  </si>
  <si>
    <t xml:space="preserve">999226491769802	</t>
  </si>
  <si>
    <t>MUFIDA/NAYLA</t>
  </si>
  <si>
    <t xml:space="preserve">3853204	</t>
  </si>
  <si>
    <t xml:space="preserve">-76804799	</t>
  </si>
  <si>
    <t xml:space="preserve">999226491813227	</t>
  </si>
  <si>
    <t>[土龙木]新城市贝卡麦克斯酒店(Becamex Hotel New City)(37211248)</t>
  </si>
  <si>
    <t>一卧室特大床套房&lt;2人入住&gt;&lt;不退款&gt;&lt;早餐&gt;</t>
  </si>
  <si>
    <t>ZHANG/JIANJIe</t>
  </si>
  <si>
    <t xml:space="preserve">3853245	</t>
  </si>
  <si>
    <t xml:space="preserve">999226491850478	</t>
  </si>
  <si>
    <t>高级特大床房&lt;2人入住&gt;&lt;不退款&gt;&lt;早餐&gt;</t>
  </si>
  <si>
    <t>LI/SHAOLI,ZHANG/BIYA</t>
  </si>
  <si>
    <t xml:space="preserve">3853271	</t>
  </si>
  <si>
    <t xml:space="preserve">999226492146243	</t>
  </si>
  <si>
    <t>[莎阿南]超级 OYO 258 SMC 阿拉姆大道酒店(Super OYO 258 Hotel SMC Alam Avenue)(39684355)</t>
  </si>
  <si>
    <t>标准双人间&lt;2人入住&gt;&lt;不退款&gt;</t>
  </si>
  <si>
    <t>HUSIN/MUHAMAD QAMARUUL</t>
  </si>
  <si>
    <t xml:space="preserve">3853712	</t>
  </si>
  <si>
    <t xml:space="preserve">999226492201354	</t>
  </si>
  <si>
    <t>AFIANANTO/SONY</t>
  </si>
  <si>
    <t xml:space="preserve">3853753	</t>
  </si>
  <si>
    <t xml:space="preserve">-76841856	</t>
  </si>
  <si>
    <t xml:space="preserve">999226492691232	</t>
  </si>
  <si>
    <t>[陈厝港]超级 OYO 494 EG 酒店(OYO 494 EG Hotel)(39603542)</t>
  </si>
  <si>
    <t>豪华双人房&lt;2人入住&gt;&lt;不退款&gt;</t>
  </si>
  <si>
    <t>LEONG/ALYONG</t>
  </si>
  <si>
    <t xml:space="preserve">3854245	</t>
  </si>
  <si>
    <t xml:space="preserve">999226492843693	</t>
  </si>
  <si>
    <t>[伯恩仓]蓝精灵家庭旅馆(Smurf Inn Homestay)(48377237)</t>
  </si>
  <si>
    <t>豪华房&lt;2人入住&gt;&lt;不退款&gt;</t>
  </si>
  <si>
    <t>ABDUL NASSIR/NUR SHAHIDAH</t>
  </si>
  <si>
    <t xml:space="preserve">3854530	</t>
  </si>
  <si>
    <t xml:space="preserve">999226493009768	</t>
  </si>
  <si>
    <t>CHI/JIAQI</t>
  </si>
  <si>
    <t xml:space="preserve">3854651	</t>
  </si>
  <si>
    <t xml:space="preserve">26493101774	</t>
  </si>
  <si>
    <t>[黑风洞]吉隆坡绿色巴厘酒店(Hotel Richbaliz Kuala Lumpur)(48367139)</t>
  </si>
  <si>
    <t>LOH/YEW JIAN</t>
  </si>
  <si>
    <t xml:space="preserve">3854902	</t>
  </si>
  <si>
    <t xml:space="preserve">999226493135227	</t>
  </si>
  <si>
    <t>[曼谷]曼谷地铁站酒店(Metro Point Bangkok)(48377496)</t>
  </si>
  <si>
    <t>CHAIKITI/ATHIT</t>
  </si>
  <si>
    <t xml:space="preserve">3854931	</t>
  </si>
  <si>
    <t xml:space="preserve">RZ-76927594	</t>
  </si>
  <si>
    <t xml:space="preserve">999226493223322	</t>
  </si>
  <si>
    <t>Max/Maxhwell</t>
  </si>
  <si>
    <t xml:space="preserve">3855024	</t>
  </si>
  <si>
    <t xml:space="preserve">999226493650012	</t>
  </si>
  <si>
    <t>S/AMORA</t>
  </si>
  <si>
    <t xml:space="preserve">3855705	</t>
  </si>
  <si>
    <t xml:space="preserve">-76987496	</t>
  </si>
  <si>
    <t>，</t>
  </si>
  <si>
    <t>A230902142756481</t>
  </si>
  <si>
    <t>A230902142851481</t>
  </si>
  <si>
    <t>USD / HKD 当前参考汇率: 7.84529</t>
  </si>
  <si>
    <t>总计：4373.59 USD/
34312.08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</si>
  <si>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</si>
  <si>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</si>
  <si>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</si>
  <si>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</si>
  <si>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</si>
  <si>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</si>
  <si>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</si>
  <si>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</si>
  <si>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</si>
  <si>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</si>
  <si>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</si>
  <si>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</si>
  <si>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</si>
  <si>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</si>
  <si>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</si>
  <si>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</si>
  <si>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</si>
  <si>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</si>
  <si>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</si>
  <si>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2023-08-29</t>
  </si>
  <si>
    <t>3855705</t>
  </si>
  <si>
    <t>雅加达朱诺·贾廷加拉酒店</t>
  </si>
  <si>
    <t>S AMORA</t>
  </si>
  <si>
    <t>2023-08-30</t>
  </si>
  <si>
    <t>退房日周结</t>
  </si>
  <si>
    <t>137.07</t>
  </si>
  <si>
    <t>18.76</t>
  </si>
  <si>
    <t>0</t>
  </si>
  <si>
    <t>0.00</t>
  </si>
  <si>
    <t>携程盛景国际直连</t>
  </si>
  <si>
    <t>01.010677</t>
  </si>
  <si>
    <t>2023-08-29 22:25:56</t>
  </si>
  <si>
    <t>否</t>
  </si>
  <si>
    <t>汇智国际旅游发展有限公司</t>
  </si>
  <si>
    <t>直连</t>
  </si>
  <si>
    <t>印度尼西亚</t>
  </si>
  <si>
    <t>3855024</t>
  </si>
  <si>
    <t xml:space="preserve"> 258 SMC 阿拉姆大道酒店</t>
  </si>
  <si>
    <t>Max Maxhwell</t>
  </si>
  <si>
    <t>111.93</t>
  </si>
  <si>
    <t>15.32</t>
  </si>
  <si>
    <t>2023-08-29 20:42:55</t>
  </si>
  <si>
    <t>马来西亚</t>
  </si>
  <si>
    <t>3854931</t>
  </si>
  <si>
    <t>曼谷地铁站酒店</t>
  </si>
  <si>
    <t>CHAIKITI ATHIT</t>
  </si>
  <si>
    <t>108.57</t>
  </si>
  <si>
    <t>14.86</t>
  </si>
  <si>
    <t>2023-08-29 20:31:37</t>
  </si>
  <si>
    <t>泰国</t>
  </si>
  <si>
    <t>3854902</t>
  </si>
  <si>
    <t>吉隆坡绿色巴厘酒店</t>
  </si>
  <si>
    <t>LOH YEW JIAN</t>
  </si>
  <si>
    <t>244.69</t>
  </si>
  <si>
    <t>33.49</t>
  </si>
  <si>
    <t>2023-08-29 20:13:18</t>
  </si>
  <si>
    <t>3854651</t>
  </si>
  <si>
    <t>土龙木新城贝卡梅克斯酒店</t>
  </si>
  <si>
    <t>CHI JIAQI</t>
  </si>
  <si>
    <t>462.49</t>
  </si>
  <si>
    <t>63.30</t>
  </si>
  <si>
    <t>2023-08-29 19:50:58</t>
  </si>
  <si>
    <t>越南</t>
  </si>
  <si>
    <t>3854530</t>
  </si>
  <si>
    <t>Smurf Inn Homestay</t>
  </si>
  <si>
    <t>ABDUL NASSIR NUR SHAHIDAH</t>
  </si>
  <si>
    <t>315.19</t>
  </si>
  <si>
    <t>43.14</t>
  </si>
  <si>
    <t>2023-08-29 19:10:04</t>
  </si>
  <si>
    <t>3854245</t>
  </si>
  <si>
    <t>超级 494 EG酒店</t>
  </si>
  <si>
    <t>LEONG ALYONG</t>
  </si>
  <si>
    <t>106.89</t>
  </si>
  <si>
    <t>14.63</t>
  </si>
  <si>
    <t>2023-08-29 18:32:25</t>
  </si>
  <si>
    <t>3853753</t>
  </si>
  <si>
    <t>AFIANANTO SONY</t>
  </si>
  <si>
    <t>2023-08-29 16:33:30</t>
  </si>
  <si>
    <t>3853712</t>
  </si>
  <si>
    <t>HUSIN MUHAMAD QAMARUUL</t>
  </si>
  <si>
    <t>2023-08-29 16:19:34</t>
  </si>
  <si>
    <t>3853271</t>
  </si>
  <si>
    <t>文明酒店</t>
  </si>
  <si>
    <t>LI SHAOLI,ZHANG BIYA</t>
  </si>
  <si>
    <t>240.38</t>
  </si>
  <si>
    <t>32.90</t>
  </si>
  <si>
    <t>2023-08-29 14:59:45</t>
  </si>
  <si>
    <t>3853245</t>
  </si>
  <si>
    <t>ZHANG JIANJIe</t>
  </si>
  <si>
    <t>2023-08-29 14:49:13</t>
  </si>
  <si>
    <t>3853204</t>
  </si>
  <si>
    <t>MUFIDA NAYLA</t>
  </si>
  <si>
    <t>2023-08-29 14:36:57</t>
  </si>
  <si>
    <t>3853158</t>
  </si>
  <si>
    <t>雀客音酒店</t>
  </si>
  <si>
    <t>IZZATI NURUL IZZATI</t>
  </si>
  <si>
    <t>86.51</t>
  </si>
  <si>
    <t>11.84</t>
  </si>
  <si>
    <t>2023-08-29 14:17:59</t>
  </si>
  <si>
    <t>3852889</t>
  </si>
  <si>
    <t>ARIEFIANTO R</t>
  </si>
  <si>
    <t>2023-08-29 13:02:57</t>
  </si>
  <si>
    <t>3852416</t>
  </si>
  <si>
    <t>清迈萨拉兰纳酒店</t>
  </si>
  <si>
    <t>SEELUKWA CHAIBOVON</t>
  </si>
  <si>
    <t>402.58</t>
  </si>
  <si>
    <t>55.10</t>
  </si>
  <si>
    <t>2023-08-29 11:44:15</t>
  </si>
  <si>
    <t>3852336</t>
  </si>
  <si>
    <t>九蓝住宅酒店</t>
  </si>
  <si>
    <t>HOMCHUN TIATPORN</t>
  </si>
  <si>
    <t>130.71</t>
  </si>
  <si>
    <t>17.89</t>
  </si>
  <si>
    <t>2023-08-29 11:19:43</t>
  </si>
  <si>
    <t>3852132</t>
  </si>
  <si>
    <t>首尔明洞乙支路彩鸿酒店</t>
  </si>
  <si>
    <t>CHOI EUN YOUNG</t>
  </si>
  <si>
    <t>612.05</t>
  </si>
  <si>
    <t>83.77</t>
  </si>
  <si>
    <t>2023-08-29 10:37:14</t>
  </si>
  <si>
    <t>韩国</t>
  </si>
  <si>
    <t>3852067</t>
  </si>
  <si>
    <t>塔山酒店</t>
  </si>
  <si>
    <t>MIYAZAKI YUJI</t>
  </si>
  <si>
    <t>1102.96</t>
  </si>
  <si>
    <t>150.96</t>
  </si>
  <si>
    <t>2023-08-29 10:11:40</t>
  </si>
  <si>
    <t>3852060</t>
  </si>
  <si>
    <t>世界视觉大酒店</t>
  </si>
  <si>
    <t>CHENG RUEY HOE</t>
  </si>
  <si>
    <t>128.30</t>
  </si>
  <si>
    <t>17.56</t>
  </si>
  <si>
    <t>2023-08-29 10:09:01</t>
  </si>
  <si>
    <t>3851938</t>
  </si>
  <si>
    <t>华乐酒店</t>
  </si>
  <si>
    <t>TAN NICOLETTE</t>
  </si>
  <si>
    <t>1454.25</t>
  </si>
  <si>
    <t>199.04</t>
  </si>
  <si>
    <t>2023-08-29 09:48:10</t>
  </si>
  <si>
    <t>新加坡</t>
  </si>
  <si>
    <t>2023-08-28</t>
  </si>
  <si>
    <t>3850936</t>
  </si>
  <si>
    <t>DACHY RAYHAN</t>
  </si>
  <si>
    <t>137.05</t>
  </si>
  <si>
    <t>2023-08-28 23:52:30</t>
  </si>
  <si>
    <t>3850202</t>
  </si>
  <si>
    <t>西开奥精品酒店</t>
  </si>
  <si>
    <t>YANG XIAO</t>
  </si>
  <si>
    <t>438.90</t>
  </si>
  <si>
    <t>60.08</t>
  </si>
  <si>
    <t>2023-08-28 21:20:10</t>
  </si>
  <si>
    <t>3849962</t>
  </si>
  <si>
    <t>思考行政套房酒店</t>
  </si>
  <si>
    <t>Aimsakun Rattapoom</t>
  </si>
  <si>
    <t>270.00</t>
  </si>
  <si>
    <t>36.96</t>
  </si>
  <si>
    <t>2023-08-28 20:41:59</t>
  </si>
  <si>
    <t>2023-08-27</t>
  </si>
  <si>
    <t>3846363</t>
  </si>
  <si>
    <t>CHARARAT PIYASAK</t>
  </si>
  <si>
    <t>240.93</t>
  </si>
  <si>
    <t>32.98</t>
  </si>
  <si>
    <t>2023-08-27 23:50:38</t>
  </si>
  <si>
    <t>3845451</t>
  </si>
  <si>
    <t>槟城花岗岩豪华酒店</t>
  </si>
  <si>
    <t>SULIAN MOHD SHAIFUL ASRI BIN</t>
  </si>
  <si>
    <t>559.73</t>
  </si>
  <si>
    <t>76.62</t>
  </si>
  <si>
    <t>2023-08-27 20:47:50</t>
  </si>
  <si>
    <t>3844988</t>
  </si>
  <si>
    <t>SAAD SITI ZAHARAH</t>
  </si>
  <si>
    <t>485.07</t>
  </si>
  <si>
    <t>66.40</t>
  </si>
  <si>
    <t>2023-08-27 19:11:20</t>
  </si>
  <si>
    <t>3843235</t>
  </si>
  <si>
    <t>和乐酒店</t>
  </si>
  <si>
    <t>KHUMSUK NANTIYA</t>
  </si>
  <si>
    <t>215.94</t>
  </si>
  <si>
    <t>29.56</t>
  </si>
  <si>
    <t>2023-08-27 13:23:00</t>
  </si>
  <si>
    <t>2023-08-26</t>
  </si>
  <si>
    <t>3841518</t>
  </si>
  <si>
    <t>民丹岛悦榕庄</t>
  </si>
  <si>
    <t>YANG SHU,CHEN JUAN</t>
  </si>
  <si>
    <t>3574.75</t>
  </si>
  <si>
    <t>489.27</t>
  </si>
  <si>
    <t>2023-08-26 23:47:37</t>
  </si>
  <si>
    <t>2023-08-25</t>
  </si>
  <si>
    <t>3836471</t>
  </si>
  <si>
    <t>马格朗阿特丽雅酒店</t>
  </si>
  <si>
    <t>SANTOSO MUHAMMAD IMAM</t>
  </si>
  <si>
    <t>1569.21</t>
  </si>
  <si>
    <t>215.04</t>
  </si>
  <si>
    <t>2023-08-25 22:01:04</t>
  </si>
  <si>
    <t>2023-08-24</t>
  </si>
  <si>
    <t>3831439</t>
  </si>
  <si>
    <t>苏梅岛查文海滩舒适别墅</t>
  </si>
  <si>
    <t>MOSKOVICH AMIT</t>
  </si>
  <si>
    <t>1008.43</t>
  </si>
  <si>
    <t>138.23</t>
  </si>
  <si>
    <t>2023-08-24 22:41:53</t>
  </si>
  <si>
    <t>2023-08-23</t>
  </si>
  <si>
    <t>3823533</t>
  </si>
  <si>
    <t>伊斯帕纳酒店</t>
  </si>
  <si>
    <t>ZHOU JIANZHONG,GAO TAO,QING XIAODONG,ZHANG XIAOJIANG,WU JINGQI,LIN LIYI</t>
  </si>
  <si>
    <t>2399.90</t>
  </si>
  <si>
    <t>328.20</t>
  </si>
  <si>
    <t>2023-08-23 13:09:42</t>
  </si>
  <si>
    <t>2023-08-22</t>
  </si>
  <si>
    <t>3816945</t>
  </si>
  <si>
    <t>曼谷素坤逸航站 21 中心酒店 (政府卫生认证)</t>
  </si>
  <si>
    <t>KWAN KA YAN PINKY</t>
  </si>
  <si>
    <t>5846.00</t>
  </si>
  <si>
    <t>800.46</t>
  </si>
  <si>
    <t>2023-08-23 15:45:09</t>
  </si>
  <si>
    <t>直采</t>
  </si>
  <si>
    <t>2023-08-21</t>
  </si>
  <si>
    <t>3816591</t>
  </si>
  <si>
    <t>吉隆坡唐人街旅客酒店</t>
  </si>
  <si>
    <t>HAFIQ FITRI</t>
  </si>
  <si>
    <t>167.98</t>
  </si>
  <si>
    <t>23.00</t>
  </si>
  <si>
    <t>2023-08-21 22:53:27</t>
  </si>
  <si>
    <t>3813380</t>
  </si>
  <si>
    <t>甲米岛L度假酒店</t>
  </si>
  <si>
    <t>Scheidegger Khimhan</t>
  </si>
  <si>
    <t>479.10</t>
  </si>
  <si>
    <t>65.60</t>
  </si>
  <si>
    <t>2023-08-21 12:07:24</t>
  </si>
  <si>
    <t>2023-08-20</t>
  </si>
  <si>
    <t>3809502</t>
  </si>
  <si>
    <t>云顶世界阿娃娜</t>
  </si>
  <si>
    <t>NOORDIN NOOR HAFIZ HAZRIN</t>
  </si>
  <si>
    <t>390.95</t>
  </si>
  <si>
    <t>53.53</t>
  </si>
  <si>
    <t>2023-08-20 15:51:39</t>
  </si>
  <si>
    <t>2023-08-19</t>
  </si>
  <si>
    <t>3805040</t>
  </si>
  <si>
    <t>克幕居家酒店</t>
  </si>
  <si>
    <t>TAN JOYCELYN</t>
  </si>
  <si>
    <t>206.57</t>
  </si>
  <si>
    <t>28.30</t>
  </si>
  <si>
    <t>2023-08-19 15:03:08</t>
  </si>
  <si>
    <t>2023-08-13</t>
  </si>
  <si>
    <t>3775509</t>
  </si>
  <si>
    <t>大阪日航酒店</t>
  </si>
  <si>
    <t>ZHANG CHENJIE,SHEN YICHENG</t>
  </si>
  <si>
    <t>7280.49</t>
  </si>
  <si>
    <t>1003.14</t>
  </si>
  <si>
    <t>2023-08-13 15:32:36</t>
  </si>
  <si>
    <t>日本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</si>
</sst>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14</xdr:col>
      <xdr:colOff>333375</xdr:colOff>
      <xdr:row>83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086850"/>
          <a:ext cx="104489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8"/>
  <sheetViews>
    <sheetView topLeftCell="A2" workbookViewId="0">
      <selection activeCell="C43" sqref="C43:C4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45164</v>
      </c>
      <c r="G2" s="6">
        <v>45168</v>
      </c>
      <c r="H2" s="4">
        <v>1</v>
      </c>
      <c r="I2" s="4">
        <v>4</v>
      </c>
      <c r="J2" s="4">
        <v>4</v>
      </c>
      <c r="K2" s="4" t="s">
        <v>30</v>
      </c>
      <c r="L2" s="4">
        <v>1003.14</v>
      </c>
      <c r="M2" s="4">
        <v>1003.14</v>
      </c>
      <c r="N2" s="4" t="s">
        <v>31</v>
      </c>
      <c r="O2" s="4" t="s">
        <v>32</v>
      </c>
      <c r="P2" s="4" t="s">
        <v>33</v>
      </c>
      <c r="Q2" s="4">
        <v>0</v>
      </c>
      <c r="R2" s="7">
        <v>45151.0000115741</v>
      </c>
      <c r="S2" s="6">
        <v>45171</v>
      </c>
      <c r="T2" s="4" t="s">
        <v>34</v>
      </c>
      <c r="U2" s="4">
        <v>1003.14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45167</v>
      </c>
      <c r="G3" s="6">
        <v>45168</v>
      </c>
      <c r="H3" s="4">
        <v>1</v>
      </c>
      <c r="I3" s="4">
        <v>1</v>
      </c>
      <c r="J3" s="4">
        <v>1</v>
      </c>
      <c r="K3" s="4" t="s">
        <v>30</v>
      </c>
      <c r="L3" s="4">
        <v>28.3</v>
      </c>
      <c r="M3" s="4">
        <v>28.3</v>
      </c>
      <c r="N3" s="4" t="s">
        <v>40</v>
      </c>
      <c r="O3" s="4" t="s">
        <v>32</v>
      </c>
      <c r="P3" s="4" t="s">
        <v>33</v>
      </c>
      <c r="Q3" s="4">
        <v>0</v>
      </c>
      <c r="R3" s="7">
        <v>45157</v>
      </c>
      <c r="S3" s="6">
        <v>45171</v>
      </c>
      <c r="T3" s="4" t="s">
        <v>34</v>
      </c>
      <c r="U3" s="4">
        <v>28.3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45167</v>
      </c>
      <c r="G4" s="6">
        <v>45168</v>
      </c>
      <c r="H4" s="4">
        <v>1</v>
      </c>
      <c r="I4" s="4">
        <v>1</v>
      </c>
      <c r="J4" s="4">
        <v>1</v>
      </c>
      <c r="K4" s="4" t="s">
        <v>30</v>
      </c>
      <c r="L4" s="4">
        <v>53.53</v>
      </c>
      <c r="M4" s="4">
        <v>53.53</v>
      </c>
      <c r="N4" s="4" t="s">
        <v>45</v>
      </c>
      <c r="O4" s="4" t="s">
        <v>32</v>
      </c>
      <c r="P4" s="4" t="s">
        <v>33</v>
      </c>
      <c r="Q4" s="4">
        <v>0</v>
      </c>
      <c r="R4" s="7">
        <v>45158</v>
      </c>
      <c r="S4" s="6">
        <v>45171</v>
      </c>
      <c r="T4" s="4" t="s">
        <v>34</v>
      </c>
      <c r="U4" s="4">
        <v>53.53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45167</v>
      </c>
      <c r="G5" s="6">
        <v>45168</v>
      </c>
      <c r="H5" s="4">
        <v>1</v>
      </c>
      <c r="I5" s="4">
        <v>1</v>
      </c>
      <c r="J5" s="4">
        <v>1</v>
      </c>
      <c r="K5" s="4" t="s">
        <v>30</v>
      </c>
      <c r="L5" s="4">
        <v>65.6</v>
      </c>
      <c r="M5" s="4">
        <v>65.6</v>
      </c>
      <c r="N5" s="4" t="s">
        <v>50</v>
      </c>
      <c r="O5" s="4" t="s">
        <v>32</v>
      </c>
      <c r="P5" s="4" t="s">
        <v>33</v>
      </c>
      <c r="Q5" s="4">
        <v>0</v>
      </c>
      <c r="R5" s="7">
        <v>45159</v>
      </c>
      <c r="S5" s="6">
        <v>45171</v>
      </c>
      <c r="T5" s="4" t="s">
        <v>34</v>
      </c>
      <c r="U5" s="4">
        <v>65.6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45167</v>
      </c>
      <c r="G6" s="6">
        <v>45168</v>
      </c>
      <c r="H6" s="4">
        <v>1</v>
      </c>
      <c r="I6" s="4">
        <v>1</v>
      </c>
      <c r="J6" s="4">
        <v>1</v>
      </c>
      <c r="K6" s="4" t="s">
        <v>30</v>
      </c>
      <c r="L6" s="4">
        <v>23</v>
      </c>
      <c r="M6" s="4">
        <v>23</v>
      </c>
      <c r="N6" s="4" t="s">
        <v>55</v>
      </c>
      <c r="O6" s="4" t="s">
        <v>32</v>
      </c>
      <c r="P6" s="4" t="s">
        <v>33</v>
      </c>
      <c r="Q6" s="4">
        <v>0</v>
      </c>
      <c r="R6" s="7">
        <v>45159.0000115741</v>
      </c>
      <c r="S6" s="6">
        <v>45171</v>
      </c>
      <c r="T6" s="4" t="s">
        <v>34</v>
      </c>
      <c r="U6" s="4">
        <v>23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45163</v>
      </c>
      <c r="G7" s="6">
        <v>45168</v>
      </c>
      <c r="H7" s="4">
        <v>1</v>
      </c>
      <c r="I7" s="4">
        <v>5</v>
      </c>
      <c r="J7" s="4">
        <v>5</v>
      </c>
      <c r="K7" s="4" t="s">
        <v>30</v>
      </c>
      <c r="L7" s="4">
        <v>800.46</v>
      </c>
      <c r="M7" s="4">
        <v>800.46</v>
      </c>
      <c r="N7" s="4" t="s">
        <v>61</v>
      </c>
      <c r="O7" s="4" t="s">
        <v>32</v>
      </c>
      <c r="P7" s="4" t="s">
        <v>33</v>
      </c>
      <c r="Q7" s="4">
        <v>0</v>
      </c>
      <c r="R7" s="7">
        <v>45160.0000115741</v>
      </c>
      <c r="S7" s="6">
        <v>45171</v>
      </c>
      <c r="T7" s="4" t="s">
        <v>34</v>
      </c>
      <c r="U7" s="4">
        <v>800.46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7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45166</v>
      </c>
      <c r="G8" s="6">
        <v>45168</v>
      </c>
      <c r="H8" s="4">
        <v>3</v>
      </c>
      <c r="I8" s="4">
        <v>2</v>
      </c>
      <c r="J8" s="4">
        <v>6</v>
      </c>
      <c r="K8" s="4" t="s">
        <v>30</v>
      </c>
      <c r="L8" s="4">
        <v>328.2</v>
      </c>
      <c r="M8" s="4">
        <v>328.2</v>
      </c>
      <c r="N8" s="4" t="s">
        <v>67</v>
      </c>
      <c r="O8" s="4" t="s">
        <v>32</v>
      </c>
      <c r="P8" s="4" t="s">
        <v>33</v>
      </c>
      <c r="Q8" s="4">
        <v>0</v>
      </c>
      <c r="R8" s="7">
        <v>45161</v>
      </c>
      <c r="S8" s="6">
        <v>45171</v>
      </c>
      <c r="T8" s="4" t="s">
        <v>34</v>
      </c>
      <c r="U8" s="4">
        <v>328.2</v>
      </c>
      <c r="V8" s="4">
        <v>0</v>
      </c>
      <c r="W8" s="4">
        <v>0</v>
      </c>
      <c r="X8" s="4" t="s">
        <v>68</v>
      </c>
      <c r="Y8" s="4" t="s">
        <v>69</v>
      </c>
      <c r="Z8" s="4">
        <v>73265575</v>
      </c>
      <c r="AA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45164</v>
      </c>
      <c r="G9" s="6">
        <v>45168</v>
      </c>
      <c r="H9" s="4">
        <v>1</v>
      </c>
      <c r="I9" s="4">
        <v>4</v>
      </c>
      <c r="J9" s="4">
        <v>4</v>
      </c>
      <c r="K9" s="4" t="s">
        <v>30</v>
      </c>
      <c r="L9" s="4">
        <v>138.23</v>
      </c>
      <c r="M9" s="4">
        <v>138.23</v>
      </c>
      <c r="N9" s="4" t="s">
        <v>74</v>
      </c>
      <c r="O9" s="4" t="s">
        <v>32</v>
      </c>
      <c r="P9" s="4" t="s">
        <v>33</v>
      </c>
      <c r="Q9" s="4">
        <v>0</v>
      </c>
      <c r="R9" s="7">
        <v>45162</v>
      </c>
      <c r="S9" s="6">
        <v>45171</v>
      </c>
      <c r="T9" s="4" t="s">
        <v>34</v>
      </c>
      <c r="U9" s="4">
        <v>138.23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45166</v>
      </c>
      <c r="G10" s="6">
        <v>45168</v>
      </c>
      <c r="H10" s="4">
        <v>3</v>
      </c>
      <c r="I10" s="4">
        <v>2</v>
      </c>
      <c r="J10" s="4">
        <v>6</v>
      </c>
      <c r="K10" s="4" t="s">
        <v>30</v>
      </c>
      <c r="L10" s="4">
        <v>215.04</v>
      </c>
      <c r="M10" s="4">
        <v>215.04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45163.0000115741</v>
      </c>
      <c r="S10" s="6">
        <v>45171</v>
      </c>
      <c r="T10" s="4" t="s">
        <v>34</v>
      </c>
      <c r="U10" s="4">
        <v>215.04</v>
      </c>
      <c r="V10" s="4">
        <v>0</v>
      </c>
      <c r="W10" s="4">
        <v>0</v>
      </c>
      <c r="X10" s="4" t="s">
        <v>81</v>
      </c>
      <c r="Y10" s="4" t="s">
        <v>36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45166</v>
      </c>
      <c r="G11" s="6">
        <v>45168</v>
      </c>
      <c r="H11" s="4">
        <v>1</v>
      </c>
      <c r="I11" s="4">
        <v>2</v>
      </c>
      <c r="J11" s="4">
        <v>2</v>
      </c>
      <c r="K11" s="4" t="s">
        <v>30</v>
      </c>
      <c r="L11" s="4">
        <v>489.27</v>
      </c>
      <c r="M11" s="4">
        <v>489.27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45164</v>
      </c>
      <c r="S11" s="6">
        <v>45171</v>
      </c>
      <c r="T11" s="4" t="s">
        <v>34</v>
      </c>
      <c r="U11" s="4">
        <v>489.27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45166</v>
      </c>
      <c r="G12" s="6">
        <v>45168</v>
      </c>
      <c r="H12" s="4">
        <v>1</v>
      </c>
      <c r="I12" s="4">
        <v>2</v>
      </c>
      <c r="J12" s="4">
        <v>2</v>
      </c>
      <c r="K12" s="4" t="s">
        <v>30</v>
      </c>
      <c r="L12" s="4">
        <v>29.56</v>
      </c>
      <c r="M12" s="4">
        <v>29.56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45165</v>
      </c>
      <c r="S12" s="6">
        <v>45171</v>
      </c>
      <c r="T12" s="4" t="s">
        <v>34</v>
      </c>
      <c r="U12" s="4">
        <v>29.56</v>
      </c>
      <c r="V12" s="4">
        <v>0</v>
      </c>
      <c r="W12" s="4">
        <v>0</v>
      </c>
      <c r="X12" s="4" t="s">
        <v>92</v>
      </c>
      <c r="Y12" s="4" t="s">
        <v>36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45167</v>
      </c>
      <c r="G13" s="6">
        <v>45168</v>
      </c>
      <c r="H13" s="4">
        <v>1</v>
      </c>
      <c r="I13" s="4">
        <v>1</v>
      </c>
      <c r="J13" s="4">
        <v>1</v>
      </c>
      <c r="K13" s="4" t="s">
        <v>30</v>
      </c>
      <c r="L13" s="4">
        <v>66.4</v>
      </c>
      <c r="M13" s="4">
        <v>66.4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45165.0000115741</v>
      </c>
      <c r="S13" s="6">
        <v>45171</v>
      </c>
      <c r="T13" s="4" t="s">
        <v>34</v>
      </c>
      <c r="U13" s="4">
        <v>66.4</v>
      </c>
      <c r="V13" s="4">
        <v>0</v>
      </c>
      <c r="W13" s="4">
        <v>0</v>
      </c>
      <c r="X13" s="4" t="s">
        <v>97</v>
      </c>
      <c r="Y13" s="4" t="s">
        <v>36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94</v>
      </c>
      <c r="E14" s="4" t="s">
        <v>99</v>
      </c>
      <c r="F14" s="6">
        <v>45167</v>
      </c>
      <c r="G14" s="6">
        <v>45168</v>
      </c>
      <c r="H14" s="4">
        <v>1</v>
      </c>
      <c r="I14" s="4">
        <v>1</v>
      </c>
      <c r="J14" s="4">
        <v>1</v>
      </c>
      <c r="K14" s="4" t="s">
        <v>30</v>
      </c>
      <c r="L14" s="4">
        <v>76.62</v>
      </c>
      <c r="M14" s="4">
        <v>76.62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45165.0000115741</v>
      </c>
      <c r="S14" s="6">
        <v>45171</v>
      </c>
      <c r="T14" s="4" t="s">
        <v>34</v>
      </c>
      <c r="U14" s="4">
        <v>76.62</v>
      </c>
      <c r="V14" s="4">
        <v>0</v>
      </c>
      <c r="W14" s="4">
        <v>0</v>
      </c>
      <c r="X14" s="4" t="s">
        <v>101</v>
      </c>
      <c r="Y14" s="4" t="s">
        <v>36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45167</v>
      </c>
      <c r="G15" s="6">
        <v>45168</v>
      </c>
      <c r="H15" s="4">
        <v>1</v>
      </c>
      <c r="I15" s="4">
        <v>1</v>
      </c>
      <c r="J15" s="4">
        <v>1</v>
      </c>
      <c r="K15" s="4" t="s">
        <v>30</v>
      </c>
      <c r="L15" s="4">
        <v>32.98</v>
      </c>
      <c r="M15" s="4">
        <v>32.98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45165.0000115741</v>
      </c>
      <c r="S15" s="6">
        <v>45171</v>
      </c>
      <c r="T15" s="4" t="s">
        <v>34</v>
      </c>
      <c r="U15" s="4">
        <v>32.98</v>
      </c>
      <c r="V15" s="4">
        <v>0</v>
      </c>
      <c r="W15" s="4">
        <v>0</v>
      </c>
      <c r="X15" s="4" t="s">
        <v>106</v>
      </c>
      <c r="Y15" s="4" t="s">
        <v>36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45167</v>
      </c>
      <c r="G16" s="6">
        <v>45168</v>
      </c>
      <c r="H16" s="4">
        <v>1</v>
      </c>
      <c r="I16" s="4">
        <v>1</v>
      </c>
      <c r="J16" s="4">
        <v>1</v>
      </c>
      <c r="K16" s="4" t="s">
        <v>30</v>
      </c>
      <c r="L16" s="4">
        <v>36.96</v>
      </c>
      <c r="M16" s="4">
        <v>36.96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45166.0000115741</v>
      </c>
      <c r="S16" s="6">
        <v>45171</v>
      </c>
      <c r="T16" s="4" t="s">
        <v>34</v>
      </c>
      <c r="U16" s="4">
        <v>36.96</v>
      </c>
      <c r="V16" s="4">
        <v>0</v>
      </c>
      <c r="W16" s="4">
        <v>0</v>
      </c>
      <c r="X16" s="4" t="s">
        <v>111</v>
      </c>
      <c r="Y16" s="4" t="s">
        <v>36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45167</v>
      </c>
      <c r="G17" s="6">
        <v>45168</v>
      </c>
      <c r="H17" s="4">
        <v>1</v>
      </c>
      <c r="I17" s="4">
        <v>1</v>
      </c>
      <c r="J17" s="4">
        <v>1</v>
      </c>
      <c r="K17" s="4" t="s">
        <v>30</v>
      </c>
      <c r="L17" s="4">
        <v>60.08</v>
      </c>
      <c r="M17" s="4">
        <v>60.08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45166</v>
      </c>
      <c r="S17" s="6">
        <v>45171</v>
      </c>
      <c r="T17" s="4" t="s">
        <v>34</v>
      </c>
      <c r="U17" s="4">
        <v>60.08</v>
      </c>
      <c r="V17" s="4">
        <v>0</v>
      </c>
      <c r="W17" s="4">
        <v>0</v>
      </c>
      <c r="X17" s="4" t="s">
        <v>116</v>
      </c>
      <c r="Y17" s="4" t="s">
        <v>36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45167</v>
      </c>
      <c r="G18" s="6">
        <v>45168</v>
      </c>
      <c r="H18" s="4">
        <v>1</v>
      </c>
      <c r="I18" s="4">
        <v>1</v>
      </c>
      <c r="J18" s="4">
        <v>1</v>
      </c>
      <c r="K18" s="4" t="s">
        <v>30</v>
      </c>
      <c r="L18" s="4">
        <v>18.76</v>
      </c>
      <c r="M18" s="4">
        <v>18.76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45166</v>
      </c>
      <c r="S18" s="6">
        <v>45171</v>
      </c>
      <c r="T18" s="4" t="s">
        <v>34</v>
      </c>
      <c r="U18" s="4">
        <v>18.76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45167</v>
      </c>
      <c r="G19" s="6">
        <v>45168</v>
      </c>
      <c r="H19" s="4">
        <v>1</v>
      </c>
      <c r="I19" s="4">
        <v>1</v>
      </c>
      <c r="J19" s="4">
        <v>1</v>
      </c>
      <c r="K19" s="4" t="s">
        <v>30</v>
      </c>
      <c r="L19" s="4">
        <v>199.04</v>
      </c>
      <c r="M19" s="4">
        <v>199.04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45167.0000115741</v>
      </c>
      <c r="S19" s="6">
        <v>45171</v>
      </c>
      <c r="T19" s="4" t="s">
        <v>34</v>
      </c>
      <c r="U19" s="4">
        <v>199.04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45167</v>
      </c>
      <c r="G20" s="6">
        <v>45168</v>
      </c>
      <c r="H20" s="4">
        <v>1</v>
      </c>
      <c r="I20" s="4">
        <v>1</v>
      </c>
      <c r="J20" s="4">
        <v>1</v>
      </c>
      <c r="K20" s="4" t="s">
        <v>30</v>
      </c>
      <c r="L20" s="4">
        <v>17.56</v>
      </c>
      <c r="M20" s="4">
        <v>17.56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45167</v>
      </c>
      <c r="S20" s="6">
        <v>45171</v>
      </c>
      <c r="T20" s="4" t="s">
        <v>34</v>
      </c>
      <c r="U20" s="4">
        <v>17.56</v>
      </c>
      <c r="V20" s="4">
        <v>0</v>
      </c>
      <c r="W20" s="4">
        <v>0</v>
      </c>
      <c r="X20" s="4" t="s">
        <v>133</v>
      </c>
      <c r="Y20" s="4" t="s">
        <v>36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45167</v>
      </c>
      <c r="G21" s="6">
        <v>45168</v>
      </c>
      <c r="H21" s="4">
        <v>3</v>
      </c>
      <c r="I21" s="4">
        <v>1</v>
      </c>
      <c r="J21" s="4">
        <v>3</v>
      </c>
      <c r="K21" s="4" t="s">
        <v>30</v>
      </c>
      <c r="L21" s="4">
        <v>150.96</v>
      </c>
      <c r="M21" s="4">
        <v>150.96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45167</v>
      </c>
      <c r="S21" s="6">
        <v>45171</v>
      </c>
      <c r="T21" s="4" t="s">
        <v>34</v>
      </c>
      <c r="U21" s="4">
        <v>150.96</v>
      </c>
      <c r="V21" s="4">
        <v>0</v>
      </c>
      <c r="W21" s="4">
        <v>0</v>
      </c>
      <c r="X21" s="4" t="s">
        <v>138</v>
      </c>
      <c r="Y21" s="4" t="s">
        <v>36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45167</v>
      </c>
      <c r="G22" s="6">
        <v>45168</v>
      </c>
      <c r="H22" s="4">
        <v>1</v>
      </c>
      <c r="I22" s="4">
        <v>1</v>
      </c>
      <c r="J22" s="4">
        <v>1</v>
      </c>
      <c r="K22" s="4" t="s">
        <v>30</v>
      </c>
      <c r="L22" s="4">
        <v>83.77</v>
      </c>
      <c r="M22" s="4">
        <v>83.77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45167</v>
      </c>
      <c r="S22" s="6">
        <v>45171</v>
      </c>
      <c r="T22" s="4" t="s">
        <v>34</v>
      </c>
      <c r="U22" s="4">
        <v>83.77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45167</v>
      </c>
      <c r="G23" s="6">
        <v>45168</v>
      </c>
      <c r="H23" s="4">
        <v>1</v>
      </c>
      <c r="I23" s="4">
        <v>1</v>
      </c>
      <c r="J23" s="4">
        <v>1</v>
      </c>
      <c r="K23" s="4" t="s">
        <v>30</v>
      </c>
      <c r="L23" s="4">
        <v>17.89</v>
      </c>
      <c r="M23" s="4">
        <v>17.89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45167.0000115741</v>
      </c>
      <c r="S23" s="6">
        <v>45171</v>
      </c>
      <c r="T23" s="4" t="s">
        <v>34</v>
      </c>
      <c r="U23" s="4">
        <v>17.89</v>
      </c>
      <c r="V23" s="4">
        <v>0</v>
      </c>
      <c r="W23" s="4">
        <v>0</v>
      </c>
      <c r="X23" s="4" t="s">
        <v>149</v>
      </c>
      <c r="Y23" s="4" t="s">
        <v>36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45167</v>
      </c>
      <c r="G24" s="6">
        <v>45168</v>
      </c>
      <c r="H24" s="4">
        <v>1</v>
      </c>
      <c r="I24" s="4">
        <v>1</v>
      </c>
      <c r="J24" s="4">
        <v>1</v>
      </c>
      <c r="K24" s="4" t="s">
        <v>30</v>
      </c>
      <c r="L24" s="4">
        <v>55.1</v>
      </c>
      <c r="M24" s="4">
        <v>55.1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45167.0000115741</v>
      </c>
      <c r="S24" s="6">
        <v>45171</v>
      </c>
      <c r="T24" s="4" t="s">
        <v>34</v>
      </c>
      <c r="U24" s="4">
        <v>55.1</v>
      </c>
      <c r="V24" s="4">
        <v>0</v>
      </c>
      <c r="W24" s="4">
        <v>0</v>
      </c>
      <c r="X24" s="4" t="s">
        <v>154</v>
      </c>
      <c r="Y24" s="4" t="s">
        <v>36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118</v>
      </c>
      <c r="E25" s="4" t="s">
        <v>156</v>
      </c>
      <c r="F25" s="6">
        <v>45167</v>
      </c>
      <c r="G25" s="6">
        <v>45168</v>
      </c>
      <c r="H25" s="4">
        <v>1</v>
      </c>
      <c r="I25" s="4">
        <v>1</v>
      </c>
      <c r="J25" s="4">
        <v>1</v>
      </c>
      <c r="K25" s="4" t="s">
        <v>30</v>
      </c>
      <c r="L25" s="4">
        <v>18.76</v>
      </c>
      <c r="M25" s="4">
        <v>18.76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45167.0000115741</v>
      </c>
      <c r="S25" s="6">
        <v>45171</v>
      </c>
      <c r="T25" s="4" t="s">
        <v>34</v>
      </c>
      <c r="U25" s="4">
        <v>18.76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45167</v>
      </c>
      <c r="G26" s="6">
        <v>45168</v>
      </c>
      <c r="H26" s="4">
        <v>1</v>
      </c>
      <c r="I26" s="4">
        <v>1</v>
      </c>
      <c r="J26" s="4">
        <v>1</v>
      </c>
      <c r="K26" s="4" t="s">
        <v>30</v>
      </c>
      <c r="L26" s="4">
        <v>11.84</v>
      </c>
      <c r="M26" s="4">
        <v>11.84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45167</v>
      </c>
      <c r="S26" s="6">
        <v>45171</v>
      </c>
      <c r="T26" s="4" t="s">
        <v>34</v>
      </c>
      <c r="U26" s="4">
        <v>11.84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118</v>
      </c>
      <c r="E27" s="4" t="s">
        <v>156</v>
      </c>
      <c r="F27" s="6">
        <v>45167</v>
      </c>
      <c r="G27" s="6">
        <v>45168</v>
      </c>
      <c r="H27" s="4">
        <v>1</v>
      </c>
      <c r="I27" s="4">
        <v>1</v>
      </c>
      <c r="J27" s="4">
        <v>1</v>
      </c>
      <c r="K27" s="4" t="s">
        <v>30</v>
      </c>
      <c r="L27" s="4">
        <v>18.76</v>
      </c>
      <c r="M27" s="4">
        <v>18.76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45167</v>
      </c>
      <c r="S27" s="6">
        <v>45171</v>
      </c>
      <c r="T27" s="4" t="s">
        <v>34</v>
      </c>
      <c r="U27" s="4">
        <v>18.76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45167</v>
      </c>
      <c r="G28" s="6">
        <v>45168</v>
      </c>
      <c r="H28" s="4">
        <v>1</v>
      </c>
      <c r="I28" s="4">
        <v>1</v>
      </c>
      <c r="J28" s="4">
        <v>1</v>
      </c>
      <c r="K28" s="4" t="s">
        <v>30</v>
      </c>
      <c r="L28" s="4">
        <v>63.3</v>
      </c>
      <c r="M28" s="4">
        <v>63.3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45167</v>
      </c>
      <c r="S28" s="6">
        <v>45171</v>
      </c>
      <c r="T28" s="4" t="s">
        <v>34</v>
      </c>
      <c r="U28" s="4">
        <v>63.3</v>
      </c>
      <c r="V28" s="4">
        <v>0</v>
      </c>
      <c r="W28" s="4">
        <v>0</v>
      </c>
      <c r="X28" s="4" t="s">
        <v>174</v>
      </c>
      <c r="Y28" s="4" t="s">
        <v>36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103</v>
      </c>
      <c r="E29" s="4" t="s">
        <v>176</v>
      </c>
      <c r="F29" s="6">
        <v>45167</v>
      </c>
      <c r="G29" s="6">
        <v>45168</v>
      </c>
      <c r="H29" s="4">
        <v>1</v>
      </c>
      <c r="I29" s="4">
        <v>1</v>
      </c>
      <c r="J29" s="4">
        <v>1</v>
      </c>
      <c r="K29" s="4" t="s">
        <v>30</v>
      </c>
      <c r="L29" s="4">
        <v>32.9</v>
      </c>
      <c r="M29" s="4">
        <v>32.9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45167</v>
      </c>
      <c r="S29" s="6">
        <v>45171</v>
      </c>
      <c r="T29" s="4" t="s">
        <v>34</v>
      </c>
      <c r="U29" s="4">
        <v>32.9</v>
      </c>
      <c r="V29" s="4">
        <v>0</v>
      </c>
      <c r="W29" s="4">
        <v>0</v>
      </c>
      <c r="X29" s="4" t="s">
        <v>178</v>
      </c>
      <c r="Y29" s="4" t="s">
        <v>36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45167</v>
      </c>
      <c r="G30" s="6">
        <v>45168</v>
      </c>
      <c r="H30" s="4">
        <v>1</v>
      </c>
      <c r="I30" s="4">
        <v>1</v>
      </c>
      <c r="J30" s="4">
        <v>1</v>
      </c>
      <c r="K30" s="4" t="s">
        <v>30</v>
      </c>
      <c r="L30" s="4">
        <v>15.32</v>
      </c>
      <c r="M30" s="4">
        <v>15.32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45167.0000115741</v>
      </c>
      <c r="S30" s="6">
        <v>45171</v>
      </c>
      <c r="T30" s="4" t="s">
        <v>34</v>
      </c>
      <c r="U30" s="4">
        <v>15.32</v>
      </c>
      <c r="V30" s="4">
        <v>0</v>
      </c>
      <c r="W30" s="4">
        <v>0</v>
      </c>
      <c r="X30" s="4" t="s">
        <v>183</v>
      </c>
      <c r="Y30" s="4" t="s">
        <v>36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118</v>
      </c>
      <c r="E31" s="4" t="s">
        <v>156</v>
      </c>
      <c r="F31" s="6">
        <v>45167</v>
      </c>
      <c r="G31" s="6">
        <v>45168</v>
      </c>
      <c r="H31" s="4">
        <v>1</v>
      </c>
      <c r="I31" s="4">
        <v>1</v>
      </c>
      <c r="J31" s="4">
        <v>1</v>
      </c>
      <c r="K31" s="4" t="s">
        <v>30</v>
      </c>
      <c r="L31" s="4">
        <v>18.76</v>
      </c>
      <c r="M31" s="4">
        <v>18.76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45167</v>
      </c>
      <c r="S31" s="6">
        <v>45171</v>
      </c>
      <c r="T31" s="4" t="s">
        <v>34</v>
      </c>
      <c r="U31" s="4">
        <v>18.76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45167</v>
      </c>
      <c r="G32" s="6">
        <v>45168</v>
      </c>
      <c r="H32" s="4">
        <v>1</v>
      </c>
      <c r="I32" s="4">
        <v>1</v>
      </c>
      <c r="J32" s="4">
        <v>1</v>
      </c>
      <c r="K32" s="4" t="s">
        <v>30</v>
      </c>
      <c r="L32" s="4">
        <v>14.63</v>
      </c>
      <c r="M32" s="4">
        <v>14.63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45167.0000115741</v>
      </c>
      <c r="S32" s="6">
        <v>45171</v>
      </c>
      <c r="T32" s="4" t="s">
        <v>34</v>
      </c>
      <c r="U32" s="4">
        <v>14.63</v>
      </c>
      <c r="V32" s="4">
        <v>0</v>
      </c>
      <c r="W32" s="4">
        <v>0</v>
      </c>
      <c r="X32" s="4" t="s">
        <v>192</v>
      </c>
      <c r="Y32" s="4" t="s">
        <v>36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195</v>
      </c>
      <c r="F33" s="6">
        <v>45167</v>
      </c>
      <c r="G33" s="6">
        <v>45168</v>
      </c>
      <c r="H33" s="4">
        <v>2</v>
      </c>
      <c r="I33" s="4">
        <v>1</v>
      </c>
      <c r="J33" s="4">
        <v>2</v>
      </c>
      <c r="K33" s="4" t="s">
        <v>30</v>
      </c>
      <c r="L33" s="4">
        <v>43.14</v>
      </c>
      <c r="M33" s="4">
        <v>43.14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45167</v>
      </c>
      <c r="S33" s="6">
        <v>45171</v>
      </c>
      <c r="T33" s="4" t="s">
        <v>34</v>
      </c>
      <c r="U33" s="4">
        <v>43.14</v>
      </c>
      <c r="V33" s="4">
        <v>0</v>
      </c>
      <c r="W33" s="4">
        <v>0</v>
      </c>
      <c r="X33" s="4" t="s">
        <v>197</v>
      </c>
      <c r="Y33" s="4" t="s">
        <v>36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45167</v>
      </c>
      <c r="G34" s="6">
        <v>45168</v>
      </c>
      <c r="H34" s="4">
        <v>1</v>
      </c>
      <c r="I34" s="4">
        <v>1</v>
      </c>
      <c r="J34" s="4">
        <v>1</v>
      </c>
      <c r="K34" s="4" t="s">
        <v>30</v>
      </c>
      <c r="L34" s="4">
        <v>63.3</v>
      </c>
      <c r="M34" s="4">
        <v>63.3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45167.0000115741</v>
      </c>
      <c r="S34" s="6">
        <v>45171</v>
      </c>
      <c r="T34" s="4" t="s">
        <v>34</v>
      </c>
      <c r="U34" s="4">
        <v>63.3</v>
      </c>
      <c r="V34" s="4">
        <v>0</v>
      </c>
      <c r="W34" s="4">
        <v>0</v>
      </c>
      <c r="X34" s="4" t="s">
        <v>200</v>
      </c>
      <c r="Y34" s="4" t="s">
        <v>36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176</v>
      </c>
      <c r="F35" s="6">
        <v>45167</v>
      </c>
      <c r="G35" s="6">
        <v>45168</v>
      </c>
      <c r="H35" s="4">
        <v>1</v>
      </c>
      <c r="I35" s="4">
        <v>1</v>
      </c>
      <c r="J35" s="4">
        <v>1</v>
      </c>
      <c r="K35" s="4" t="s">
        <v>30</v>
      </c>
      <c r="L35" s="4">
        <v>33.49</v>
      </c>
      <c r="M35" s="4">
        <v>33.49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45167</v>
      </c>
      <c r="S35" s="6">
        <v>45171</v>
      </c>
      <c r="T35" s="4" t="s">
        <v>34</v>
      </c>
      <c r="U35" s="4">
        <v>33.49</v>
      </c>
      <c r="V35" s="4">
        <v>0</v>
      </c>
      <c r="W35" s="4">
        <v>0</v>
      </c>
      <c r="X35" s="4" t="s">
        <v>204</v>
      </c>
      <c r="Y35" s="4" t="s">
        <v>36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136</v>
      </c>
      <c r="F36" s="6">
        <v>45167</v>
      </c>
      <c r="G36" s="6">
        <v>45168</v>
      </c>
      <c r="H36" s="4">
        <v>1</v>
      </c>
      <c r="I36" s="4">
        <v>1</v>
      </c>
      <c r="J36" s="4">
        <v>1</v>
      </c>
      <c r="K36" s="4" t="s">
        <v>30</v>
      </c>
      <c r="L36" s="4">
        <v>14.86</v>
      </c>
      <c r="M36" s="4">
        <v>14.86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45167</v>
      </c>
      <c r="S36" s="6">
        <v>45171</v>
      </c>
      <c r="T36" s="4" t="s">
        <v>34</v>
      </c>
      <c r="U36" s="4">
        <v>14.86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180</v>
      </c>
      <c r="E37" s="4" t="s">
        <v>136</v>
      </c>
      <c r="F37" s="6">
        <v>45167</v>
      </c>
      <c r="G37" s="6">
        <v>45168</v>
      </c>
      <c r="H37" s="4">
        <v>1</v>
      </c>
      <c r="I37" s="4">
        <v>1</v>
      </c>
      <c r="J37" s="4">
        <v>1</v>
      </c>
      <c r="K37" s="4" t="s">
        <v>30</v>
      </c>
      <c r="L37" s="4">
        <v>15.32</v>
      </c>
      <c r="M37" s="4">
        <v>15.32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45167.0000115741</v>
      </c>
      <c r="S37" s="6">
        <v>45171</v>
      </c>
      <c r="T37" s="4" t="s">
        <v>34</v>
      </c>
      <c r="U37" s="4">
        <v>15.32</v>
      </c>
      <c r="V37" s="4">
        <v>0</v>
      </c>
      <c r="W37" s="4">
        <v>0</v>
      </c>
      <c r="X37" s="4" t="s">
        <v>212</v>
      </c>
      <c r="Y37" s="4" t="s">
        <v>36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118</v>
      </c>
      <c r="E38" s="4" t="s">
        <v>119</v>
      </c>
      <c r="F38" s="6">
        <v>45167</v>
      </c>
      <c r="G38" s="6">
        <v>45168</v>
      </c>
      <c r="H38" s="4">
        <v>1</v>
      </c>
      <c r="I38" s="4">
        <v>1</v>
      </c>
      <c r="J38" s="4">
        <v>1</v>
      </c>
      <c r="K38" s="4" t="s">
        <v>30</v>
      </c>
      <c r="L38" s="4">
        <v>18.76</v>
      </c>
      <c r="M38" s="4">
        <v>18.76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45167</v>
      </c>
      <c r="S38" s="6">
        <v>45171</v>
      </c>
      <c r="T38" s="4" t="s">
        <v>34</v>
      </c>
      <c r="U38" s="4">
        <v>18.76</v>
      </c>
      <c r="V38" s="4">
        <v>0</v>
      </c>
      <c r="W38" s="4">
        <v>0</v>
      </c>
      <c r="X38" s="4" t="s">
        <v>215</v>
      </c>
      <c r="Y38" s="4" t="s">
        <v>216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13" workbookViewId="0">
      <selection activeCell="A47" sqref="A47:D5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217</v>
      </c>
    </row>
    <row r="2" s="4" customFormat="1" spans="1:9">
      <c r="A2" s="5">
        <v>999226018270974</v>
      </c>
      <c r="B2" s="6">
        <v>45164</v>
      </c>
      <c r="C2" s="6">
        <v>45168</v>
      </c>
      <c r="D2" s="4">
        <v>1003.14</v>
      </c>
      <c r="E2" s="4" t="str">
        <f>VLOOKUP(A2,HOP!A:L,12,0)</f>
        <v>1003.14</v>
      </c>
      <c r="F2" s="4" t="str">
        <f>VLOOKUP(A2,HOP!A:C,3,0)</f>
        <v>3775509</v>
      </c>
      <c r="G2" s="4">
        <f>D2-E2</f>
        <v>0</v>
      </c>
      <c r="H2" s="4" t="str">
        <f>$H$1&amp;F2</f>
        <v>，3775509</v>
      </c>
      <c r="I2" s="4" t="str">
        <f>VLOOKUP(A2,HOP!A:U,21,0)</f>
        <v>直连</v>
      </c>
    </row>
    <row r="3" s="4" customFormat="1" spans="1:9">
      <c r="A3" s="5">
        <v>999226144772036</v>
      </c>
      <c r="B3" s="6">
        <v>45167</v>
      </c>
      <c r="C3" s="6">
        <v>45168</v>
      </c>
      <c r="D3" s="4">
        <v>28.3</v>
      </c>
      <c r="E3" s="4" t="str">
        <f>VLOOKUP(A3,HOP!A:L,12,0)</f>
        <v>28.30</v>
      </c>
      <c r="F3" s="4" t="str">
        <f>VLOOKUP(A3,HOP!A:C,3,0)</f>
        <v>3805040</v>
      </c>
      <c r="G3" s="4">
        <f t="shared" ref="G3:G38" si="0">D3-E3</f>
        <v>0</v>
      </c>
      <c r="H3" s="4" t="str">
        <f t="shared" ref="H3:H38" si="1">$H$1&amp;F3</f>
        <v>，3805040</v>
      </c>
      <c r="I3" s="4" t="str">
        <f>VLOOKUP(A3,HOP!A:U,21,0)</f>
        <v>直连</v>
      </c>
    </row>
    <row r="4" s="4" customFormat="1" spans="1:9">
      <c r="A4" s="5">
        <v>999226185442873</v>
      </c>
      <c r="B4" s="6">
        <v>45167</v>
      </c>
      <c r="C4" s="6">
        <v>45168</v>
      </c>
      <c r="D4" s="4">
        <v>53.53</v>
      </c>
      <c r="E4" s="4" t="str">
        <f>VLOOKUP(A4,HOP!A:L,12,0)</f>
        <v>53.53</v>
      </c>
      <c r="F4" s="4" t="str">
        <f>VLOOKUP(A4,HOP!A:C,3,0)</f>
        <v>3809502</v>
      </c>
      <c r="G4" s="4">
        <f t="shared" si="0"/>
        <v>0</v>
      </c>
      <c r="H4" s="4" t="str">
        <f t="shared" si="1"/>
        <v>，3809502</v>
      </c>
      <c r="I4" s="4" t="str">
        <f>VLOOKUP(A4,HOP!A:U,21,0)</f>
        <v>直连</v>
      </c>
    </row>
    <row r="5" s="4" customFormat="1" spans="1:9">
      <c r="A5" s="5">
        <v>999226199376424</v>
      </c>
      <c r="B5" s="6">
        <v>45167</v>
      </c>
      <c r="C5" s="6">
        <v>45168</v>
      </c>
      <c r="D5" s="4">
        <v>65.6</v>
      </c>
      <c r="E5" s="4" t="str">
        <f>VLOOKUP(A5,HOP!A:L,12,0)</f>
        <v>65.60</v>
      </c>
      <c r="F5" s="4" t="str">
        <f>VLOOKUP(A5,HOP!A:C,3,0)</f>
        <v>3813380</v>
      </c>
      <c r="G5" s="4">
        <f t="shared" si="0"/>
        <v>0</v>
      </c>
      <c r="H5" s="4" t="str">
        <f t="shared" si="1"/>
        <v>，3813380</v>
      </c>
      <c r="I5" s="4" t="str">
        <f>VLOOKUP(A5,HOP!A:U,21,0)</f>
        <v>直连</v>
      </c>
    </row>
    <row r="6" s="4" customFormat="1" spans="1:9">
      <c r="A6" s="5">
        <v>999226215072632</v>
      </c>
      <c r="B6" s="6">
        <v>45167</v>
      </c>
      <c r="C6" s="6">
        <v>45168</v>
      </c>
      <c r="D6" s="4">
        <v>23</v>
      </c>
      <c r="E6" s="4" t="str">
        <f>VLOOKUP(A6,HOP!A:L,12,0)</f>
        <v>23.00</v>
      </c>
      <c r="F6" s="4" t="str">
        <f>VLOOKUP(A6,HOP!A:C,3,0)</f>
        <v>3816591</v>
      </c>
      <c r="G6" s="4">
        <f t="shared" si="0"/>
        <v>0</v>
      </c>
      <c r="H6" s="4" t="str">
        <f t="shared" si="1"/>
        <v>，3816591</v>
      </c>
      <c r="I6" s="4" t="str">
        <f>VLOOKUP(A6,HOP!A:U,21,0)</f>
        <v>直连</v>
      </c>
    </row>
    <row r="7" s="4" customFormat="1" spans="1:9">
      <c r="A7" s="5">
        <v>999226217019591</v>
      </c>
      <c r="B7" s="6">
        <v>45163</v>
      </c>
      <c r="C7" s="6">
        <v>45168</v>
      </c>
      <c r="D7" s="4">
        <v>800.46</v>
      </c>
      <c r="E7" s="4" t="str">
        <f>VLOOKUP(A7,HOP!A:L,12,0)</f>
        <v>800.46</v>
      </c>
      <c r="F7" s="4" t="str">
        <f>VLOOKUP(A7,HOP!A:C,3,0)</f>
        <v>3816945</v>
      </c>
      <c r="G7" s="4">
        <f t="shared" si="0"/>
        <v>0</v>
      </c>
      <c r="H7" s="4" t="str">
        <f t="shared" si="1"/>
        <v>，3816945</v>
      </c>
      <c r="I7" s="4" t="str">
        <f>VLOOKUP(A7,HOP!A:U,21,0)</f>
        <v>直采</v>
      </c>
    </row>
    <row r="8" s="4" customFormat="1" spans="1:9">
      <c r="A8" s="5">
        <v>999226278429061</v>
      </c>
      <c r="B8" s="6">
        <v>45166</v>
      </c>
      <c r="C8" s="6">
        <v>45168</v>
      </c>
      <c r="D8" s="4">
        <v>328.2</v>
      </c>
      <c r="E8" s="4" t="str">
        <f>VLOOKUP(A8,HOP!A:L,12,0)</f>
        <v>328.20</v>
      </c>
      <c r="F8" s="4" t="str">
        <f>VLOOKUP(A8,HOP!A:C,3,0)</f>
        <v>3823533</v>
      </c>
      <c r="G8" s="4">
        <f t="shared" si="0"/>
        <v>0</v>
      </c>
      <c r="H8" s="4" t="str">
        <f t="shared" si="1"/>
        <v>，3823533</v>
      </c>
      <c r="I8" s="4" t="str">
        <f>VLOOKUP(A8,HOP!A:U,21,0)</f>
        <v>直连</v>
      </c>
    </row>
    <row r="9" s="4" customFormat="1" spans="1:9">
      <c r="A9" s="5">
        <v>999226339945262</v>
      </c>
      <c r="B9" s="6">
        <v>45164</v>
      </c>
      <c r="C9" s="6">
        <v>45168</v>
      </c>
      <c r="D9" s="4">
        <v>138.23</v>
      </c>
      <c r="E9" s="4" t="str">
        <f>VLOOKUP(A9,HOP!A:L,12,0)</f>
        <v>138.23</v>
      </c>
      <c r="F9" s="4" t="str">
        <f>VLOOKUP(A9,HOP!A:C,3,0)</f>
        <v>3831439</v>
      </c>
      <c r="G9" s="4">
        <f t="shared" si="0"/>
        <v>0</v>
      </c>
      <c r="H9" s="4" t="str">
        <f t="shared" si="1"/>
        <v>，3831439</v>
      </c>
      <c r="I9" s="4" t="str">
        <f>VLOOKUP(A9,HOP!A:U,21,0)</f>
        <v>直连</v>
      </c>
    </row>
    <row r="10" s="4" customFormat="1" spans="1:9">
      <c r="A10" s="5">
        <v>999226348955456</v>
      </c>
      <c r="B10" s="6">
        <v>45166</v>
      </c>
      <c r="C10" s="6">
        <v>45168</v>
      </c>
      <c r="D10" s="4">
        <v>215.04</v>
      </c>
      <c r="E10" s="4" t="str">
        <f>VLOOKUP(A10,HOP!A:L,12,0)</f>
        <v>215.04</v>
      </c>
      <c r="F10" s="4" t="str">
        <f>VLOOKUP(A10,HOP!A:C,3,0)</f>
        <v>3836471</v>
      </c>
      <c r="G10" s="4">
        <f t="shared" si="0"/>
        <v>0</v>
      </c>
      <c r="H10" s="4" t="str">
        <f t="shared" si="1"/>
        <v>，3836471</v>
      </c>
      <c r="I10" s="4" t="str">
        <f>VLOOKUP(A10,HOP!A:U,21,0)</f>
        <v>直连</v>
      </c>
    </row>
    <row r="11" s="4" customFormat="1" spans="1:9">
      <c r="A11" s="5">
        <v>999226358793127</v>
      </c>
      <c r="B11" s="6">
        <v>45166</v>
      </c>
      <c r="C11" s="6">
        <v>45168</v>
      </c>
      <c r="D11" s="4">
        <v>489.27</v>
      </c>
      <c r="E11" s="4" t="str">
        <f>VLOOKUP(A11,HOP!A:L,12,0)</f>
        <v>489.27</v>
      </c>
      <c r="F11" s="4" t="str">
        <f>VLOOKUP(A11,HOP!A:C,3,0)</f>
        <v>3841518</v>
      </c>
      <c r="G11" s="4">
        <f t="shared" si="0"/>
        <v>0</v>
      </c>
      <c r="H11" s="4" t="str">
        <f t="shared" si="1"/>
        <v>，3841518</v>
      </c>
      <c r="I11" s="4" t="str">
        <f>VLOOKUP(A11,HOP!A:U,21,0)</f>
        <v>直连</v>
      </c>
    </row>
    <row r="12" s="4" customFormat="1" spans="1:9">
      <c r="A12" s="5">
        <v>999226361926214</v>
      </c>
      <c r="B12" s="6">
        <v>45166</v>
      </c>
      <c r="C12" s="6">
        <v>45168</v>
      </c>
      <c r="D12" s="4">
        <v>29.56</v>
      </c>
      <c r="E12" s="4" t="str">
        <f>VLOOKUP(A12,HOP!A:L,12,0)</f>
        <v>29.56</v>
      </c>
      <c r="F12" s="4" t="str">
        <f>VLOOKUP(A12,HOP!A:C,3,0)</f>
        <v>3843235</v>
      </c>
      <c r="G12" s="4">
        <f t="shared" si="0"/>
        <v>0</v>
      </c>
      <c r="H12" s="4" t="str">
        <f t="shared" si="1"/>
        <v>，3843235</v>
      </c>
      <c r="I12" s="4" t="str">
        <f>VLOOKUP(A12,HOP!A:U,21,0)</f>
        <v>直连</v>
      </c>
    </row>
    <row r="13" s="4" customFormat="1" spans="1:9">
      <c r="A13" s="5">
        <v>999226364452929</v>
      </c>
      <c r="B13" s="6">
        <v>45167</v>
      </c>
      <c r="C13" s="6">
        <v>45168</v>
      </c>
      <c r="D13" s="4">
        <v>66.4</v>
      </c>
      <c r="E13" s="4" t="str">
        <f>VLOOKUP(A13,HOP!A:L,12,0)</f>
        <v>66.40</v>
      </c>
      <c r="F13" s="4" t="str">
        <f>VLOOKUP(A13,HOP!A:C,3,0)</f>
        <v>3844988</v>
      </c>
      <c r="G13" s="4">
        <f t="shared" si="0"/>
        <v>0</v>
      </c>
      <c r="H13" s="4" t="str">
        <f t="shared" si="1"/>
        <v>，3844988</v>
      </c>
      <c r="I13" s="4" t="str">
        <f>VLOOKUP(A13,HOP!A:U,21,0)</f>
        <v>直连</v>
      </c>
    </row>
    <row r="14" s="4" customFormat="1" spans="1:9">
      <c r="A14" s="5">
        <v>999226365184563</v>
      </c>
      <c r="B14" s="6">
        <v>45167</v>
      </c>
      <c r="C14" s="6">
        <v>45168</v>
      </c>
      <c r="D14" s="4">
        <v>76.62</v>
      </c>
      <c r="E14" s="4" t="str">
        <f>VLOOKUP(A14,HOP!A:L,12,0)</f>
        <v>76.62</v>
      </c>
      <c r="F14" s="4" t="str">
        <f>VLOOKUP(A14,HOP!A:C,3,0)</f>
        <v>3845451</v>
      </c>
      <c r="G14" s="4">
        <f t="shared" si="0"/>
        <v>0</v>
      </c>
      <c r="H14" s="4" t="str">
        <f t="shared" si="1"/>
        <v>，3845451</v>
      </c>
      <c r="I14" s="4" t="str">
        <f>VLOOKUP(A14,HOP!A:U,21,0)</f>
        <v>直连</v>
      </c>
    </row>
    <row r="15" s="4" customFormat="1" spans="1:9">
      <c r="A15" s="5">
        <v>999226366493823</v>
      </c>
      <c r="B15" s="6">
        <v>45167</v>
      </c>
      <c r="C15" s="6">
        <v>45168</v>
      </c>
      <c r="D15" s="4">
        <v>32.98</v>
      </c>
      <c r="E15" s="4" t="str">
        <f>VLOOKUP(A15,HOP!A:L,12,0)</f>
        <v>32.98</v>
      </c>
      <c r="F15" s="4" t="str">
        <f>VLOOKUP(A15,HOP!A:C,3,0)</f>
        <v>3846363</v>
      </c>
      <c r="G15" s="4">
        <f t="shared" si="0"/>
        <v>0</v>
      </c>
      <c r="H15" s="4" t="str">
        <f t="shared" si="1"/>
        <v>，3846363</v>
      </c>
      <c r="I15" s="4" t="str">
        <f>VLOOKUP(A15,HOP!A:U,21,0)</f>
        <v>直连</v>
      </c>
    </row>
    <row r="16" s="4" customFormat="1" spans="1:9">
      <c r="A16" s="5">
        <v>999226486965917</v>
      </c>
      <c r="B16" s="6">
        <v>45167</v>
      </c>
      <c r="C16" s="6">
        <v>45168</v>
      </c>
      <c r="D16" s="4">
        <v>36.96</v>
      </c>
      <c r="E16" s="4" t="str">
        <f>VLOOKUP(A16,HOP!A:L,12,0)</f>
        <v>36.96</v>
      </c>
      <c r="F16" s="4" t="str">
        <f>VLOOKUP(A16,HOP!A:C,3,0)</f>
        <v>3849962</v>
      </c>
      <c r="G16" s="4">
        <f t="shared" si="0"/>
        <v>0</v>
      </c>
      <c r="H16" s="4" t="str">
        <f t="shared" si="1"/>
        <v>，3849962</v>
      </c>
      <c r="I16" s="4" t="str">
        <f>VLOOKUP(A16,HOP!A:U,21,0)</f>
        <v>直连</v>
      </c>
    </row>
    <row r="17" s="4" customFormat="1" spans="1:9">
      <c r="A17" s="5">
        <v>999226487446365</v>
      </c>
      <c r="B17" s="6">
        <v>45167</v>
      </c>
      <c r="C17" s="6">
        <v>45168</v>
      </c>
      <c r="D17" s="4">
        <v>60.08</v>
      </c>
      <c r="E17" s="4" t="str">
        <f>VLOOKUP(A17,HOP!A:L,12,0)</f>
        <v>60.08</v>
      </c>
      <c r="F17" s="4" t="str">
        <f>VLOOKUP(A17,HOP!A:C,3,0)</f>
        <v>3850202</v>
      </c>
      <c r="G17" s="4">
        <f t="shared" si="0"/>
        <v>0</v>
      </c>
      <c r="H17" s="4" t="str">
        <f t="shared" si="1"/>
        <v>，3850202</v>
      </c>
      <c r="I17" s="4" t="str">
        <f>VLOOKUP(A17,HOP!A:U,21,0)</f>
        <v>直连</v>
      </c>
    </row>
    <row r="18" s="4" customFormat="1" spans="1:9">
      <c r="A18" s="5">
        <v>999226488828132</v>
      </c>
      <c r="B18" s="6">
        <v>45167</v>
      </c>
      <c r="C18" s="6">
        <v>45168</v>
      </c>
      <c r="D18" s="4">
        <v>18.76</v>
      </c>
      <c r="E18" s="4" t="str">
        <f>VLOOKUP(A18,HOP!A:L,12,0)</f>
        <v>18.76</v>
      </c>
      <c r="F18" s="4" t="str">
        <f>VLOOKUP(A18,HOP!A:C,3,0)</f>
        <v>3850936</v>
      </c>
      <c r="G18" s="4">
        <f t="shared" si="0"/>
        <v>0</v>
      </c>
      <c r="H18" s="4" t="str">
        <f t="shared" si="1"/>
        <v>，3850936</v>
      </c>
      <c r="I18" s="4" t="str">
        <f>VLOOKUP(A18,HOP!A:U,21,0)</f>
        <v>直连</v>
      </c>
    </row>
    <row r="19" s="4" customFormat="1" spans="1:9">
      <c r="A19" s="5">
        <v>999226490075096</v>
      </c>
      <c r="B19" s="6">
        <v>45167</v>
      </c>
      <c r="C19" s="6">
        <v>45168</v>
      </c>
      <c r="D19" s="4">
        <v>199.04</v>
      </c>
      <c r="E19" s="4" t="str">
        <f>VLOOKUP(A19,HOP!A:L,12,0)</f>
        <v>199.04</v>
      </c>
      <c r="F19" s="4" t="str">
        <f>VLOOKUP(A19,HOP!A:C,3,0)</f>
        <v>3851938</v>
      </c>
      <c r="G19" s="4">
        <f t="shared" si="0"/>
        <v>0</v>
      </c>
      <c r="H19" s="4" t="str">
        <f t="shared" si="1"/>
        <v>，3851938</v>
      </c>
      <c r="I19" s="4" t="str">
        <f>VLOOKUP(A19,HOP!A:U,21,0)</f>
        <v>直连</v>
      </c>
    </row>
    <row r="20" s="4" customFormat="1" spans="1:9">
      <c r="A20" s="5">
        <v>999226490194632</v>
      </c>
      <c r="B20" s="6">
        <v>45167</v>
      </c>
      <c r="C20" s="6">
        <v>45168</v>
      </c>
      <c r="D20" s="4">
        <v>17.56</v>
      </c>
      <c r="E20" s="4" t="str">
        <f>VLOOKUP(A20,HOP!A:L,12,0)</f>
        <v>17.56</v>
      </c>
      <c r="F20" s="4" t="str">
        <f>VLOOKUP(A20,HOP!A:C,3,0)</f>
        <v>3852060</v>
      </c>
      <c r="G20" s="4">
        <f t="shared" si="0"/>
        <v>0</v>
      </c>
      <c r="H20" s="4" t="str">
        <f t="shared" si="1"/>
        <v>，3852060</v>
      </c>
      <c r="I20" s="4" t="str">
        <f>VLOOKUP(A20,HOP!A:U,21,0)</f>
        <v>直连</v>
      </c>
    </row>
    <row r="21" s="4" customFormat="1" spans="1:9">
      <c r="A21" s="5">
        <v>999226490210975</v>
      </c>
      <c r="B21" s="6">
        <v>45167</v>
      </c>
      <c r="C21" s="6">
        <v>45168</v>
      </c>
      <c r="D21" s="4">
        <v>150.96</v>
      </c>
      <c r="E21" s="4" t="str">
        <f>VLOOKUP(A21,HOP!A:L,12,0)</f>
        <v>150.96</v>
      </c>
      <c r="F21" s="4" t="str">
        <f>VLOOKUP(A21,HOP!A:C,3,0)</f>
        <v>3852067</v>
      </c>
      <c r="G21" s="4">
        <f t="shared" si="0"/>
        <v>0</v>
      </c>
      <c r="H21" s="4" t="str">
        <f t="shared" si="1"/>
        <v>，3852067</v>
      </c>
      <c r="I21" s="4" t="str">
        <f>VLOOKUP(A21,HOP!A:U,21,0)</f>
        <v>直连</v>
      </c>
    </row>
    <row r="22" s="4" customFormat="1" spans="1:9">
      <c r="A22" s="5">
        <v>999226490371827</v>
      </c>
      <c r="B22" s="6">
        <v>45167</v>
      </c>
      <c r="C22" s="6">
        <v>45168</v>
      </c>
      <c r="D22" s="4">
        <v>83.77</v>
      </c>
      <c r="E22" s="4" t="str">
        <f>VLOOKUP(A22,HOP!A:L,12,0)</f>
        <v>83.77</v>
      </c>
      <c r="F22" s="4" t="str">
        <f>VLOOKUP(A22,HOP!A:C,3,0)</f>
        <v>3852132</v>
      </c>
      <c r="G22" s="4">
        <f t="shared" si="0"/>
        <v>0</v>
      </c>
      <c r="H22" s="4" t="str">
        <f t="shared" si="1"/>
        <v>，3852132</v>
      </c>
      <c r="I22" s="4" t="str">
        <f>VLOOKUP(A22,HOP!A:U,21,0)</f>
        <v>直连</v>
      </c>
    </row>
    <row r="23" s="4" customFormat="1" spans="1:9">
      <c r="A23" s="5">
        <v>999226490669964</v>
      </c>
      <c r="B23" s="6">
        <v>45167</v>
      </c>
      <c r="C23" s="6">
        <v>45168</v>
      </c>
      <c r="D23" s="4">
        <v>17.89</v>
      </c>
      <c r="E23" s="4" t="str">
        <f>VLOOKUP(A23,HOP!A:L,12,0)</f>
        <v>17.89</v>
      </c>
      <c r="F23" s="4" t="str">
        <f>VLOOKUP(A23,HOP!A:C,3,0)</f>
        <v>3852336</v>
      </c>
      <c r="G23" s="4">
        <f t="shared" si="0"/>
        <v>0</v>
      </c>
      <c r="H23" s="4" t="str">
        <f t="shared" si="1"/>
        <v>，3852336</v>
      </c>
      <c r="I23" s="4" t="str">
        <f>VLOOKUP(A23,HOP!A:U,21,0)</f>
        <v>直连</v>
      </c>
    </row>
    <row r="24" s="4" customFormat="1" spans="1:9">
      <c r="A24" s="5">
        <v>999226490861026</v>
      </c>
      <c r="B24" s="6">
        <v>45167</v>
      </c>
      <c r="C24" s="6">
        <v>45168</v>
      </c>
      <c r="D24" s="4">
        <v>55.1</v>
      </c>
      <c r="E24" s="4" t="str">
        <f>VLOOKUP(A24,HOP!A:L,12,0)</f>
        <v>55.10</v>
      </c>
      <c r="F24" s="4" t="str">
        <f>VLOOKUP(A24,HOP!A:C,3,0)</f>
        <v>3852416</v>
      </c>
      <c r="G24" s="4">
        <f t="shared" si="0"/>
        <v>0</v>
      </c>
      <c r="H24" s="4" t="str">
        <f t="shared" si="1"/>
        <v>，3852416</v>
      </c>
      <c r="I24" s="4" t="str">
        <f>VLOOKUP(A24,HOP!A:U,21,0)</f>
        <v>直连</v>
      </c>
    </row>
    <row r="25" s="4" customFormat="1" spans="1:9">
      <c r="A25" s="5">
        <v>999226491413603</v>
      </c>
      <c r="B25" s="6">
        <v>45167</v>
      </c>
      <c r="C25" s="6">
        <v>45168</v>
      </c>
      <c r="D25" s="4">
        <v>18.76</v>
      </c>
      <c r="E25" s="4" t="str">
        <f>VLOOKUP(A25,HOP!A:L,12,0)</f>
        <v>18.76</v>
      </c>
      <c r="F25" s="4" t="str">
        <f>VLOOKUP(A25,HOP!A:C,3,0)</f>
        <v>3852889</v>
      </c>
      <c r="G25" s="4">
        <f t="shared" si="0"/>
        <v>0</v>
      </c>
      <c r="H25" s="4" t="str">
        <f t="shared" si="1"/>
        <v>，3852889</v>
      </c>
      <c r="I25" s="4" t="str">
        <f>VLOOKUP(A25,HOP!A:U,21,0)</f>
        <v>直连</v>
      </c>
    </row>
    <row r="26" s="4" customFormat="1" spans="1:9">
      <c r="A26" s="5">
        <v>999226491701520</v>
      </c>
      <c r="B26" s="6">
        <v>45167</v>
      </c>
      <c r="C26" s="6">
        <v>45168</v>
      </c>
      <c r="D26" s="4">
        <v>11.84</v>
      </c>
      <c r="E26" s="4" t="str">
        <f>VLOOKUP(A26,HOP!A:L,12,0)</f>
        <v>11.84</v>
      </c>
      <c r="F26" s="4" t="str">
        <f>VLOOKUP(A26,HOP!A:C,3,0)</f>
        <v>3853158</v>
      </c>
      <c r="G26" s="4">
        <f t="shared" si="0"/>
        <v>0</v>
      </c>
      <c r="H26" s="4" t="str">
        <f t="shared" si="1"/>
        <v>，3853158</v>
      </c>
      <c r="I26" s="4" t="str">
        <f>VLOOKUP(A26,HOP!A:U,21,0)</f>
        <v>直连</v>
      </c>
    </row>
    <row r="27" s="4" customFormat="1" spans="1:9">
      <c r="A27" s="5">
        <v>999226491769802</v>
      </c>
      <c r="B27" s="6">
        <v>45167</v>
      </c>
      <c r="C27" s="6">
        <v>45168</v>
      </c>
      <c r="D27" s="4">
        <v>18.76</v>
      </c>
      <c r="E27" s="4" t="str">
        <f>VLOOKUP(A27,HOP!A:L,12,0)</f>
        <v>18.76</v>
      </c>
      <c r="F27" s="4" t="str">
        <f>VLOOKUP(A27,HOP!A:C,3,0)</f>
        <v>3853204</v>
      </c>
      <c r="G27" s="4">
        <f t="shared" si="0"/>
        <v>0</v>
      </c>
      <c r="H27" s="4" t="str">
        <f t="shared" si="1"/>
        <v>，3853204</v>
      </c>
      <c r="I27" s="4" t="str">
        <f>VLOOKUP(A27,HOP!A:U,21,0)</f>
        <v>直连</v>
      </c>
    </row>
    <row r="28" s="4" customFormat="1" spans="1:9">
      <c r="A28" s="5">
        <v>999226491813227</v>
      </c>
      <c r="B28" s="6">
        <v>45167</v>
      </c>
      <c r="C28" s="6">
        <v>45168</v>
      </c>
      <c r="D28" s="4">
        <v>63.3</v>
      </c>
      <c r="E28" s="4" t="str">
        <f>VLOOKUP(A28,HOP!A:L,12,0)</f>
        <v>63.30</v>
      </c>
      <c r="F28" s="4" t="str">
        <f>VLOOKUP(A28,HOP!A:C,3,0)</f>
        <v>3853245</v>
      </c>
      <c r="G28" s="4">
        <f t="shared" si="0"/>
        <v>0</v>
      </c>
      <c r="H28" s="4" t="str">
        <f t="shared" si="1"/>
        <v>，3853245</v>
      </c>
      <c r="I28" s="4" t="str">
        <f>VLOOKUP(A28,HOP!A:U,21,0)</f>
        <v>直连</v>
      </c>
    </row>
    <row r="29" s="4" customFormat="1" spans="1:9">
      <c r="A29" s="5">
        <v>999226491850478</v>
      </c>
      <c r="B29" s="6">
        <v>45167</v>
      </c>
      <c r="C29" s="6">
        <v>45168</v>
      </c>
      <c r="D29" s="4">
        <v>32.9</v>
      </c>
      <c r="E29" s="4" t="str">
        <f>VLOOKUP(A29,HOP!A:L,12,0)</f>
        <v>32.90</v>
      </c>
      <c r="F29" s="4" t="str">
        <f>VLOOKUP(A29,HOP!A:C,3,0)</f>
        <v>3853271</v>
      </c>
      <c r="G29" s="4">
        <f t="shared" si="0"/>
        <v>0</v>
      </c>
      <c r="H29" s="4" t="str">
        <f t="shared" si="1"/>
        <v>，3853271</v>
      </c>
      <c r="I29" s="4" t="str">
        <f>VLOOKUP(A29,HOP!A:U,21,0)</f>
        <v>直连</v>
      </c>
    </row>
    <row r="30" s="4" customFormat="1" spans="1:9">
      <c r="A30" s="5">
        <v>999226492146243</v>
      </c>
      <c r="B30" s="6">
        <v>45167</v>
      </c>
      <c r="C30" s="6">
        <v>45168</v>
      </c>
      <c r="D30" s="4">
        <v>15.32</v>
      </c>
      <c r="E30" s="4" t="str">
        <f>VLOOKUP(A30,HOP!A:L,12,0)</f>
        <v>15.32</v>
      </c>
      <c r="F30" s="4" t="str">
        <f>VLOOKUP(A30,HOP!A:C,3,0)</f>
        <v>3853712</v>
      </c>
      <c r="G30" s="4">
        <f t="shared" si="0"/>
        <v>0</v>
      </c>
      <c r="H30" s="4" t="str">
        <f t="shared" si="1"/>
        <v>，3853712</v>
      </c>
      <c r="I30" s="4" t="str">
        <f>VLOOKUP(A30,HOP!A:U,21,0)</f>
        <v>直连</v>
      </c>
    </row>
    <row r="31" s="4" customFormat="1" spans="1:9">
      <c r="A31" s="5">
        <v>999226492201354</v>
      </c>
      <c r="B31" s="6">
        <v>45167</v>
      </c>
      <c r="C31" s="6">
        <v>45168</v>
      </c>
      <c r="D31" s="4">
        <v>18.76</v>
      </c>
      <c r="E31" s="4" t="str">
        <f>VLOOKUP(A31,HOP!A:L,12,0)</f>
        <v>18.76</v>
      </c>
      <c r="F31" s="4" t="str">
        <f>VLOOKUP(A31,HOP!A:C,3,0)</f>
        <v>3853753</v>
      </c>
      <c r="G31" s="4">
        <f t="shared" si="0"/>
        <v>0</v>
      </c>
      <c r="H31" s="4" t="str">
        <f t="shared" si="1"/>
        <v>，3853753</v>
      </c>
      <c r="I31" s="4" t="str">
        <f>VLOOKUP(A31,HOP!A:U,21,0)</f>
        <v>直连</v>
      </c>
    </row>
    <row r="32" s="4" customFormat="1" spans="1:9">
      <c r="A32" s="5">
        <v>999226492691232</v>
      </c>
      <c r="B32" s="6">
        <v>45167</v>
      </c>
      <c r="C32" s="6">
        <v>45168</v>
      </c>
      <c r="D32" s="4">
        <v>14.63</v>
      </c>
      <c r="E32" s="4" t="str">
        <f>VLOOKUP(A32,HOP!A:L,12,0)</f>
        <v>14.63</v>
      </c>
      <c r="F32" s="4" t="str">
        <f>VLOOKUP(A32,HOP!A:C,3,0)</f>
        <v>3854245</v>
      </c>
      <c r="G32" s="4">
        <f t="shared" si="0"/>
        <v>0</v>
      </c>
      <c r="H32" s="4" t="str">
        <f t="shared" si="1"/>
        <v>，3854245</v>
      </c>
      <c r="I32" s="4" t="str">
        <f>VLOOKUP(A32,HOP!A:U,21,0)</f>
        <v>直连</v>
      </c>
    </row>
    <row r="33" s="4" customFormat="1" spans="1:9">
      <c r="A33" s="5">
        <v>999226492843693</v>
      </c>
      <c r="B33" s="6">
        <v>45167</v>
      </c>
      <c r="C33" s="6">
        <v>45168</v>
      </c>
      <c r="D33" s="4">
        <v>43.14</v>
      </c>
      <c r="E33" s="4" t="str">
        <f>VLOOKUP(A33,HOP!A:L,12,0)</f>
        <v>43.14</v>
      </c>
      <c r="F33" s="4" t="str">
        <f>VLOOKUP(A33,HOP!A:C,3,0)</f>
        <v>3854530</v>
      </c>
      <c r="G33" s="4">
        <f t="shared" si="0"/>
        <v>0</v>
      </c>
      <c r="H33" s="4" t="str">
        <f t="shared" si="1"/>
        <v>，3854530</v>
      </c>
      <c r="I33" s="4" t="str">
        <f>VLOOKUP(A33,HOP!A:U,21,0)</f>
        <v>直连</v>
      </c>
    </row>
    <row r="34" s="4" customFormat="1" spans="1:9">
      <c r="A34" s="5">
        <v>999226493009768</v>
      </c>
      <c r="B34" s="6">
        <v>45167</v>
      </c>
      <c r="C34" s="6">
        <v>45168</v>
      </c>
      <c r="D34" s="4">
        <v>63.3</v>
      </c>
      <c r="E34" s="4" t="str">
        <f>VLOOKUP(A34,HOP!A:L,12,0)</f>
        <v>63.30</v>
      </c>
      <c r="F34" s="4" t="str">
        <f>VLOOKUP(A34,HOP!A:C,3,0)</f>
        <v>3854651</v>
      </c>
      <c r="G34" s="4">
        <f t="shared" si="0"/>
        <v>0</v>
      </c>
      <c r="H34" s="4" t="str">
        <f t="shared" si="1"/>
        <v>，3854651</v>
      </c>
      <c r="I34" s="4" t="str">
        <f>VLOOKUP(A34,HOP!A:U,21,0)</f>
        <v>直连</v>
      </c>
    </row>
    <row r="35" s="4" customFormat="1" spans="1:9">
      <c r="A35" s="5">
        <v>26493101774</v>
      </c>
      <c r="B35" s="6">
        <v>45167</v>
      </c>
      <c r="C35" s="6">
        <v>45168</v>
      </c>
      <c r="D35" s="4">
        <v>33.49</v>
      </c>
      <c r="E35" s="4" t="str">
        <f>VLOOKUP(A35,HOP!A:L,12,0)</f>
        <v>33.49</v>
      </c>
      <c r="F35" s="4" t="str">
        <f>VLOOKUP(A35,HOP!A:C,3,0)</f>
        <v>3854902</v>
      </c>
      <c r="G35" s="4">
        <f t="shared" si="0"/>
        <v>0</v>
      </c>
      <c r="H35" s="4" t="str">
        <f t="shared" si="1"/>
        <v>，3854902</v>
      </c>
      <c r="I35" s="4" t="str">
        <f>VLOOKUP(A35,HOP!A:U,21,0)</f>
        <v>直连</v>
      </c>
    </row>
    <row r="36" s="4" customFormat="1" spans="1:9">
      <c r="A36" s="5">
        <v>999226493135227</v>
      </c>
      <c r="B36" s="6">
        <v>45167</v>
      </c>
      <c r="C36" s="6">
        <v>45168</v>
      </c>
      <c r="D36" s="4">
        <v>14.86</v>
      </c>
      <c r="E36" s="4" t="str">
        <f>VLOOKUP(A36,HOP!A:L,12,0)</f>
        <v>14.86</v>
      </c>
      <c r="F36" s="4" t="str">
        <f>VLOOKUP(A36,HOP!A:C,3,0)</f>
        <v>3854931</v>
      </c>
      <c r="G36" s="4">
        <f t="shared" si="0"/>
        <v>0</v>
      </c>
      <c r="H36" s="4" t="str">
        <f t="shared" si="1"/>
        <v>，3854931</v>
      </c>
      <c r="I36" s="4" t="str">
        <f>VLOOKUP(A36,HOP!A:U,21,0)</f>
        <v>直连</v>
      </c>
    </row>
    <row r="37" s="4" customFormat="1" spans="1:9">
      <c r="A37" s="5">
        <v>999226493223322</v>
      </c>
      <c r="B37" s="6">
        <v>45167</v>
      </c>
      <c r="C37" s="6">
        <v>45168</v>
      </c>
      <c r="D37" s="4">
        <v>15.32</v>
      </c>
      <c r="E37" s="4" t="str">
        <f>VLOOKUP(A37,HOP!A:L,12,0)</f>
        <v>15.32</v>
      </c>
      <c r="F37" s="4" t="str">
        <f>VLOOKUP(A37,HOP!A:C,3,0)</f>
        <v>3855024</v>
      </c>
      <c r="G37" s="4">
        <f t="shared" si="0"/>
        <v>0</v>
      </c>
      <c r="H37" s="4" t="str">
        <f t="shared" si="1"/>
        <v>，3855024</v>
      </c>
      <c r="I37" s="4" t="str">
        <f>VLOOKUP(A37,HOP!A:U,21,0)</f>
        <v>直连</v>
      </c>
    </row>
    <row r="38" s="4" customFormat="1" spans="1:9">
      <c r="A38" s="5">
        <v>999226493650012</v>
      </c>
      <c r="B38" s="6">
        <v>45167</v>
      </c>
      <c r="C38" s="6">
        <v>45168</v>
      </c>
      <c r="D38" s="4">
        <v>18.76</v>
      </c>
      <c r="E38" s="4" t="str">
        <f>VLOOKUP(A38,HOP!A:L,12,0)</f>
        <v>18.76</v>
      </c>
      <c r="F38" s="4" t="str">
        <f>VLOOKUP(A38,HOP!A:C,3,0)</f>
        <v>3855705</v>
      </c>
      <c r="G38" s="4">
        <f t="shared" si="0"/>
        <v>0</v>
      </c>
      <c r="H38" s="4" t="str">
        <f t="shared" si="1"/>
        <v>，3855705</v>
      </c>
      <c r="I38" s="4" t="str">
        <f>VLOOKUP(A38,HOP!A:U,21,0)</f>
        <v>直连</v>
      </c>
    </row>
    <row r="40" spans="4:4">
      <c r="D40" s="4">
        <f>SUM(D2:D39)</f>
        <v>4373.59</v>
      </c>
    </row>
    <row r="47" spans="1:4">
      <c r="A47" s="4" t="s">
        <v>218</v>
      </c>
      <c r="C47" s="4">
        <v>800.46</v>
      </c>
      <c r="D47" s="4">
        <v>6279.84</v>
      </c>
    </row>
    <row r="48" spans="1:4">
      <c r="A48" s="4" t="s">
        <v>219</v>
      </c>
      <c r="C48" s="4">
        <v>3573.13</v>
      </c>
      <c r="D48" s="4">
        <v>28032.24</v>
      </c>
    </row>
    <row r="49" spans="1:4">
      <c r="A49" s="4" t="s">
        <v>220</v>
      </c>
      <c r="C49" s="4">
        <f>SUM(C47:C48)</f>
        <v>4373.59</v>
      </c>
      <c r="D49" s="4">
        <f>SUM(D47:D48)</f>
        <v>34312.08</v>
      </c>
    </row>
    <row r="50" spans="1:1">
      <c r="A50" s="4" t="s">
        <v>221</v>
      </c>
    </row>
  </sheetData>
  <autoFilter ref="A1:XFD3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222</v>
      </c>
      <c r="B1" s="2" t="s">
        <v>223</v>
      </c>
      <c r="C1" s="2" t="s">
        <v>224</v>
      </c>
      <c r="D1" s="2" t="s">
        <v>225</v>
      </c>
      <c r="E1" s="2" t="s">
        <v>13</v>
      </c>
      <c r="F1" s="2" t="s">
        <v>5</v>
      </c>
      <c r="G1" s="2" t="s">
        <v>6</v>
      </c>
      <c r="H1" s="2" t="s">
        <v>226</v>
      </c>
      <c r="I1" s="2" t="s">
        <v>227</v>
      </c>
      <c r="J1" s="2" t="s">
        <v>228</v>
      </c>
      <c r="K1" s="2" t="s">
        <v>229</v>
      </c>
      <c r="L1" s="2" t="s">
        <v>230</v>
      </c>
      <c r="M1" s="2" t="s">
        <v>231</v>
      </c>
      <c r="N1" s="2" t="s">
        <v>232</v>
      </c>
      <c r="O1" s="2" t="s">
        <v>233</v>
      </c>
      <c r="P1" s="2" t="s">
        <v>234</v>
      </c>
      <c r="Q1" s="2" t="s">
        <v>235</v>
      </c>
      <c r="R1" s="2" t="s">
        <v>236</v>
      </c>
      <c r="S1" s="2" t="s">
        <v>237</v>
      </c>
      <c r="T1" s="2" t="s">
        <v>238</v>
      </c>
      <c r="U1" s="2" t="s">
        <v>239</v>
      </c>
      <c r="V1" s="2" t="s">
        <v>240</v>
      </c>
    </row>
    <row r="2" s="1" customFormat="1" spans="1:22">
      <c r="A2" s="3">
        <v>999226493650012</v>
      </c>
      <c r="B2" s="1" t="s">
        <v>241</v>
      </c>
      <c r="C2" s="1" t="s">
        <v>242</v>
      </c>
      <c r="D2" s="1" t="s">
        <v>243</v>
      </c>
      <c r="E2" s="1" t="s">
        <v>244</v>
      </c>
      <c r="F2" s="1" t="s">
        <v>241</v>
      </c>
      <c r="G2" s="1" t="s">
        <v>245</v>
      </c>
      <c r="H2" s="1" t="s">
        <v>246</v>
      </c>
      <c r="I2" s="1" t="s">
        <v>247</v>
      </c>
      <c r="J2" s="1" t="s">
        <v>30</v>
      </c>
      <c r="K2" s="1" t="s">
        <v>248</v>
      </c>
      <c r="L2" s="1" t="s">
        <v>248</v>
      </c>
      <c r="M2" s="1" t="s">
        <v>249</v>
      </c>
      <c r="N2" s="1" t="s">
        <v>249</v>
      </c>
      <c r="O2" s="1" t="s">
        <v>250</v>
      </c>
      <c r="P2" s="1" t="s">
        <v>251</v>
      </c>
      <c r="Q2" s="1" t="s">
        <v>252</v>
      </c>
      <c r="R2" s="1" t="s">
        <v>253</v>
      </c>
      <c r="S2" s="1" t="s">
        <v>254</v>
      </c>
      <c r="T2" s="1" t="s">
        <v>255</v>
      </c>
      <c r="U2" s="1" t="s">
        <v>256</v>
      </c>
      <c r="V2" s="1" t="s">
        <v>257</v>
      </c>
    </row>
    <row r="3" s="1" customFormat="1" spans="1:22">
      <c r="A3" s="3">
        <v>999226493223322</v>
      </c>
      <c r="B3" s="1" t="s">
        <v>241</v>
      </c>
      <c r="C3" s="1" t="s">
        <v>258</v>
      </c>
      <c r="D3" s="1" t="s">
        <v>259</v>
      </c>
      <c r="E3" s="1" t="s">
        <v>260</v>
      </c>
      <c r="F3" s="1" t="s">
        <v>241</v>
      </c>
      <c r="G3" s="1" t="s">
        <v>245</v>
      </c>
      <c r="H3" s="1" t="s">
        <v>246</v>
      </c>
      <c r="I3" s="1" t="s">
        <v>261</v>
      </c>
      <c r="J3" s="1" t="s">
        <v>30</v>
      </c>
      <c r="K3" s="1" t="s">
        <v>262</v>
      </c>
      <c r="L3" s="1" t="s">
        <v>262</v>
      </c>
      <c r="M3" s="1" t="s">
        <v>249</v>
      </c>
      <c r="N3" s="1" t="s">
        <v>249</v>
      </c>
      <c r="O3" s="1" t="s">
        <v>250</v>
      </c>
      <c r="P3" s="1" t="s">
        <v>251</v>
      </c>
      <c r="Q3" s="1" t="s">
        <v>252</v>
      </c>
      <c r="R3" s="1" t="s">
        <v>263</v>
      </c>
      <c r="S3" s="1" t="s">
        <v>254</v>
      </c>
      <c r="T3" s="1" t="s">
        <v>255</v>
      </c>
      <c r="U3" s="1" t="s">
        <v>256</v>
      </c>
      <c r="V3" s="1" t="s">
        <v>264</v>
      </c>
    </row>
    <row r="4" s="1" customFormat="1" spans="1:22">
      <c r="A4" s="3">
        <v>999226493135227</v>
      </c>
      <c r="B4" s="1" t="s">
        <v>241</v>
      </c>
      <c r="C4" s="1" t="s">
        <v>265</v>
      </c>
      <c r="D4" s="1" t="s">
        <v>266</v>
      </c>
      <c r="E4" s="1" t="s">
        <v>267</v>
      </c>
      <c r="F4" s="1" t="s">
        <v>241</v>
      </c>
      <c r="G4" s="1" t="s">
        <v>245</v>
      </c>
      <c r="H4" s="1" t="s">
        <v>246</v>
      </c>
      <c r="I4" s="1" t="s">
        <v>268</v>
      </c>
      <c r="J4" s="1" t="s">
        <v>30</v>
      </c>
      <c r="K4" s="1" t="s">
        <v>269</v>
      </c>
      <c r="L4" s="1" t="s">
        <v>269</v>
      </c>
      <c r="M4" s="1" t="s">
        <v>249</v>
      </c>
      <c r="N4" s="1" t="s">
        <v>249</v>
      </c>
      <c r="O4" s="1" t="s">
        <v>250</v>
      </c>
      <c r="P4" s="1" t="s">
        <v>251</v>
      </c>
      <c r="Q4" s="1" t="s">
        <v>252</v>
      </c>
      <c r="R4" s="1" t="s">
        <v>270</v>
      </c>
      <c r="S4" s="1" t="s">
        <v>254</v>
      </c>
      <c r="T4" s="1" t="s">
        <v>255</v>
      </c>
      <c r="U4" s="1" t="s">
        <v>256</v>
      </c>
      <c r="V4" s="1" t="s">
        <v>271</v>
      </c>
    </row>
    <row r="5" s="1" customFormat="1" spans="1:22">
      <c r="A5" s="3">
        <v>26493101774</v>
      </c>
      <c r="B5" s="1" t="s">
        <v>241</v>
      </c>
      <c r="C5" s="1" t="s">
        <v>272</v>
      </c>
      <c r="D5" s="1" t="s">
        <v>273</v>
      </c>
      <c r="E5" s="1" t="s">
        <v>274</v>
      </c>
      <c r="F5" s="1" t="s">
        <v>241</v>
      </c>
      <c r="G5" s="1" t="s">
        <v>245</v>
      </c>
      <c r="H5" s="1" t="s">
        <v>246</v>
      </c>
      <c r="I5" s="1" t="s">
        <v>275</v>
      </c>
      <c r="J5" s="1" t="s">
        <v>30</v>
      </c>
      <c r="K5" s="1" t="s">
        <v>276</v>
      </c>
      <c r="L5" s="1" t="s">
        <v>276</v>
      </c>
      <c r="M5" s="1" t="s">
        <v>249</v>
      </c>
      <c r="N5" s="1" t="s">
        <v>249</v>
      </c>
      <c r="O5" s="1" t="s">
        <v>250</v>
      </c>
      <c r="P5" s="1" t="s">
        <v>251</v>
      </c>
      <c r="Q5" s="1" t="s">
        <v>252</v>
      </c>
      <c r="R5" s="1" t="s">
        <v>277</v>
      </c>
      <c r="S5" s="1" t="s">
        <v>254</v>
      </c>
      <c r="T5" s="1" t="s">
        <v>255</v>
      </c>
      <c r="U5" s="1" t="s">
        <v>256</v>
      </c>
      <c r="V5" s="1" t="s">
        <v>264</v>
      </c>
    </row>
    <row r="6" s="1" customFormat="1" spans="1:22">
      <c r="A6" s="3">
        <v>999226493009768</v>
      </c>
      <c r="B6" s="1" t="s">
        <v>241</v>
      </c>
      <c r="C6" s="1" t="s">
        <v>278</v>
      </c>
      <c r="D6" s="1" t="s">
        <v>279</v>
      </c>
      <c r="E6" s="1" t="s">
        <v>280</v>
      </c>
      <c r="F6" s="1" t="s">
        <v>241</v>
      </c>
      <c r="G6" s="1" t="s">
        <v>245</v>
      </c>
      <c r="H6" s="1" t="s">
        <v>246</v>
      </c>
      <c r="I6" s="1" t="s">
        <v>281</v>
      </c>
      <c r="J6" s="1" t="s">
        <v>30</v>
      </c>
      <c r="K6" s="1" t="s">
        <v>282</v>
      </c>
      <c r="L6" s="1" t="s">
        <v>282</v>
      </c>
      <c r="M6" s="1" t="s">
        <v>249</v>
      </c>
      <c r="N6" s="1" t="s">
        <v>249</v>
      </c>
      <c r="O6" s="1" t="s">
        <v>250</v>
      </c>
      <c r="P6" s="1" t="s">
        <v>251</v>
      </c>
      <c r="Q6" s="1" t="s">
        <v>252</v>
      </c>
      <c r="R6" s="1" t="s">
        <v>283</v>
      </c>
      <c r="S6" s="1" t="s">
        <v>254</v>
      </c>
      <c r="T6" s="1" t="s">
        <v>255</v>
      </c>
      <c r="U6" s="1" t="s">
        <v>256</v>
      </c>
      <c r="V6" s="1" t="s">
        <v>284</v>
      </c>
    </row>
    <row r="7" s="1" customFormat="1" spans="1:22">
      <c r="A7" s="3">
        <v>999226492843693</v>
      </c>
      <c r="B7" s="1" t="s">
        <v>241</v>
      </c>
      <c r="C7" s="1" t="s">
        <v>285</v>
      </c>
      <c r="D7" s="1" t="s">
        <v>286</v>
      </c>
      <c r="E7" s="1" t="s">
        <v>287</v>
      </c>
      <c r="F7" s="1" t="s">
        <v>241</v>
      </c>
      <c r="G7" s="1" t="s">
        <v>245</v>
      </c>
      <c r="H7" s="1" t="s">
        <v>246</v>
      </c>
      <c r="I7" s="1" t="s">
        <v>288</v>
      </c>
      <c r="J7" s="1" t="s">
        <v>30</v>
      </c>
      <c r="K7" s="1" t="s">
        <v>289</v>
      </c>
      <c r="L7" s="1" t="s">
        <v>289</v>
      </c>
      <c r="M7" s="1" t="s">
        <v>249</v>
      </c>
      <c r="N7" s="1" t="s">
        <v>249</v>
      </c>
      <c r="O7" s="1" t="s">
        <v>250</v>
      </c>
      <c r="P7" s="1" t="s">
        <v>251</v>
      </c>
      <c r="Q7" s="1" t="s">
        <v>252</v>
      </c>
      <c r="R7" s="1" t="s">
        <v>290</v>
      </c>
      <c r="S7" s="1" t="s">
        <v>254</v>
      </c>
      <c r="T7" s="1" t="s">
        <v>255</v>
      </c>
      <c r="U7" s="1" t="s">
        <v>256</v>
      </c>
      <c r="V7" s="1" t="s">
        <v>264</v>
      </c>
    </row>
    <row r="8" s="1" customFormat="1" spans="1:22">
      <c r="A8" s="3">
        <v>999226492691232</v>
      </c>
      <c r="B8" s="1" t="s">
        <v>241</v>
      </c>
      <c r="C8" s="1" t="s">
        <v>291</v>
      </c>
      <c r="D8" s="1" t="s">
        <v>292</v>
      </c>
      <c r="E8" s="1" t="s">
        <v>293</v>
      </c>
      <c r="F8" s="1" t="s">
        <v>241</v>
      </c>
      <c r="G8" s="1" t="s">
        <v>245</v>
      </c>
      <c r="H8" s="1" t="s">
        <v>246</v>
      </c>
      <c r="I8" s="1" t="s">
        <v>294</v>
      </c>
      <c r="J8" s="1" t="s">
        <v>30</v>
      </c>
      <c r="K8" s="1" t="s">
        <v>295</v>
      </c>
      <c r="L8" s="1" t="s">
        <v>295</v>
      </c>
      <c r="M8" s="1" t="s">
        <v>249</v>
      </c>
      <c r="N8" s="1" t="s">
        <v>249</v>
      </c>
      <c r="O8" s="1" t="s">
        <v>250</v>
      </c>
      <c r="P8" s="1" t="s">
        <v>251</v>
      </c>
      <c r="Q8" s="1" t="s">
        <v>252</v>
      </c>
      <c r="R8" s="1" t="s">
        <v>296</v>
      </c>
      <c r="S8" s="1" t="s">
        <v>254</v>
      </c>
      <c r="T8" s="1" t="s">
        <v>255</v>
      </c>
      <c r="U8" s="1" t="s">
        <v>256</v>
      </c>
      <c r="V8" s="1" t="s">
        <v>264</v>
      </c>
    </row>
    <row r="9" s="1" customFormat="1" spans="1:22">
      <c r="A9" s="3">
        <v>999226492201354</v>
      </c>
      <c r="B9" s="1" t="s">
        <v>241</v>
      </c>
      <c r="C9" s="1" t="s">
        <v>297</v>
      </c>
      <c r="D9" s="1" t="s">
        <v>243</v>
      </c>
      <c r="E9" s="1" t="s">
        <v>298</v>
      </c>
      <c r="F9" s="1" t="s">
        <v>241</v>
      </c>
      <c r="G9" s="1" t="s">
        <v>245</v>
      </c>
      <c r="H9" s="1" t="s">
        <v>246</v>
      </c>
      <c r="I9" s="1" t="s">
        <v>247</v>
      </c>
      <c r="J9" s="1" t="s">
        <v>30</v>
      </c>
      <c r="K9" s="1" t="s">
        <v>248</v>
      </c>
      <c r="L9" s="1" t="s">
        <v>248</v>
      </c>
      <c r="M9" s="1" t="s">
        <v>249</v>
      </c>
      <c r="N9" s="1" t="s">
        <v>249</v>
      </c>
      <c r="O9" s="1" t="s">
        <v>250</v>
      </c>
      <c r="P9" s="1" t="s">
        <v>251</v>
      </c>
      <c r="Q9" s="1" t="s">
        <v>252</v>
      </c>
      <c r="R9" s="1" t="s">
        <v>299</v>
      </c>
      <c r="S9" s="1" t="s">
        <v>254</v>
      </c>
      <c r="T9" s="1" t="s">
        <v>255</v>
      </c>
      <c r="U9" s="1" t="s">
        <v>256</v>
      </c>
      <c r="V9" s="1" t="s">
        <v>257</v>
      </c>
    </row>
    <row r="10" s="1" customFormat="1" spans="1:22">
      <c r="A10" s="3">
        <v>999226492146243</v>
      </c>
      <c r="B10" s="1" t="s">
        <v>241</v>
      </c>
      <c r="C10" s="1" t="s">
        <v>300</v>
      </c>
      <c r="D10" s="1" t="s">
        <v>259</v>
      </c>
      <c r="E10" s="1" t="s">
        <v>301</v>
      </c>
      <c r="F10" s="1" t="s">
        <v>241</v>
      </c>
      <c r="G10" s="1" t="s">
        <v>245</v>
      </c>
      <c r="H10" s="1" t="s">
        <v>246</v>
      </c>
      <c r="I10" s="1" t="s">
        <v>261</v>
      </c>
      <c r="J10" s="1" t="s">
        <v>30</v>
      </c>
      <c r="K10" s="1" t="s">
        <v>262</v>
      </c>
      <c r="L10" s="1" t="s">
        <v>262</v>
      </c>
      <c r="M10" s="1" t="s">
        <v>249</v>
      </c>
      <c r="N10" s="1" t="s">
        <v>249</v>
      </c>
      <c r="O10" s="1" t="s">
        <v>250</v>
      </c>
      <c r="P10" s="1" t="s">
        <v>251</v>
      </c>
      <c r="Q10" s="1" t="s">
        <v>252</v>
      </c>
      <c r="R10" s="1" t="s">
        <v>302</v>
      </c>
      <c r="S10" s="1" t="s">
        <v>254</v>
      </c>
      <c r="T10" s="1" t="s">
        <v>255</v>
      </c>
      <c r="U10" s="1" t="s">
        <v>256</v>
      </c>
      <c r="V10" s="1" t="s">
        <v>264</v>
      </c>
    </row>
    <row r="11" s="1" customFormat="1" spans="1:22">
      <c r="A11" s="3">
        <v>999226491850478</v>
      </c>
      <c r="B11" s="1" t="s">
        <v>241</v>
      </c>
      <c r="C11" s="1" t="s">
        <v>303</v>
      </c>
      <c r="D11" s="1" t="s">
        <v>304</v>
      </c>
      <c r="E11" s="1" t="s">
        <v>305</v>
      </c>
      <c r="F11" s="1" t="s">
        <v>241</v>
      </c>
      <c r="G11" s="1" t="s">
        <v>245</v>
      </c>
      <c r="H11" s="1" t="s">
        <v>246</v>
      </c>
      <c r="I11" s="1" t="s">
        <v>306</v>
      </c>
      <c r="J11" s="1" t="s">
        <v>30</v>
      </c>
      <c r="K11" s="1" t="s">
        <v>307</v>
      </c>
      <c r="L11" s="1" t="s">
        <v>307</v>
      </c>
      <c r="M11" s="1" t="s">
        <v>249</v>
      </c>
      <c r="N11" s="1" t="s">
        <v>249</v>
      </c>
      <c r="O11" s="1" t="s">
        <v>250</v>
      </c>
      <c r="P11" s="1" t="s">
        <v>251</v>
      </c>
      <c r="Q11" s="1" t="s">
        <v>252</v>
      </c>
      <c r="R11" s="1" t="s">
        <v>308</v>
      </c>
      <c r="S11" s="1" t="s">
        <v>254</v>
      </c>
      <c r="T11" s="1" t="s">
        <v>255</v>
      </c>
      <c r="U11" s="1" t="s">
        <v>256</v>
      </c>
      <c r="V11" s="1" t="s">
        <v>271</v>
      </c>
    </row>
    <row r="12" s="1" customFormat="1" spans="1:22">
      <c r="A12" s="3">
        <v>999226491813227</v>
      </c>
      <c r="B12" s="1" t="s">
        <v>241</v>
      </c>
      <c r="C12" s="1" t="s">
        <v>309</v>
      </c>
      <c r="D12" s="1" t="s">
        <v>279</v>
      </c>
      <c r="E12" s="1" t="s">
        <v>310</v>
      </c>
      <c r="F12" s="1" t="s">
        <v>241</v>
      </c>
      <c r="G12" s="1" t="s">
        <v>245</v>
      </c>
      <c r="H12" s="1" t="s">
        <v>246</v>
      </c>
      <c r="I12" s="1" t="s">
        <v>281</v>
      </c>
      <c r="J12" s="1" t="s">
        <v>30</v>
      </c>
      <c r="K12" s="1" t="s">
        <v>282</v>
      </c>
      <c r="L12" s="1" t="s">
        <v>282</v>
      </c>
      <c r="M12" s="1" t="s">
        <v>249</v>
      </c>
      <c r="N12" s="1" t="s">
        <v>249</v>
      </c>
      <c r="O12" s="1" t="s">
        <v>250</v>
      </c>
      <c r="P12" s="1" t="s">
        <v>251</v>
      </c>
      <c r="Q12" s="1" t="s">
        <v>252</v>
      </c>
      <c r="R12" s="1" t="s">
        <v>311</v>
      </c>
      <c r="S12" s="1" t="s">
        <v>254</v>
      </c>
      <c r="T12" s="1" t="s">
        <v>255</v>
      </c>
      <c r="U12" s="1" t="s">
        <v>256</v>
      </c>
      <c r="V12" s="1" t="s">
        <v>284</v>
      </c>
    </row>
    <row r="13" s="1" customFormat="1" spans="1:22">
      <c r="A13" s="3">
        <v>999226491769802</v>
      </c>
      <c r="B13" s="1" t="s">
        <v>241</v>
      </c>
      <c r="C13" s="1" t="s">
        <v>312</v>
      </c>
      <c r="D13" s="1" t="s">
        <v>243</v>
      </c>
      <c r="E13" s="1" t="s">
        <v>313</v>
      </c>
      <c r="F13" s="1" t="s">
        <v>241</v>
      </c>
      <c r="G13" s="1" t="s">
        <v>245</v>
      </c>
      <c r="H13" s="1" t="s">
        <v>246</v>
      </c>
      <c r="I13" s="1" t="s">
        <v>247</v>
      </c>
      <c r="J13" s="1" t="s">
        <v>30</v>
      </c>
      <c r="K13" s="1" t="s">
        <v>248</v>
      </c>
      <c r="L13" s="1" t="s">
        <v>248</v>
      </c>
      <c r="M13" s="1" t="s">
        <v>249</v>
      </c>
      <c r="N13" s="1" t="s">
        <v>249</v>
      </c>
      <c r="O13" s="1" t="s">
        <v>250</v>
      </c>
      <c r="P13" s="1" t="s">
        <v>251</v>
      </c>
      <c r="Q13" s="1" t="s">
        <v>252</v>
      </c>
      <c r="R13" s="1" t="s">
        <v>314</v>
      </c>
      <c r="S13" s="1" t="s">
        <v>254</v>
      </c>
      <c r="T13" s="1" t="s">
        <v>255</v>
      </c>
      <c r="U13" s="1" t="s">
        <v>256</v>
      </c>
      <c r="V13" s="1" t="s">
        <v>257</v>
      </c>
    </row>
    <row r="14" s="1" customFormat="1" spans="1:22">
      <c r="A14" s="3">
        <v>999226491701520</v>
      </c>
      <c r="B14" s="1" t="s">
        <v>241</v>
      </c>
      <c r="C14" s="1" t="s">
        <v>315</v>
      </c>
      <c r="D14" s="1" t="s">
        <v>316</v>
      </c>
      <c r="E14" s="1" t="s">
        <v>317</v>
      </c>
      <c r="F14" s="1" t="s">
        <v>241</v>
      </c>
      <c r="G14" s="1" t="s">
        <v>245</v>
      </c>
      <c r="H14" s="1" t="s">
        <v>246</v>
      </c>
      <c r="I14" s="1" t="s">
        <v>318</v>
      </c>
      <c r="J14" s="1" t="s">
        <v>30</v>
      </c>
      <c r="K14" s="1" t="s">
        <v>319</v>
      </c>
      <c r="L14" s="1" t="s">
        <v>319</v>
      </c>
      <c r="M14" s="1" t="s">
        <v>249</v>
      </c>
      <c r="N14" s="1" t="s">
        <v>249</v>
      </c>
      <c r="O14" s="1" t="s">
        <v>250</v>
      </c>
      <c r="P14" s="1" t="s">
        <v>251</v>
      </c>
      <c r="Q14" s="1" t="s">
        <v>252</v>
      </c>
      <c r="R14" s="1" t="s">
        <v>320</v>
      </c>
      <c r="S14" s="1" t="s">
        <v>254</v>
      </c>
      <c r="T14" s="1" t="s">
        <v>255</v>
      </c>
      <c r="U14" s="1" t="s">
        <v>256</v>
      </c>
      <c r="V14" s="1" t="s">
        <v>264</v>
      </c>
    </row>
    <row r="15" s="1" customFormat="1" spans="1:22">
      <c r="A15" s="3">
        <v>999226491413603</v>
      </c>
      <c r="B15" s="1" t="s">
        <v>241</v>
      </c>
      <c r="C15" s="1" t="s">
        <v>321</v>
      </c>
      <c r="D15" s="1" t="s">
        <v>243</v>
      </c>
      <c r="E15" s="1" t="s">
        <v>322</v>
      </c>
      <c r="F15" s="1" t="s">
        <v>241</v>
      </c>
      <c r="G15" s="1" t="s">
        <v>245</v>
      </c>
      <c r="H15" s="1" t="s">
        <v>246</v>
      </c>
      <c r="I15" s="1" t="s">
        <v>247</v>
      </c>
      <c r="J15" s="1" t="s">
        <v>30</v>
      </c>
      <c r="K15" s="1" t="s">
        <v>248</v>
      </c>
      <c r="L15" s="1" t="s">
        <v>248</v>
      </c>
      <c r="M15" s="1" t="s">
        <v>249</v>
      </c>
      <c r="N15" s="1" t="s">
        <v>249</v>
      </c>
      <c r="O15" s="1" t="s">
        <v>250</v>
      </c>
      <c r="P15" s="1" t="s">
        <v>251</v>
      </c>
      <c r="Q15" s="1" t="s">
        <v>252</v>
      </c>
      <c r="R15" s="1" t="s">
        <v>323</v>
      </c>
      <c r="S15" s="1" t="s">
        <v>254</v>
      </c>
      <c r="T15" s="1" t="s">
        <v>255</v>
      </c>
      <c r="U15" s="1" t="s">
        <v>256</v>
      </c>
      <c r="V15" s="1" t="s">
        <v>257</v>
      </c>
    </row>
    <row r="16" s="1" customFormat="1" spans="1:22">
      <c r="A16" s="3">
        <v>999226490861026</v>
      </c>
      <c r="B16" s="1" t="s">
        <v>241</v>
      </c>
      <c r="C16" s="1" t="s">
        <v>324</v>
      </c>
      <c r="D16" s="1" t="s">
        <v>325</v>
      </c>
      <c r="E16" s="1" t="s">
        <v>326</v>
      </c>
      <c r="F16" s="1" t="s">
        <v>241</v>
      </c>
      <c r="G16" s="1" t="s">
        <v>245</v>
      </c>
      <c r="H16" s="1" t="s">
        <v>246</v>
      </c>
      <c r="I16" s="1" t="s">
        <v>327</v>
      </c>
      <c r="J16" s="1" t="s">
        <v>30</v>
      </c>
      <c r="K16" s="1" t="s">
        <v>328</v>
      </c>
      <c r="L16" s="1" t="s">
        <v>328</v>
      </c>
      <c r="M16" s="1" t="s">
        <v>249</v>
      </c>
      <c r="N16" s="1" t="s">
        <v>249</v>
      </c>
      <c r="O16" s="1" t="s">
        <v>250</v>
      </c>
      <c r="P16" s="1" t="s">
        <v>251</v>
      </c>
      <c r="Q16" s="1" t="s">
        <v>252</v>
      </c>
      <c r="R16" s="1" t="s">
        <v>329</v>
      </c>
      <c r="S16" s="1" t="s">
        <v>254</v>
      </c>
      <c r="T16" s="1" t="s">
        <v>255</v>
      </c>
      <c r="U16" s="1" t="s">
        <v>256</v>
      </c>
      <c r="V16" s="1" t="s">
        <v>271</v>
      </c>
    </row>
    <row r="17" s="1" customFormat="1" spans="1:22">
      <c r="A17" s="3">
        <v>999226490669964</v>
      </c>
      <c r="B17" s="1" t="s">
        <v>241</v>
      </c>
      <c r="C17" s="1" t="s">
        <v>330</v>
      </c>
      <c r="D17" s="1" t="s">
        <v>331</v>
      </c>
      <c r="E17" s="1" t="s">
        <v>332</v>
      </c>
      <c r="F17" s="1" t="s">
        <v>241</v>
      </c>
      <c r="G17" s="1" t="s">
        <v>245</v>
      </c>
      <c r="H17" s="1" t="s">
        <v>246</v>
      </c>
      <c r="I17" s="1" t="s">
        <v>333</v>
      </c>
      <c r="J17" s="1" t="s">
        <v>30</v>
      </c>
      <c r="K17" s="1" t="s">
        <v>334</v>
      </c>
      <c r="L17" s="1" t="s">
        <v>334</v>
      </c>
      <c r="M17" s="1" t="s">
        <v>249</v>
      </c>
      <c r="N17" s="1" t="s">
        <v>249</v>
      </c>
      <c r="O17" s="1" t="s">
        <v>250</v>
      </c>
      <c r="P17" s="1" t="s">
        <v>251</v>
      </c>
      <c r="Q17" s="1" t="s">
        <v>252</v>
      </c>
      <c r="R17" s="1" t="s">
        <v>335</v>
      </c>
      <c r="S17" s="1" t="s">
        <v>254</v>
      </c>
      <c r="T17" s="1" t="s">
        <v>255</v>
      </c>
      <c r="U17" s="1" t="s">
        <v>256</v>
      </c>
      <c r="V17" s="1" t="s">
        <v>271</v>
      </c>
    </row>
    <row r="18" s="1" customFormat="1" spans="1:22">
      <c r="A18" s="3">
        <v>999226490371827</v>
      </c>
      <c r="B18" s="1" t="s">
        <v>241</v>
      </c>
      <c r="C18" s="1" t="s">
        <v>336</v>
      </c>
      <c r="D18" s="1" t="s">
        <v>337</v>
      </c>
      <c r="E18" s="1" t="s">
        <v>338</v>
      </c>
      <c r="F18" s="1" t="s">
        <v>241</v>
      </c>
      <c r="G18" s="1" t="s">
        <v>245</v>
      </c>
      <c r="H18" s="1" t="s">
        <v>246</v>
      </c>
      <c r="I18" s="1" t="s">
        <v>339</v>
      </c>
      <c r="J18" s="1" t="s">
        <v>30</v>
      </c>
      <c r="K18" s="1" t="s">
        <v>340</v>
      </c>
      <c r="L18" s="1" t="s">
        <v>340</v>
      </c>
      <c r="M18" s="1" t="s">
        <v>249</v>
      </c>
      <c r="N18" s="1" t="s">
        <v>249</v>
      </c>
      <c r="O18" s="1" t="s">
        <v>250</v>
      </c>
      <c r="P18" s="1" t="s">
        <v>251</v>
      </c>
      <c r="Q18" s="1" t="s">
        <v>252</v>
      </c>
      <c r="R18" s="1" t="s">
        <v>341</v>
      </c>
      <c r="S18" s="1" t="s">
        <v>254</v>
      </c>
      <c r="T18" s="1" t="s">
        <v>255</v>
      </c>
      <c r="U18" s="1" t="s">
        <v>256</v>
      </c>
      <c r="V18" s="1" t="s">
        <v>342</v>
      </c>
    </row>
    <row r="19" s="1" customFormat="1" spans="1:22">
      <c r="A19" s="3">
        <v>999226490210975</v>
      </c>
      <c r="B19" s="1" t="s">
        <v>241</v>
      </c>
      <c r="C19" s="1" t="s">
        <v>343</v>
      </c>
      <c r="D19" s="1" t="s">
        <v>344</v>
      </c>
      <c r="E19" s="1" t="s">
        <v>345</v>
      </c>
      <c r="F19" s="1" t="s">
        <v>241</v>
      </c>
      <c r="G19" s="1" t="s">
        <v>245</v>
      </c>
      <c r="H19" s="1" t="s">
        <v>246</v>
      </c>
      <c r="I19" s="1" t="s">
        <v>346</v>
      </c>
      <c r="J19" s="1" t="s">
        <v>30</v>
      </c>
      <c r="K19" s="1" t="s">
        <v>347</v>
      </c>
      <c r="L19" s="1" t="s">
        <v>347</v>
      </c>
      <c r="M19" s="1" t="s">
        <v>249</v>
      </c>
      <c r="N19" s="1" t="s">
        <v>249</v>
      </c>
      <c r="O19" s="1" t="s">
        <v>250</v>
      </c>
      <c r="P19" s="1" t="s">
        <v>251</v>
      </c>
      <c r="Q19" s="1" t="s">
        <v>252</v>
      </c>
      <c r="R19" s="1" t="s">
        <v>348</v>
      </c>
      <c r="S19" s="1" t="s">
        <v>254</v>
      </c>
      <c r="T19" s="1" t="s">
        <v>255</v>
      </c>
      <c r="U19" s="1" t="s">
        <v>256</v>
      </c>
      <c r="V19" s="1" t="s">
        <v>342</v>
      </c>
    </row>
    <row r="20" s="1" customFormat="1" spans="1:22">
      <c r="A20" s="3">
        <v>999226490194632</v>
      </c>
      <c r="B20" s="1" t="s">
        <v>241</v>
      </c>
      <c r="C20" s="1" t="s">
        <v>349</v>
      </c>
      <c r="D20" s="1" t="s">
        <v>350</v>
      </c>
      <c r="E20" s="1" t="s">
        <v>351</v>
      </c>
      <c r="F20" s="1" t="s">
        <v>241</v>
      </c>
      <c r="G20" s="1" t="s">
        <v>245</v>
      </c>
      <c r="H20" s="1" t="s">
        <v>246</v>
      </c>
      <c r="I20" s="1" t="s">
        <v>352</v>
      </c>
      <c r="J20" s="1" t="s">
        <v>30</v>
      </c>
      <c r="K20" s="1" t="s">
        <v>353</v>
      </c>
      <c r="L20" s="1" t="s">
        <v>353</v>
      </c>
      <c r="M20" s="1" t="s">
        <v>249</v>
      </c>
      <c r="N20" s="1" t="s">
        <v>249</v>
      </c>
      <c r="O20" s="1" t="s">
        <v>250</v>
      </c>
      <c r="P20" s="1" t="s">
        <v>251</v>
      </c>
      <c r="Q20" s="1" t="s">
        <v>252</v>
      </c>
      <c r="R20" s="1" t="s">
        <v>354</v>
      </c>
      <c r="S20" s="1" t="s">
        <v>254</v>
      </c>
      <c r="T20" s="1" t="s">
        <v>255</v>
      </c>
      <c r="U20" s="1" t="s">
        <v>256</v>
      </c>
      <c r="V20" s="1" t="s">
        <v>264</v>
      </c>
    </row>
    <row r="21" s="1" customFormat="1" spans="1:22">
      <c r="A21" s="3">
        <v>999226490075096</v>
      </c>
      <c r="B21" s="1" t="s">
        <v>241</v>
      </c>
      <c r="C21" s="1" t="s">
        <v>355</v>
      </c>
      <c r="D21" s="1" t="s">
        <v>356</v>
      </c>
      <c r="E21" s="1" t="s">
        <v>357</v>
      </c>
      <c r="F21" s="1" t="s">
        <v>241</v>
      </c>
      <c r="G21" s="1" t="s">
        <v>245</v>
      </c>
      <c r="H21" s="1" t="s">
        <v>246</v>
      </c>
      <c r="I21" s="1" t="s">
        <v>358</v>
      </c>
      <c r="J21" s="1" t="s">
        <v>30</v>
      </c>
      <c r="K21" s="1" t="s">
        <v>359</v>
      </c>
      <c r="L21" s="1" t="s">
        <v>359</v>
      </c>
      <c r="M21" s="1" t="s">
        <v>249</v>
      </c>
      <c r="N21" s="1" t="s">
        <v>249</v>
      </c>
      <c r="O21" s="1" t="s">
        <v>250</v>
      </c>
      <c r="P21" s="1" t="s">
        <v>251</v>
      </c>
      <c r="Q21" s="1" t="s">
        <v>252</v>
      </c>
      <c r="R21" s="1" t="s">
        <v>360</v>
      </c>
      <c r="S21" s="1" t="s">
        <v>254</v>
      </c>
      <c r="T21" s="1" t="s">
        <v>255</v>
      </c>
      <c r="U21" s="1" t="s">
        <v>256</v>
      </c>
      <c r="V21" s="1" t="s">
        <v>361</v>
      </c>
    </row>
    <row r="22" s="1" customFormat="1" spans="1:22">
      <c r="A22" s="3">
        <v>999226488828132</v>
      </c>
      <c r="B22" s="1" t="s">
        <v>362</v>
      </c>
      <c r="C22" s="1" t="s">
        <v>363</v>
      </c>
      <c r="D22" s="1" t="s">
        <v>243</v>
      </c>
      <c r="E22" s="1" t="s">
        <v>364</v>
      </c>
      <c r="F22" s="1" t="s">
        <v>241</v>
      </c>
      <c r="G22" s="1" t="s">
        <v>245</v>
      </c>
      <c r="H22" s="1" t="s">
        <v>246</v>
      </c>
      <c r="I22" s="1" t="s">
        <v>365</v>
      </c>
      <c r="J22" s="1" t="s">
        <v>30</v>
      </c>
      <c r="K22" s="1" t="s">
        <v>248</v>
      </c>
      <c r="L22" s="1" t="s">
        <v>248</v>
      </c>
      <c r="M22" s="1" t="s">
        <v>249</v>
      </c>
      <c r="N22" s="1" t="s">
        <v>249</v>
      </c>
      <c r="O22" s="1" t="s">
        <v>250</v>
      </c>
      <c r="P22" s="1" t="s">
        <v>251</v>
      </c>
      <c r="Q22" s="1" t="s">
        <v>252</v>
      </c>
      <c r="R22" s="1" t="s">
        <v>366</v>
      </c>
      <c r="S22" s="1" t="s">
        <v>254</v>
      </c>
      <c r="T22" s="1" t="s">
        <v>255</v>
      </c>
      <c r="U22" s="1" t="s">
        <v>256</v>
      </c>
      <c r="V22" s="1" t="s">
        <v>257</v>
      </c>
    </row>
    <row r="23" s="1" customFormat="1" spans="1:22">
      <c r="A23" s="3">
        <v>999226487446365</v>
      </c>
      <c r="B23" s="1" t="s">
        <v>362</v>
      </c>
      <c r="C23" s="1" t="s">
        <v>367</v>
      </c>
      <c r="D23" s="1" t="s">
        <v>368</v>
      </c>
      <c r="E23" s="1" t="s">
        <v>369</v>
      </c>
      <c r="F23" s="1" t="s">
        <v>241</v>
      </c>
      <c r="G23" s="1" t="s">
        <v>245</v>
      </c>
      <c r="H23" s="1" t="s">
        <v>246</v>
      </c>
      <c r="I23" s="1" t="s">
        <v>370</v>
      </c>
      <c r="J23" s="1" t="s">
        <v>30</v>
      </c>
      <c r="K23" s="1" t="s">
        <v>371</v>
      </c>
      <c r="L23" s="1" t="s">
        <v>371</v>
      </c>
      <c r="M23" s="1" t="s">
        <v>249</v>
      </c>
      <c r="N23" s="1" t="s">
        <v>249</v>
      </c>
      <c r="O23" s="1" t="s">
        <v>250</v>
      </c>
      <c r="P23" s="1" t="s">
        <v>251</v>
      </c>
      <c r="Q23" s="1" t="s">
        <v>252</v>
      </c>
      <c r="R23" s="1" t="s">
        <v>372</v>
      </c>
      <c r="S23" s="1" t="s">
        <v>254</v>
      </c>
      <c r="T23" s="1" t="s">
        <v>255</v>
      </c>
      <c r="U23" s="1" t="s">
        <v>256</v>
      </c>
      <c r="V23" s="1" t="s">
        <v>271</v>
      </c>
    </row>
    <row r="24" s="1" customFormat="1" spans="1:22">
      <c r="A24" s="3">
        <v>999226486965917</v>
      </c>
      <c r="B24" s="1" t="s">
        <v>362</v>
      </c>
      <c r="C24" s="1" t="s">
        <v>373</v>
      </c>
      <c r="D24" s="1" t="s">
        <v>374</v>
      </c>
      <c r="E24" s="1" t="s">
        <v>375</v>
      </c>
      <c r="F24" s="1" t="s">
        <v>241</v>
      </c>
      <c r="G24" s="1" t="s">
        <v>245</v>
      </c>
      <c r="H24" s="1" t="s">
        <v>246</v>
      </c>
      <c r="I24" s="1" t="s">
        <v>376</v>
      </c>
      <c r="J24" s="1" t="s">
        <v>30</v>
      </c>
      <c r="K24" s="1" t="s">
        <v>377</v>
      </c>
      <c r="L24" s="1" t="s">
        <v>377</v>
      </c>
      <c r="M24" s="1" t="s">
        <v>249</v>
      </c>
      <c r="N24" s="1" t="s">
        <v>249</v>
      </c>
      <c r="O24" s="1" t="s">
        <v>250</v>
      </c>
      <c r="P24" s="1" t="s">
        <v>251</v>
      </c>
      <c r="Q24" s="1" t="s">
        <v>252</v>
      </c>
      <c r="R24" s="1" t="s">
        <v>378</v>
      </c>
      <c r="S24" s="1" t="s">
        <v>254</v>
      </c>
      <c r="T24" s="1" t="s">
        <v>255</v>
      </c>
      <c r="U24" s="1" t="s">
        <v>256</v>
      </c>
      <c r="V24" s="1" t="s">
        <v>271</v>
      </c>
    </row>
    <row r="25" s="1" customFormat="1" spans="1:22">
      <c r="A25" s="3">
        <v>999226366493823</v>
      </c>
      <c r="B25" s="1" t="s">
        <v>379</v>
      </c>
      <c r="C25" s="1" t="s">
        <v>380</v>
      </c>
      <c r="D25" s="1" t="s">
        <v>304</v>
      </c>
      <c r="E25" s="1" t="s">
        <v>381</v>
      </c>
      <c r="F25" s="1" t="s">
        <v>241</v>
      </c>
      <c r="G25" s="1" t="s">
        <v>245</v>
      </c>
      <c r="H25" s="1" t="s">
        <v>246</v>
      </c>
      <c r="I25" s="1" t="s">
        <v>382</v>
      </c>
      <c r="J25" s="1" t="s">
        <v>30</v>
      </c>
      <c r="K25" s="1" t="s">
        <v>383</v>
      </c>
      <c r="L25" s="1" t="s">
        <v>383</v>
      </c>
      <c r="M25" s="1" t="s">
        <v>249</v>
      </c>
      <c r="N25" s="1" t="s">
        <v>249</v>
      </c>
      <c r="O25" s="1" t="s">
        <v>250</v>
      </c>
      <c r="P25" s="1" t="s">
        <v>251</v>
      </c>
      <c r="Q25" s="1" t="s">
        <v>252</v>
      </c>
      <c r="R25" s="1" t="s">
        <v>384</v>
      </c>
      <c r="S25" s="1" t="s">
        <v>254</v>
      </c>
      <c r="T25" s="1" t="s">
        <v>255</v>
      </c>
      <c r="U25" s="1" t="s">
        <v>256</v>
      </c>
      <c r="V25" s="1" t="s">
        <v>271</v>
      </c>
    </row>
    <row r="26" s="1" customFormat="1" spans="1:22">
      <c r="A26" s="3">
        <v>999226365184563</v>
      </c>
      <c r="B26" s="1" t="s">
        <v>379</v>
      </c>
      <c r="C26" s="1" t="s">
        <v>385</v>
      </c>
      <c r="D26" s="1" t="s">
        <v>386</v>
      </c>
      <c r="E26" s="1" t="s">
        <v>387</v>
      </c>
      <c r="F26" s="1" t="s">
        <v>241</v>
      </c>
      <c r="G26" s="1" t="s">
        <v>245</v>
      </c>
      <c r="H26" s="1" t="s">
        <v>246</v>
      </c>
      <c r="I26" s="1" t="s">
        <v>388</v>
      </c>
      <c r="J26" s="1" t="s">
        <v>30</v>
      </c>
      <c r="K26" s="1" t="s">
        <v>389</v>
      </c>
      <c r="L26" s="1" t="s">
        <v>389</v>
      </c>
      <c r="M26" s="1" t="s">
        <v>249</v>
      </c>
      <c r="N26" s="1" t="s">
        <v>249</v>
      </c>
      <c r="O26" s="1" t="s">
        <v>250</v>
      </c>
      <c r="P26" s="1" t="s">
        <v>251</v>
      </c>
      <c r="Q26" s="1" t="s">
        <v>252</v>
      </c>
      <c r="R26" s="1" t="s">
        <v>390</v>
      </c>
      <c r="S26" s="1" t="s">
        <v>254</v>
      </c>
      <c r="T26" s="1" t="s">
        <v>255</v>
      </c>
      <c r="U26" s="1" t="s">
        <v>256</v>
      </c>
      <c r="V26" s="1" t="s">
        <v>264</v>
      </c>
    </row>
    <row r="27" s="1" customFormat="1" spans="1:22">
      <c r="A27" s="3">
        <v>999226364452929</v>
      </c>
      <c r="B27" s="1" t="s">
        <v>379</v>
      </c>
      <c r="C27" s="1" t="s">
        <v>391</v>
      </c>
      <c r="D27" s="1" t="s">
        <v>386</v>
      </c>
      <c r="E27" s="1" t="s">
        <v>392</v>
      </c>
      <c r="F27" s="1" t="s">
        <v>241</v>
      </c>
      <c r="G27" s="1" t="s">
        <v>245</v>
      </c>
      <c r="H27" s="1" t="s">
        <v>246</v>
      </c>
      <c r="I27" s="1" t="s">
        <v>393</v>
      </c>
      <c r="J27" s="1" t="s">
        <v>30</v>
      </c>
      <c r="K27" s="1" t="s">
        <v>394</v>
      </c>
      <c r="L27" s="1" t="s">
        <v>394</v>
      </c>
      <c r="M27" s="1" t="s">
        <v>249</v>
      </c>
      <c r="N27" s="1" t="s">
        <v>249</v>
      </c>
      <c r="O27" s="1" t="s">
        <v>250</v>
      </c>
      <c r="P27" s="1" t="s">
        <v>251</v>
      </c>
      <c r="Q27" s="1" t="s">
        <v>252</v>
      </c>
      <c r="R27" s="1" t="s">
        <v>395</v>
      </c>
      <c r="S27" s="1" t="s">
        <v>254</v>
      </c>
      <c r="T27" s="1" t="s">
        <v>255</v>
      </c>
      <c r="U27" s="1" t="s">
        <v>256</v>
      </c>
      <c r="V27" s="1" t="s">
        <v>264</v>
      </c>
    </row>
    <row r="28" s="1" customFormat="1" spans="1:22">
      <c r="A28" s="3">
        <v>999226361926214</v>
      </c>
      <c r="B28" s="1" t="s">
        <v>379</v>
      </c>
      <c r="C28" s="1" t="s">
        <v>396</v>
      </c>
      <c r="D28" s="1" t="s">
        <v>397</v>
      </c>
      <c r="E28" s="1" t="s">
        <v>398</v>
      </c>
      <c r="F28" s="1" t="s">
        <v>362</v>
      </c>
      <c r="G28" s="1" t="s">
        <v>245</v>
      </c>
      <c r="H28" s="1" t="s">
        <v>246</v>
      </c>
      <c r="I28" s="1" t="s">
        <v>399</v>
      </c>
      <c r="J28" s="1" t="s">
        <v>30</v>
      </c>
      <c r="K28" s="1" t="s">
        <v>400</v>
      </c>
      <c r="L28" s="1" t="s">
        <v>400</v>
      </c>
      <c r="M28" s="1" t="s">
        <v>249</v>
      </c>
      <c r="N28" s="1" t="s">
        <v>249</v>
      </c>
      <c r="O28" s="1" t="s">
        <v>250</v>
      </c>
      <c r="P28" s="1" t="s">
        <v>251</v>
      </c>
      <c r="Q28" s="1" t="s">
        <v>252</v>
      </c>
      <c r="R28" s="1" t="s">
        <v>401</v>
      </c>
      <c r="S28" s="1" t="s">
        <v>254</v>
      </c>
      <c r="T28" s="1" t="s">
        <v>255</v>
      </c>
      <c r="U28" s="1" t="s">
        <v>256</v>
      </c>
      <c r="V28" s="1" t="s">
        <v>264</v>
      </c>
    </row>
    <row r="29" s="1" customFormat="1" spans="1:22">
      <c r="A29" s="3">
        <v>999226358793127</v>
      </c>
      <c r="B29" s="1" t="s">
        <v>402</v>
      </c>
      <c r="C29" s="1" t="s">
        <v>403</v>
      </c>
      <c r="D29" s="1" t="s">
        <v>404</v>
      </c>
      <c r="E29" s="1" t="s">
        <v>405</v>
      </c>
      <c r="F29" s="1" t="s">
        <v>362</v>
      </c>
      <c r="G29" s="1" t="s">
        <v>245</v>
      </c>
      <c r="H29" s="1" t="s">
        <v>246</v>
      </c>
      <c r="I29" s="1" t="s">
        <v>406</v>
      </c>
      <c r="J29" s="1" t="s">
        <v>30</v>
      </c>
      <c r="K29" s="1" t="s">
        <v>407</v>
      </c>
      <c r="L29" s="1" t="s">
        <v>407</v>
      </c>
      <c r="M29" s="1" t="s">
        <v>249</v>
      </c>
      <c r="N29" s="1" t="s">
        <v>249</v>
      </c>
      <c r="O29" s="1" t="s">
        <v>250</v>
      </c>
      <c r="P29" s="1" t="s">
        <v>251</v>
      </c>
      <c r="Q29" s="1" t="s">
        <v>252</v>
      </c>
      <c r="R29" s="1" t="s">
        <v>408</v>
      </c>
      <c r="S29" s="1" t="s">
        <v>254</v>
      </c>
      <c r="T29" s="1" t="s">
        <v>255</v>
      </c>
      <c r="U29" s="1" t="s">
        <v>256</v>
      </c>
      <c r="V29" s="1" t="s">
        <v>257</v>
      </c>
    </row>
    <row r="30" s="1" customFormat="1" spans="1:22">
      <c r="A30" s="3">
        <v>999226348955456</v>
      </c>
      <c r="B30" s="1" t="s">
        <v>409</v>
      </c>
      <c r="C30" s="1" t="s">
        <v>410</v>
      </c>
      <c r="D30" s="1" t="s">
        <v>411</v>
      </c>
      <c r="E30" s="1" t="s">
        <v>412</v>
      </c>
      <c r="F30" s="1" t="s">
        <v>362</v>
      </c>
      <c r="G30" s="1" t="s">
        <v>245</v>
      </c>
      <c r="H30" s="1" t="s">
        <v>246</v>
      </c>
      <c r="I30" s="1" t="s">
        <v>413</v>
      </c>
      <c r="J30" s="1" t="s">
        <v>30</v>
      </c>
      <c r="K30" s="1" t="s">
        <v>414</v>
      </c>
      <c r="L30" s="1" t="s">
        <v>414</v>
      </c>
      <c r="M30" s="1" t="s">
        <v>249</v>
      </c>
      <c r="N30" s="1" t="s">
        <v>249</v>
      </c>
      <c r="O30" s="1" t="s">
        <v>250</v>
      </c>
      <c r="P30" s="1" t="s">
        <v>251</v>
      </c>
      <c r="Q30" s="1" t="s">
        <v>252</v>
      </c>
      <c r="R30" s="1" t="s">
        <v>415</v>
      </c>
      <c r="S30" s="1" t="s">
        <v>254</v>
      </c>
      <c r="T30" s="1" t="s">
        <v>255</v>
      </c>
      <c r="U30" s="1" t="s">
        <v>256</v>
      </c>
      <c r="V30" s="1" t="s">
        <v>257</v>
      </c>
    </row>
    <row r="31" s="1" customFormat="1" spans="1:22">
      <c r="A31" s="3">
        <v>999226339945262</v>
      </c>
      <c r="B31" s="1" t="s">
        <v>416</v>
      </c>
      <c r="C31" s="1" t="s">
        <v>417</v>
      </c>
      <c r="D31" s="1" t="s">
        <v>418</v>
      </c>
      <c r="E31" s="1" t="s">
        <v>419</v>
      </c>
      <c r="F31" s="1" t="s">
        <v>402</v>
      </c>
      <c r="G31" s="1" t="s">
        <v>245</v>
      </c>
      <c r="H31" s="1" t="s">
        <v>246</v>
      </c>
      <c r="I31" s="1" t="s">
        <v>420</v>
      </c>
      <c r="J31" s="1" t="s">
        <v>30</v>
      </c>
      <c r="K31" s="1" t="s">
        <v>421</v>
      </c>
      <c r="L31" s="1" t="s">
        <v>421</v>
      </c>
      <c r="M31" s="1" t="s">
        <v>249</v>
      </c>
      <c r="N31" s="1" t="s">
        <v>249</v>
      </c>
      <c r="O31" s="1" t="s">
        <v>250</v>
      </c>
      <c r="P31" s="1" t="s">
        <v>251</v>
      </c>
      <c r="Q31" s="1" t="s">
        <v>252</v>
      </c>
      <c r="R31" s="1" t="s">
        <v>422</v>
      </c>
      <c r="S31" s="1" t="s">
        <v>254</v>
      </c>
      <c r="T31" s="1" t="s">
        <v>255</v>
      </c>
      <c r="U31" s="1" t="s">
        <v>256</v>
      </c>
      <c r="V31" s="1" t="s">
        <v>271</v>
      </c>
    </row>
    <row r="32" s="1" customFormat="1" spans="1:22">
      <c r="A32" s="3">
        <v>999226278429061</v>
      </c>
      <c r="B32" s="1" t="s">
        <v>423</v>
      </c>
      <c r="C32" s="1" t="s">
        <v>424</v>
      </c>
      <c r="D32" s="1" t="s">
        <v>425</v>
      </c>
      <c r="E32" s="1" t="s">
        <v>426</v>
      </c>
      <c r="F32" s="1" t="s">
        <v>362</v>
      </c>
      <c r="G32" s="1" t="s">
        <v>245</v>
      </c>
      <c r="H32" s="1" t="s">
        <v>246</v>
      </c>
      <c r="I32" s="1" t="s">
        <v>427</v>
      </c>
      <c r="J32" s="1" t="s">
        <v>30</v>
      </c>
      <c r="K32" s="1" t="s">
        <v>428</v>
      </c>
      <c r="L32" s="1" t="s">
        <v>428</v>
      </c>
      <c r="M32" s="1" t="s">
        <v>249</v>
      </c>
      <c r="N32" s="1" t="s">
        <v>249</v>
      </c>
      <c r="O32" s="1" t="s">
        <v>250</v>
      </c>
      <c r="P32" s="1" t="s">
        <v>251</v>
      </c>
      <c r="Q32" s="1" t="s">
        <v>252</v>
      </c>
      <c r="R32" s="1" t="s">
        <v>429</v>
      </c>
      <c r="S32" s="1" t="s">
        <v>254</v>
      </c>
      <c r="T32" s="1" t="s">
        <v>255</v>
      </c>
      <c r="U32" s="1" t="s">
        <v>256</v>
      </c>
      <c r="V32" s="1" t="s">
        <v>271</v>
      </c>
    </row>
    <row r="33" s="1" customFormat="1" spans="1:22">
      <c r="A33" s="3">
        <v>999226217019591</v>
      </c>
      <c r="B33" s="1" t="s">
        <v>430</v>
      </c>
      <c r="C33" s="1" t="s">
        <v>431</v>
      </c>
      <c r="D33" s="1" t="s">
        <v>432</v>
      </c>
      <c r="E33" s="1" t="s">
        <v>433</v>
      </c>
      <c r="F33" s="1" t="s">
        <v>409</v>
      </c>
      <c r="G33" s="1" t="s">
        <v>245</v>
      </c>
      <c r="H33" s="1" t="s">
        <v>246</v>
      </c>
      <c r="I33" s="1" t="s">
        <v>434</v>
      </c>
      <c r="J33" s="1" t="s">
        <v>30</v>
      </c>
      <c r="K33" s="1" t="s">
        <v>435</v>
      </c>
      <c r="L33" s="1" t="s">
        <v>435</v>
      </c>
      <c r="M33" s="1" t="s">
        <v>249</v>
      </c>
      <c r="N33" s="1" t="s">
        <v>249</v>
      </c>
      <c r="O33" s="1" t="s">
        <v>250</v>
      </c>
      <c r="P33" s="1" t="s">
        <v>251</v>
      </c>
      <c r="Q33" s="1" t="s">
        <v>252</v>
      </c>
      <c r="R33" s="1" t="s">
        <v>436</v>
      </c>
      <c r="S33" s="1" t="s">
        <v>254</v>
      </c>
      <c r="T33" s="1" t="s">
        <v>255</v>
      </c>
      <c r="U33" s="1" t="s">
        <v>437</v>
      </c>
      <c r="V33" s="1" t="s">
        <v>271</v>
      </c>
    </row>
    <row r="34" s="1" customFormat="1" spans="1:22">
      <c r="A34" s="3">
        <v>999226215072632</v>
      </c>
      <c r="B34" s="1" t="s">
        <v>438</v>
      </c>
      <c r="C34" s="1" t="s">
        <v>439</v>
      </c>
      <c r="D34" s="1" t="s">
        <v>440</v>
      </c>
      <c r="E34" s="1" t="s">
        <v>441</v>
      </c>
      <c r="F34" s="1" t="s">
        <v>241</v>
      </c>
      <c r="G34" s="1" t="s">
        <v>245</v>
      </c>
      <c r="H34" s="1" t="s">
        <v>246</v>
      </c>
      <c r="I34" s="1" t="s">
        <v>442</v>
      </c>
      <c r="J34" s="1" t="s">
        <v>30</v>
      </c>
      <c r="K34" s="1" t="s">
        <v>443</v>
      </c>
      <c r="L34" s="1" t="s">
        <v>443</v>
      </c>
      <c r="M34" s="1" t="s">
        <v>249</v>
      </c>
      <c r="N34" s="1" t="s">
        <v>249</v>
      </c>
      <c r="O34" s="1" t="s">
        <v>250</v>
      </c>
      <c r="P34" s="1" t="s">
        <v>251</v>
      </c>
      <c r="Q34" s="1" t="s">
        <v>252</v>
      </c>
      <c r="R34" s="1" t="s">
        <v>444</v>
      </c>
      <c r="S34" s="1" t="s">
        <v>254</v>
      </c>
      <c r="T34" s="1" t="s">
        <v>255</v>
      </c>
      <c r="U34" s="1" t="s">
        <v>256</v>
      </c>
      <c r="V34" s="1" t="s">
        <v>264</v>
      </c>
    </row>
    <row r="35" s="1" customFormat="1" spans="1:22">
      <c r="A35" s="3">
        <v>999226199376424</v>
      </c>
      <c r="B35" s="1" t="s">
        <v>438</v>
      </c>
      <c r="C35" s="1" t="s">
        <v>445</v>
      </c>
      <c r="D35" s="1" t="s">
        <v>446</v>
      </c>
      <c r="E35" s="1" t="s">
        <v>447</v>
      </c>
      <c r="F35" s="1" t="s">
        <v>241</v>
      </c>
      <c r="G35" s="1" t="s">
        <v>245</v>
      </c>
      <c r="H35" s="1" t="s">
        <v>246</v>
      </c>
      <c r="I35" s="1" t="s">
        <v>448</v>
      </c>
      <c r="J35" s="1" t="s">
        <v>30</v>
      </c>
      <c r="K35" s="1" t="s">
        <v>449</v>
      </c>
      <c r="L35" s="1" t="s">
        <v>449</v>
      </c>
      <c r="M35" s="1" t="s">
        <v>249</v>
      </c>
      <c r="N35" s="1" t="s">
        <v>249</v>
      </c>
      <c r="O35" s="1" t="s">
        <v>250</v>
      </c>
      <c r="P35" s="1" t="s">
        <v>251</v>
      </c>
      <c r="Q35" s="1" t="s">
        <v>252</v>
      </c>
      <c r="R35" s="1" t="s">
        <v>450</v>
      </c>
      <c r="S35" s="1" t="s">
        <v>254</v>
      </c>
      <c r="T35" s="1" t="s">
        <v>255</v>
      </c>
      <c r="U35" s="1" t="s">
        <v>256</v>
      </c>
      <c r="V35" s="1" t="s">
        <v>271</v>
      </c>
    </row>
    <row r="36" s="1" customFormat="1" spans="1:22">
      <c r="A36" s="3">
        <v>999226185442873</v>
      </c>
      <c r="B36" s="1" t="s">
        <v>451</v>
      </c>
      <c r="C36" s="1" t="s">
        <v>452</v>
      </c>
      <c r="D36" s="1" t="s">
        <v>453</v>
      </c>
      <c r="E36" s="1" t="s">
        <v>454</v>
      </c>
      <c r="F36" s="1" t="s">
        <v>241</v>
      </c>
      <c r="G36" s="1" t="s">
        <v>245</v>
      </c>
      <c r="H36" s="1" t="s">
        <v>246</v>
      </c>
      <c r="I36" s="1" t="s">
        <v>455</v>
      </c>
      <c r="J36" s="1" t="s">
        <v>30</v>
      </c>
      <c r="K36" s="1" t="s">
        <v>456</v>
      </c>
      <c r="L36" s="1" t="s">
        <v>456</v>
      </c>
      <c r="M36" s="1" t="s">
        <v>249</v>
      </c>
      <c r="N36" s="1" t="s">
        <v>249</v>
      </c>
      <c r="O36" s="1" t="s">
        <v>250</v>
      </c>
      <c r="P36" s="1" t="s">
        <v>251</v>
      </c>
      <c r="Q36" s="1" t="s">
        <v>252</v>
      </c>
      <c r="R36" s="1" t="s">
        <v>457</v>
      </c>
      <c r="S36" s="1" t="s">
        <v>254</v>
      </c>
      <c r="T36" s="1" t="s">
        <v>255</v>
      </c>
      <c r="U36" s="1" t="s">
        <v>256</v>
      </c>
      <c r="V36" s="1" t="s">
        <v>264</v>
      </c>
    </row>
    <row r="37" s="1" customFormat="1" spans="1:22">
      <c r="A37" s="3">
        <v>999226144772036</v>
      </c>
      <c r="B37" s="1" t="s">
        <v>458</v>
      </c>
      <c r="C37" s="1" t="s">
        <v>459</v>
      </c>
      <c r="D37" s="1" t="s">
        <v>460</v>
      </c>
      <c r="E37" s="1" t="s">
        <v>461</v>
      </c>
      <c r="F37" s="1" t="s">
        <v>241</v>
      </c>
      <c r="G37" s="1" t="s">
        <v>245</v>
      </c>
      <c r="H37" s="1" t="s">
        <v>246</v>
      </c>
      <c r="I37" s="1" t="s">
        <v>462</v>
      </c>
      <c r="J37" s="1" t="s">
        <v>30</v>
      </c>
      <c r="K37" s="1" t="s">
        <v>463</v>
      </c>
      <c r="L37" s="1" t="s">
        <v>463</v>
      </c>
      <c r="M37" s="1" t="s">
        <v>249</v>
      </c>
      <c r="N37" s="1" t="s">
        <v>249</v>
      </c>
      <c r="O37" s="1" t="s">
        <v>250</v>
      </c>
      <c r="P37" s="1" t="s">
        <v>251</v>
      </c>
      <c r="Q37" s="1" t="s">
        <v>252</v>
      </c>
      <c r="R37" s="1" t="s">
        <v>464</v>
      </c>
      <c r="S37" s="1" t="s">
        <v>254</v>
      </c>
      <c r="T37" s="1" t="s">
        <v>255</v>
      </c>
      <c r="U37" s="1" t="s">
        <v>256</v>
      </c>
      <c r="V37" s="1" t="s">
        <v>264</v>
      </c>
    </row>
    <row r="38" s="1" customFormat="1" spans="1:22">
      <c r="A38" s="3">
        <v>999226018270974</v>
      </c>
      <c r="B38" s="1" t="s">
        <v>465</v>
      </c>
      <c r="C38" s="1" t="s">
        <v>466</v>
      </c>
      <c r="D38" s="1" t="s">
        <v>467</v>
      </c>
      <c r="E38" s="1" t="s">
        <v>468</v>
      </c>
      <c r="F38" s="1" t="s">
        <v>402</v>
      </c>
      <c r="G38" s="1" t="s">
        <v>245</v>
      </c>
      <c r="H38" s="1" t="s">
        <v>246</v>
      </c>
      <c r="I38" s="1" t="s">
        <v>469</v>
      </c>
      <c r="J38" s="1" t="s">
        <v>30</v>
      </c>
      <c r="K38" s="1" t="s">
        <v>470</v>
      </c>
      <c r="L38" s="1" t="s">
        <v>470</v>
      </c>
      <c r="M38" s="1" t="s">
        <v>249</v>
      </c>
      <c r="N38" s="1" t="s">
        <v>249</v>
      </c>
      <c r="O38" s="1" t="s">
        <v>250</v>
      </c>
      <c r="P38" s="1" t="s">
        <v>251</v>
      </c>
      <c r="Q38" s="1" t="s">
        <v>252</v>
      </c>
      <c r="R38" s="1" t="s">
        <v>471</v>
      </c>
      <c r="S38" s="1" t="s">
        <v>254</v>
      </c>
      <c r="T38" s="1" t="s">
        <v>255</v>
      </c>
      <c r="U38" s="1" t="s">
        <v>256</v>
      </c>
      <c r="V38" s="1" t="s">
        <v>472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2023-09-02T06:31:38Z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