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对账!$1:$8</definedName>
  </definedNames>
  <calcPr calcId="144525"/>
</workbook>
</file>

<file path=xl/sharedStrings.xml><?xml version="1.0" encoding="utf-8"?>
<sst xmlns="http://schemas.openxmlformats.org/spreadsheetml/2006/main" count="172" uniqueCount="107">
  <si>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</si>
  <si>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</si>
  <si>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</si>
  <si>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</si>
  <si>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</si>
  <si>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</si>
  <si>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</si>
  <si>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</si>
  <si>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</si>
  <si>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</si>
  <si>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</si>
  <si>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</si>
  <si>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</si>
  <si>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</si>
  <si>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</si>
  <si>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</si>
  <si>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</si>
  <si>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</si>
  <si>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</si>
  <si>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</si>
  <si>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</si>
  <si>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</si>
  <si>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</si>
  <si>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</si>
  <si>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</si>
  <si>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999225103168242	</t>
  </si>
  <si>
    <t>Ctrip</t>
  </si>
  <si>
    <t>正常</t>
  </si>
  <si>
    <t>[香港]香港富荟旺角酒店(iclub Mong Kok Hotel)(69311702)</t>
  </si>
  <si>
    <t>卓荟客房(至少提前3天预订)&lt;连住2-7晚&gt;&lt;双人入住&gt;&lt;内宾&gt;&lt;无早&gt;</t>
  </si>
  <si>
    <t>CNY</t>
  </si>
  <si>
    <t>Wang/xiaobin,Xu/zhenni</t>
  </si>
  <si>
    <t>CA363230905CNY</t>
  </si>
  <si>
    <t>未提现</t>
  </si>
  <si>
    <t>携程开票</t>
  </si>
  <si>
    <t xml:space="preserve">3587446	</t>
  </si>
  <si>
    <t xml:space="preserve">11788400	</t>
  </si>
  <si>
    <t xml:space="preserve">999225894032275	</t>
  </si>
  <si>
    <t>[香港]香港九龙酒店(The Kowloon Hotel)(9826444)</t>
  </si>
  <si>
    <t>高级房(至少提前5天预订)(至少连住2晚及以上)&lt;双人入住&gt;&lt;内宾&gt;&lt;无早&gt;</t>
  </si>
  <si>
    <t>Wen/Zhen</t>
  </si>
  <si>
    <t xml:space="preserve">3749424	</t>
  </si>
  <si>
    <t xml:space="preserve">	</t>
  </si>
  <si>
    <t xml:space="preserve">26065725603	</t>
  </si>
  <si>
    <t>[梅州]梅州白天鹅迎宾馆(100697959)</t>
  </si>
  <si>
    <t>商务城景大床房&lt;双人入住&gt;&lt;限量抢购&gt;&lt;双早&gt;&lt;日历房套餐高价值&gt;&lt;新酒店礼盒&gt;</t>
  </si>
  <si>
    <t>黄妙贞</t>
  </si>
  <si>
    <t>取消</t>
  </si>
  <si>
    <t xml:space="preserve">999226129553136	</t>
  </si>
  <si>
    <t>[梅州]梅州麓湖山酒店(67856423)</t>
  </si>
  <si>
    <t>标准双床房&lt;双人入住&gt;&lt;升级特惠&gt;&lt;双早&gt;</t>
  </si>
  <si>
    <t>廖鹏,张耀鹏</t>
  </si>
  <si>
    <t xml:space="preserve">999226146735425	</t>
  </si>
  <si>
    <t>[蕉岭]蕉岭培鸿乡墅(100954969)</t>
  </si>
  <si>
    <t>秋田双人房&lt;超值特惠&gt;&lt;双人入住&gt;&lt;双早&gt;</t>
  </si>
  <si>
    <t>申秀玲</t>
  </si>
  <si>
    <t>，</t>
  </si>
  <si>
    <t>202308181155140076</t>
  </si>
  <si>
    <t>202308192133470076</t>
  </si>
  <si>
    <t>A230905092510481</t>
  </si>
  <si>
    <t>房集：i230905092416 755.02元</t>
  </si>
  <si>
    <t>CNY / HKD 当前参考汇率: 1.076707699</t>
  </si>
  <si>
    <t>总计： 9802.01 CNY/
10553.9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</si>
  <si>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</si>
  <si>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</si>
  <si>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</si>
  <si>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</si>
  <si>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</si>
  <si>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</si>
  <si>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</si>
  <si>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</si>
  <si>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</si>
  <si>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</si>
  <si>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</si>
  <si>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</si>
  <si>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</si>
  <si>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</si>
  <si>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</si>
  <si>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</si>
  <si>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</si>
  <si>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</si>
  <si>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</si>
  <si>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2023-08-08</t>
  </si>
  <si>
    <t>3749424</t>
  </si>
  <si>
    <t>香港九龙酒店</t>
  </si>
  <si>
    <t>Wen Zhen</t>
  </si>
  <si>
    <t>2023-08-16</t>
  </si>
  <si>
    <t>2023-08-21</t>
  </si>
  <si>
    <t>退房日周结</t>
  </si>
  <si>
    <t>5719.00</t>
  </si>
  <si>
    <t>RMB</t>
  </si>
  <si>
    <t>0</t>
  </si>
  <si>
    <t>0.00</t>
  </si>
  <si>
    <t>携程国内直连(DD)</t>
  </si>
  <si>
    <t>01.011249</t>
  </si>
  <si>
    <t>2023-08-08 17:47:28</t>
  </si>
  <si>
    <t>否</t>
  </si>
  <si>
    <t>汇智国际旅游发展有限公司</t>
  </si>
  <si>
    <t>直采</t>
  </si>
  <si>
    <t>中国</t>
  </si>
  <si>
    <t>2023-07-03</t>
  </si>
  <si>
    <t>3587446</t>
  </si>
  <si>
    <t>香港富荟旺角酒店</t>
  </si>
  <si>
    <t>Wang xiaobin,Xu zhenni</t>
  </si>
  <si>
    <t>2023-08-19</t>
  </si>
  <si>
    <t>3328.00</t>
  </si>
  <si>
    <t>2023-07-20 09:31:06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</si>
</sst>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  <xf numFmtId="0" fontId="0" fillId="0" borderId="0" xfId="0" applyFill="1" applyAlignmen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21</xdr:row>
      <xdr:rowOff>0</xdr:rowOff>
    </xdr:from>
    <xdr:to>
      <xdr:col>14</xdr:col>
      <xdr:colOff>180975</xdr:colOff>
      <xdr:row>51</xdr:row>
      <xdr:rowOff>47625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086100"/>
          <a:ext cx="10296525" cy="51911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7"/>
  <sheetViews>
    <sheetView workbookViewId="0">
      <selection activeCell="C43" sqref="C43"/>
    </sheetView>
  </sheetViews>
  <sheetFormatPr defaultColWidth="9" defaultRowHeight="13.5" outlineLevelRow="6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6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45157</v>
      </c>
      <c r="G2" s="6">
        <v>45159</v>
      </c>
      <c r="H2" s="4">
        <v>2</v>
      </c>
      <c r="I2" s="4">
        <v>2</v>
      </c>
      <c r="J2" s="4">
        <v>4</v>
      </c>
      <c r="K2" s="4" t="s">
        <v>30</v>
      </c>
      <c r="L2" s="4">
        <v>3328</v>
      </c>
      <c r="M2" s="4">
        <v>3328</v>
      </c>
      <c r="N2" s="4" t="s">
        <v>31</v>
      </c>
      <c r="O2" s="4" t="s">
        <v>32</v>
      </c>
      <c r="P2" s="4" t="s">
        <v>33</v>
      </c>
      <c r="Q2" s="4">
        <v>0</v>
      </c>
      <c r="R2" s="7">
        <v>45110</v>
      </c>
      <c r="S2" s="6">
        <v>45174</v>
      </c>
      <c r="T2" s="4" t="s">
        <v>34</v>
      </c>
      <c r="U2" s="4">
        <v>3328</v>
      </c>
      <c r="V2" s="4">
        <v>0</v>
      </c>
      <c r="W2" s="4">
        <v>0</v>
      </c>
      <c r="X2" s="4" t="s">
        <v>35</v>
      </c>
      <c r="Y2" s="4">
        <v>11788399</v>
      </c>
      <c r="Z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45154</v>
      </c>
      <c r="G3" s="6">
        <v>45159</v>
      </c>
      <c r="H3" s="4">
        <v>1</v>
      </c>
      <c r="I3" s="4">
        <v>5</v>
      </c>
      <c r="J3" s="4">
        <v>5</v>
      </c>
      <c r="K3" s="4" t="s">
        <v>30</v>
      </c>
      <c r="L3" s="4">
        <v>5719</v>
      </c>
      <c r="M3" s="4">
        <v>5719</v>
      </c>
      <c r="N3" s="4" t="s">
        <v>40</v>
      </c>
      <c r="O3" s="4" t="s">
        <v>32</v>
      </c>
      <c r="P3" s="4" t="s">
        <v>33</v>
      </c>
      <c r="Q3" s="4">
        <v>0</v>
      </c>
      <c r="R3" s="7">
        <v>45146</v>
      </c>
      <c r="S3" s="6">
        <v>45174</v>
      </c>
      <c r="T3" s="4" t="s">
        <v>34</v>
      </c>
      <c r="U3" s="4">
        <v>5719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45158</v>
      </c>
      <c r="G4" s="6">
        <v>45159</v>
      </c>
      <c r="H4" s="4">
        <v>1</v>
      </c>
      <c r="I4" s="4">
        <v>1</v>
      </c>
      <c r="J4" s="4">
        <v>1</v>
      </c>
      <c r="K4" s="4" t="s">
        <v>30</v>
      </c>
      <c r="L4" s="4">
        <v>290.5</v>
      </c>
      <c r="M4" s="4">
        <v>290.5</v>
      </c>
      <c r="N4" s="4" t="s">
        <v>46</v>
      </c>
      <c r="O4" s="4" t="s">
        <v>32</v>
      </c>
      <c r="P4" s="4" t="s">
        <v>33</v>
      </c>
      <c r="Q4" s="4">
        <v>0</v>
      </c>
      <c r="R4" s="7">
        <v>45153.0000115741</v>
      </c>
      <c r="S4" s="6">
        <v>45174</v>
      </c>
      <c r="T4" s="4" t="s">
        <v>34</v>
      </c>
      <c r="U4" s="4">
        <v>290.5</v>
      </c>
      <c r="V4" s="4">
        <v>0</v>
      </c>
      <c r="W4" s="4">
        <v>0</v>
      </c>
      <c r="X4" s="4" t="s">
        <v>42</v>
      </c>
      <c r="Y4" s="4" t="s">
        <v>42</v>
      </c>
    </row>
    <row r="5" s="4" customFormat="1" spans="1:25">
      <c r="A5" s="4" t="s">
        <v>43</v>
      </c>
      <c r="B5" s="4" t="s">
        <v>26</v>
      </c>
      <c r="C5" s="4" t="s">
        <v>47</v>
      </c>
      <c r="D5" s="4" t="s">
        <v>44</v>
      </c>
      <c r="E5" s="4" t="s">
        <v>45</v>
      </c>
      <c r="F5" s="6">
        <v>45158</v>
      </c>
      <c r="G5" s="6">
        <v>45159</v>
      </c>
      <c r="H5" s="4">
        <v>1</v>
      </c>
      <c r="I5" s="4">
        <v>1</v>
      </c>
      <c r="J5" s="4">
        <v>1</v>
      </c>
      <c r="K5" s="4" t="s">
        <v>30</v>
      </c>
      <c r="L5" s="4">
        <v>-290.5</v>
      </c>
      <c r="M5" s="4">
        <v>-290.5</v>
      </c>
      <c r="N5" s="4" t="s">
        <v>46</v>
      </c>
      <c r="O5" s="4" t="s">
        <v>32</v>
      </c>
      <c r="P5" s="4" t="s">
        <v>33</v>
      </c>
      <c r="Q5" s="4">
        <v>0</v>
      </c>
      <c r="R5" s="7">
        <v>45153.0000115741</v>
      </c>
      <c r="S5" s="6">
        <v>45174</v>
      </c>
      <c r="T5" s="4" t="s">
        <v>34</v>
      </c>
      <c r="U5" s="4">
        <v>-290.5</v>
      </c>
      <c r="V5" s="4">
        <v>0</v>
      </c>
      <c r="W5" s="4">
        <v>0</v>
      </c>
      <c r="X5" s="4" t="s">
        <v>42</v>
      </c>
      <c r="Y5" s="4" t="s">
        <v>42</v>
      </c>
    </row>
    <row r="6" s="4" customFormat="1" spans="1:25">
      <c r="A6" s="4" t="s">
        <v>48</v>
      </c>
      <c r="B6" s="4" t="s">
        <v>26</v>
      </c>
      <c r="C6" s="4" t="s">
        <v>27</v>
      </c>
      <c r="D6" s="4" t="s">
        <v>49</v>
      </c>
      <c r="E6" s="4" t="s">
        <v>50</v>
      </c>
      <c r="F6" s="6">
        <v>45158</v>
      </c>
      <c r="G6" s="6">
        <v>45159</v>
      </c>
      <c r="H6" s="4">
        <v>2</v>
      </c>
      <c r="I6" s="4">
        <v>1</v>
      </c>
      <c r="J6" s="4">
        <v>2</v>
      </c>
      <c r="K6" s="4" t="s">
        <v>30</v>
      </c>
      <c r="L6" s="4">
        <v>490</v>
      </c>
      <c r="M6" s="4">
        <v>490</v>
      </c>
      <c r="N6" s="4" t="s">
        <v>51</v>
      </c>
      <c r="O6" s="4" t="s">
        <v>32</v>
      </c>
      <c r="P6" s="4" t="s">
        <v>33</v>
      </c>
      <c r="Q6" s="4">
        <v>0</v>
      </c>
      <c r="R6" s="7">
        <v>45156</v>
      </c>
      <c r="S6" s="6">
        <v>45174</v>
      </c>
      <c r="T6" s="4" t="s">
        <v>34</v>
      </c>
      <c r="U6" s="4">
        <v>490</v>
      </c>
      <c r="V6" s="4">
        <v>0</v>
      </c>
      <c r="W6" s="4">
        <v>10</v>
      </c>
      <c r="X6" s="4" t="s">
        <v>42</v>
      </c>
      <c r="Y6" s="4" t="s">
        <v>42</v>
      </c>
    </row>
    <row r="7" s="4" customFormat="1" spans="1:25">
      <c r="A7" s="4" t="s">
        <v>52</v>
      </c>
      <c r="B7" s="4" t="s">
        <v>26</v>
      </c>
      <c r="C7" s="4" t="s">
        <v>27</v>
      </c>
      <c r="D7" s="4" t="s">
        <v>53</v>
      </c>
      <c r="E7" s="4" t="s">
        <v>54</v>
      </c>
      <c r="F7" s="6">
        <v>45158</v>
      </c>
      <c r="G7" s="6">
        <v>45159</v>
      </c>
      <c r="H7" s="4">
        <v>1</v>
      </c>
      <c r="I7" s="4">
        <v>1</v>
      </c>
      <c r="J7" s="4">
        <v>1</v>
      </c>
      <c r="K7" s="4" t="s">
        <v>30</v>
      </c>
      <c r="L7" s="4">
        <v>265.01</v>
      </c>
      <c r="M7" s="4">
        <v>265.01</v>
      </c>
      <c r="N7" s="4" t="s">
        <v>55</v>
      </c>
      <c r="O7" s="4" t="s">
        <v>32</v>
      </c>
      <c r="P7" s="4" t="s">
        <v>33</v>
      </c>
      <c r="Q7" s="4">
        <v>0</v>
      </c>
      <c r="R7" s="7">
        <v>45157</v>
      </c>
      <c r="S7" s="6">
        <v>45174</v>
      </c>
      <c r="T7" s="4" t="s">
        <v>34</v>
      </c>
      <c r="U7" s="4">
        <v>265.01</v>
      </c>
      <c r="V7" s="4">
        <v>0</v>
      </c>
      <c r="W7" s="4">
        <v>0</v>
      </c>
      <c r="X7" s="4" t="s">
        <v>42</v>
      </c>
      <c r="Y7" s="4" t="s">
        <v>42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7"/>
  <sheetViews>
    <sheetView tabSelected="1" workbookViewId="0">
      <selection activeCell="A14" sqref="A14:D17"/>
    </sheetView>
  </sheetViews>
  <sheetFormatPr defaultColWidth="9" defaultRowHeight="13.5"/>
  <cols>
    <col min="1" max="1" width="12.625" style="4"/>
    <col min="2" max="3" width="10.375" style="4"/>
    <col min="4" max="4" width="9.375" style="4"/>
    <col min="5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56</v>
      </c>
    </row>
    <row r="2" s="4" customFormat="1" spans="1:9">
      <c r="A2" s="5">
        <v>999225103168242</v>
      </c>
      <c r="B2" s="6">
        <v>45157</v>
      </c>
      <c r="C2" s="6">
        <v>45159</v>
      </c>
      <c r="D2" s="4">
        <v>3328</v>
      </c>
      <c r="E2" s="4" t="str">
        <f>VLOOKUP(A2,HOP!A:L,12,0)</f>
        <v>3328.00</v>
      </c>
      <c r="F2" s="4" t="str">
        <f>VLOOKUP(A2,HOP!A:C,3,0)</f>
        <v>3587446</v>
      </c>
      <c r="G2" s="4">
        <f>D2-E2</f>
        <v>0</v>
      </c>
      <c r="H2" s="4" t="str">
        <f>$H$1&amp;F2</f>
        <v>，3587446</v>
      </c>
      <c r="I2" s="4" t="str">
        <f>VLOOKUP(A2,HOP!A:U,21,0)</f>
        <v>直采</v>
      </c>
    </row>
    <row r="3" s="4" customFormat="1" spans="1:9">
      <c r="A3" s="5">
        <v>999225894032275</v>
      </c>
      <c r="B3" s="6">
        <v>45154</v>
      </c>
      <c r="C3" s="6">
        <v>45159</v>
      </c>
      <c r="D3" s="4">
        <v>5719</v>
      </c>
      <c r="E3" s="4" t="str">
        <f>VLOOKUP(A3,HOP!A:L,12,0)</f>
        <v>5719.00</v>
      </c>
      <c r="F3" s="4" t="str">
        <f>VLOOKUP(A3,HOP!A:C,3,0)</f>
        <v>3749424</v>
      </c>
      <c r="G3" s="4">
        <f>D3-E3</f>
        <v>0</v>
      </c>
      <c r="H3" s="4" t="str">
        <f>$H$1&amp;F3</f>
        <v>，3749424</v>
      </c>
      <c r="I3" s="4" t="str">
        <f>VLOOKUP(A3,HOP!A:U,21,0)</f>
        <v>直采</v>
      </c>
    </row>
    <row r="4" s="4" customFormat="1" hidden="1" spans="1:9">
      <c r="A4" s="5">
        <v>26065725603</v>
      </c>
      <c r="B4" s="6">
        <v>45158</v>
      </c>
      <c r="C4" s="6">
        <v>45159</v>
      </c>
      <c r="D4" s="4">
        <v>0</v>
      </c>
      <c r="E4" s="4" t="e">
        <f>VLOOKUP(A4,HOP!A:L,12,0)</f>
        <v>#N/A</v>
      </c>
      <c r="F4" s="4" t="e">
        <f>VLOOKUP(A4,HOP!A:C,3,0)</f>
        <v>#N/A</v>
      </c>
      <c r="G4" s="4" t="e">
        <f>D4-E4</f>
        <v>#N/A</v>
      </c>
      <c r="H4" s="4" t="e">
        <f>$H$1&amp;F4</f>
        <v>#N/A</v>
      </c>
      <c r="I4" s="4" t="e">
        <f>VLOOKUP(A4,HOP!A:U,21,0)</f>
        <v>#N/A</v>
      </c>
    </row>
    <row r="5" s="4" customFormat="1" hidden="1" spans="1:10">
      <c r="A5" s="5">
        <v>999226129553136</v>
      </c>
      <c r="B5" s="6">
        <v>45158</v>
      </c>
      <c r="C5" s="6">
        <v>45159</v>
      </c>
      <c r="D5" s="4">
        <v>490</v>
      </c>
      <c r="E5" s="4">
        <v>490</v>
      </c>
      <c r="F5" s="8" t="s">
        <v>57</v>
      </c>
      <c r="G5" s="4">
        <f>D5-E5</f>
        <v>0</v>
      </c>
      <c r="H5" s="4" t="str">
        <f>$H$1&amp;F5</f>
        <v>，202308181155140076</v>
      </c>
      <c r="I5" s="4" t="e">
        <f>VLOOKUP(A5,HOP!A:U,21,0)</f>
        <v>#N/A</v>
      </c>
      <c r="J5" s="4">
        <v>8.18</v>
      </c>
    </row>
    <row r="6" s="4" customFormat="1" hidden="1" spans="1:10">
      <c r="A6" s="5">
        <v>999226146735425</v>
      </c>
      <c r="B6" s="6">
        <v>45158</v>
      </c>
      <c r="C6" s="6">
        <v>45159</v>
      </c>
      <c r="D6" s="4">
        <v>265.01</v>
      </c>
      <c r="E6" s="4">
        <v>265.02</v>
      </c>
      <c r="F6" s="8" t="s">
        <v>58</v>
      </c>
      <c r="G6" s="4">
        <f>D6-E6</f>
        <v>-0.00999999999999091</v>
      </c>
      <c r="H6" s="4" t="str">
        <f>$H$1&amp;F6</f>
        <v>，202308192133470076</v>
      </c>
      <c r="I6" s="4" t="e">
        <f>VLOOKUP(A6,HOP!A:U,21,0)</f>
        <v>#N/A</v>
      </c>
      <c r="J6" s="4">
        <v>8.19</v>
      </c>
    </row>
    <row r="8" spans="4:4">
      <c r="D8" s="4">
        <f>SUM(D2:D7)</f>
        <v>9802.01</v>
      </c>
    </row>
    <row r="14" spans="1:4">
      <c r="A14" s="4" t="s">
        <v>59</v>
      </c>
      <c r="C14" s="4">
        <v>9047</v>
      </c>
      <c r="D14" s="4">
        <v>9740.97</v>
      </c>
    </row>
    <row r="15" spans="1:4">
      <c r="A15" s="4" t="s">
        <v>60</v>
      </c>
      <c r="C15" s="4">
        <v>755.01</v>
      </c>
      <c r="D15" s="4">
        <v>812.93</v>
      </c>
    </row>
    <row r="16" spans="1:4">
      <c r="A16" s="4" t="s">
        <v>61</v>
      </c>
      <c r="C16" s="4">
        <f>SUBTOTAL(9,C14:C15)</f>
        <v>9802.01</v>
      </c>
      <c r="D16" s="4">
        <f>SUBTOTAL(9,D14:D15)</f>
        <v>10553.9</v>
      </c>
    </row>
    <row r="17" spans="1:1">
      <c r="A17" s="4" t="s">
        <v>62</v>
      </c>
    </row>
  </sheetData>
  <autoFilter ref="A1:XFD8">
    <filterColumn colId="3">
      <filters blank="1">
        <filter val="490"/>
        <filter val="265.01"/>
        <filter val="9802.01"/>
        <filter val="3328"/>
        <filter val="5719"/>
      </filters>
    </filterColumn>
    <filterColumn colId="8">
      <filters blank="1">
        <filter val="直采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"/>
  <sheetViews>
    <sheetView workbookViewId="0">
      <selection activeCell="A2" sqref="A2:A1048576"/>
    </sheetView>
  </sheetViews>
  <sheetFormatPr defaultColWidth="8" defaultRowHeight="12.75" outlineLevelRow="2"/>
  <cols>
    <col min="1" max="1" width="11.125" style="1"/>
    <col min="2" max="16383" width="8" style="1"/>
  </cols>
  <sheetData>
    <row r="1" s="1" customFormat="1" spans="1:22">
      <c r="A1" s="2" t="s">
        <v>63</v>
      </c>
      <c r="B1" s="2" t="s">
        <v>64</v>
      </c>
      <c r="C1" s="2" t="s">
        <v>65</v>
      </c>
      <c r="D1" s="2" t="s">
        <v>66</v>
      </c>
      <c r="E1" s="2" t="s">
        <v>13</v>
      </c>
      <c r="F1" s="2" t="s">
        <v>5</v>
      </c>
      <c r="G1" s="2" t="s">
        <v>6</v>
      </c>
      <c r="H1" s="2" t="s">
        <v>67</v>
      </c>
      <c r="I1" s="2" t="s">
        <v>68</v>
      </c>
      <c r="J1" s="2" t="s">
        <v>69</v>
      </c>
      <c r="K1" s="2" t="s">
        <v>70</v>
      </c>
      <c r="L1" s="2" t="s">
        <v>71</v>
      </c>
      <c r="M1" s="2" t="s">
        <v>72</v>
      </c>
      <c r="N1" s="2" t="s">
        <v>73</v>
      </c>
      <c r="O1" s="2" t="s">
        <v>74</v>
      </c>
      <c r="P1" s="2" t="s">
        <v>75</v>
      </c>
      <c r="Q1" s="2" t="s">
        <v>76</v>
      </c>
      <c r="R1" s="2" t="s">
        <v>77</v>
      </c>
      <c r="S1" s="2" t="s">
        <v>78</v>
      </c>
      <c r="T1" s="2" t="s">
        <v>79</v>
      </c>
      <c r="U1" s="2" t="s">
        <v>80</v>
      </c>
      <c r="V1" s="2" t="s">
        <v>81</v>
      </c>
    </row>
    <row r="2" s="1" customFormat="1" spans="1:22">
      <c r="A2" s="3">
        <v>999225894032275</v>
      </c>
      <c r="B2" s="1" t="s">
        <v>82</v>
      </c>
      <c r="C2" s="1" t="s">
        <v>83</v>
      </c>
      <c r="D2" s="1" t="s">
        <v>84</v>
      </c>
      <c r="E2" s="1" t="s">
        <v>85</v>
      </c>
      <c r="F2" s="1" t="s">
        <v>86</v>
      </c>
      <c r="G2" s="1" t="s">
        <v>87</v>
      </c>
      <c r="H2" s="1" t="s">
        <v>88</v>
      </c>
      <c r="I2" s="1" t="s">
        <v>89</v>
      </c>
      <c r="J2" s="1" t="s">
        <v>90</v>
      </c>
      <c r="K2" s="1" t="s">
        <v>89</v>
      </c>
      <c r="L2" s="1" t="s">
        <v>89</v>
      </c>
      <c r="M2" s="1" t="s">
        <v>91</v>
      </c>
      <c r="N2" s="1" t="s">
        <v>91</v>
      </c>
      <c r="O2" s="1" t="s">
        <v>92</v>
      </c>
      <c r="P2" s="1" t="s">
        <v>93</v>
      </c>
      <c r="Q2" s="1" t="s">
        <v>94</v>
      </c>
      <c r="R2" s="1" t="s">
        <v>95</v>
      </c>
      <c r="S2" s="1" t="s">
        <v>96</v>
      </c>
      <c r="T2" s="1" t="s">
        <v>97</v>
      </c>
      <c r="U2" s="1" t="s">
        <v>98</v>
      </c>
      <c r="V2" s="1" t="s">
        <v>99</v>
      </c>
    </row>
    <row r="3" s="1" customFormat="1" spans="1:22">
      <c r="A3" s="3">
        <v>999225103168242</v>
      </c>
      <c r="B3" s="1" t="s">
        <v>100</v>
      </c>
      <c r="C3" s="1" t="s">
        <v>101</v>
      </c>
      <c r="D3" s="1" t="s">
        <v>102</v>
      </c>
      <c r="E3" s="1" t="s">
        <v>103</v>
      </c>
      <c r="F3" s="1" t="s">
        <v>104</v>
      </c>
      <c r="G3" s="1" t="s">
        <v>87</v>
      </c>
      <c r="H3" s="1" t="s">
        <v>88</v>
      </c>
      <c r="I3" s="1" t="s">
        <v>105</v>
      </c>
      <c r="J3" s="1" t="s">
        <v>90</v>
      </c>
      <c r="K3" s="1" t="s">
        <v>105</v>
      </c>
      <c r="L3" s="1" t="s">
        <v>105</v>
      </c>
      <c r="M3" s="1" t="s">
        <v>91</v>
      </c>
      <c r="N3" s="1" t="s">
        <v>91</v>
      </c>
      <c r="O3" s="1" t="s">
        <v>92</v>
      </c>
      <c r="P3" s="1" t="s">
        <v>93</v>
      </c>
      <c r="Q3" s="1" t="s">
        <v>94</v>
      </c>
      <c r="R3" s="1" t="s">
        <v>106</v>
      </c>
      <c r="S3" s="1" t="s">
        <v>96</v>
      </c>
      <c r="T3" s="1" t="s">
        <v>97</v>
      </c>
      <c r="U3" s="1" t="s">
        <v>98</v>
      </c>
      <c r="V3" s="1" t="s">
        <v>99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2023-05-12T11:15:00Z</dcterms:created>
  <dcterms:modified xsi:type="dcterms:W3CDTF">2023-09-05T01:27:43Z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2052-12.1.0.15120</vt:lpwstr>
  </property>
</Properties>
</file>