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<sst xmlns="http://schemas.openxmlformats.org/spreadsheetml/2006/main" count="1796" uniqueCount="649">
  <si>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</si>
  <si>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</si>
  <si>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</si>
  <si>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</si>
  <si>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</si>
  <si>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</si>
  <si>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</si>
  <si>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</si>
  <si>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</si>
  <si>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</si>
  <si>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</si>
  <si>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</si>
  <si>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</si>
  <si>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</si>
  <si>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</si>
  <si>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</si>
  <si>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</si>
  <si>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</si>
  <si>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</si>
  <si>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</si>
  <si>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</si>
  <si>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</si>
  <si>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</si>
  <si>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</si>
  <si>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</si>
  <si>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999226015934630	</t>
  </si>
  <si>
    <t>Ctrip</t>
  </si>
  <si>
    <t>正常</t>
  </si>
  <si>
    <t>[邦咯岛]珊瑚湾度假村(Coral Bay Resort)(44800778)</t>
  </si>
  <si>
    <t>高级双床房&lt;2人入住&gt;&lt;不退款&gt;</t>
  </si>
  <si>
    <t>USD</t>
  </si>
  <si>
    <t>SARI/AZIRA SARI</t>
  </si>
  <si>
    <t>CA5326230905USD</t>
  </si>
  <si>
    <t>未提现</t>
  </si>
  <si>
    <t>携程开票</t>
  </si>
  <si>
    <t xml:space="preserve">3774746	</t>
  </si>
  <si>
    <t xml:space="preserve">	</t>
  </si>
  <si>
    <t xml:space="preserve">999226052953682	</t>
  </si>
  <si>
    <t>[古晋]普特里侧翼酒店 - 河滨壮丽(Puteri Wing - Riverside Majestic Hotel)(37196967)</t>
  </si>
  <si>
    <t>豪华特大床房&lt;2人入住&gt;&lt;不退款&gt;</t>
  </si>
  <si>
    <t>Sidi/Hirsham</t>
  </si>
  <si>
    <t xml:space="preserve">3783122	</t>
  </si>
  <si>
    <t xml:space="preserve">999226188312232	</t>
  </si>
  <si>
    <t>[新山]新山格拉纳达酒店(Hotel Granada Johor Bahru)(37236309)</t>
  </si>
  <si>
    <t>豪华双床房&lt;2人入住&gt;&lt;不退款&gt;&lt;早餐&gt;</t>
  </si>
  <si>
    <t>CHEW/CHAI MENG</t>
  </si>
  <si>
    <t xml:space="preserve">3810105	</t>
  </si>
  <si>
    <t xml:space="preserve">999226213992152	</t>
  </si>
  <si>
    <t>[巴厘岛]巴厘岛乌布山妍四季度假酒店(Four Seasons Resort Bali at Sayan)(40740571)</t>
  </si>
  <si>
    <t>1卧别墅（2张大床）&lt;2人入住&gt;&lt;不退款&gt;</t>
  </si>
  <si>
    <t>LOU/XIANGHUI</t>
  </si>
  <si>
    <t xml:space="preserve">3816408	</t>
  </si>
  <si>
    <t xml:space="preserve">64675SE006594	</t>
  </si>
  <si>
    <t xml:space="preserve">999226216673180	</t>
  </si>
  <si>
    <t>[潘切]莲花村度假酒店(Lotus Village Resort)(37209905)</t>
  </si>
  <si>
    <t>海滨豪华房&lt;1&gt;&lt;2人入住&gt;&lt;早餐&gt;</t>
  </si>
  <si>
    <t>WANG/YIDING</t>
  </si>
  <si>
    <t>取消</t>
  </si>
  <si>
    <t xml:space="preserve">999226322388297	</t>
  </si>
  <si>
    <t>[民丹岛]娜湾假日酒店(Nirwana Resort Hotel)(39039659)</t>
  </si>
  <si>
    <t>nirwana房&lt;2人入住&gt;&lt;不退款&gt;&lt;早餐&gt;</t>
  </si>
  <si>
    <t>TANG/YICHUN</t>
  </si>
  <si>
    <t xml:space="preserve">3825149	</t>
  </si>
  <si>
    <t xml:space="preserve">N800932	</t>
  </si>
  <si>
    <t xml:space="preserve">999226348732374	</t>
  </si>
  <si>
    <t>[头顿]马里布酒店(Malibu Hotel)(37244261)</t>
  </si>
  <si>
    <t>豪华双人房&lt;2人入住&gt;&lt;不退款&gt;</t>
  </si>
  <si>
    <t>DO/THACH</t>
  </si>
  <si>
    <t xml:space="preserve">3836390	</t>
  </si>
  <si>
    <t xml:space="preserve">999226358798138	</t>
  </si>
  <si>
    <t>[普吉岛]普吉岛特恩特(The Tint at Phuket Town)(37237769)</t>
  </si>
  <si>
    <t>Tint Standard King Bed&lt;2人入住&gt;&lt;不退款&gt;</t>
  </si>
  <si>
    <t>BOONYARAT/SRIHAWAT</t>
  </si>
  <si>
    <t xml:space="preserve">3841519	</t>
  </si>
  <si>
    <t xml:space="preserve">999226359212896	</t>
  </si>
  <si>
    <t>[芙蓉]芙蓉皇家朱兰酒店(Royale Chulan Seremban)(44692859)</t>
  </si>
  <si>
    <t>高级房&lt;2人入住&gt;&lt;不退款&gt;</t>
  </si>
  <si>
    <t>AZMAN/KHAIRUL AZMAN BIN ADENAN</t>
  </si>
  <si>
    <t xml:space="preserve">3841708	</t>
  </si>
  <si>
    <t xml:space="preserve">1343462	</t>
  </si>
  <si>
    <t xml:space="preserve">999226366192087	</t>
  </si>
  <si>
    <t>AHMAD RAHIZA /FARAH NABILAH</t>
  </si>
  <si>
    <t xml:space="preserve">3846086	</t>
  </si>
  <si>
    <t xml:space="preserve">1343593	</t>
  </si>
  <si>
    <t xml:space="preserve">999226366204484	</t>
  </si>
  <si>
    <t>[探耶武里]PP @ 兰实酒店(PP@Hotel Rangsit)(44688091)</t>
  </si>
  <si>
    <t>高级双人床房&lt;2人入住&gt;&lt;不退款&gt;</t>
  </si>
  <si>
    <t>KESORN/WORAWALUN</t>
  </si>
  <si>
    <t xml:space="preserve">3846216	</t>
  </si>
  <si>
    <t xml:space="preserve">|75748268	</t>
  </si>
  <si>
    <t xml:space="preserve">999226484617330	</t>
  </si>
  <si>
    <t>[南雅加达]雅加达克里斯塔尔酒店(Kristal Hotel Jakarta)(44788937)</t>
  </si>
  <si>
    <t>一室套房&lt;2人入住&gt;&lt;不退款&gt;</t>
  </si>
  <si>
    <t>WU/WEIXIN</t>
  </si>
  <si>
    <t xml:space="preserve">3849286	</t>
  </si>
  <si>
    <t xml:space="preserve">CF-1810PRL94141	</t>
  </si>
  <si>
    <t xml:space="preserve">999226488732577	</t>
  </si>
  <si>
    <t>[吉隆坡]吉隆坡市中央酒店@吉隆坡中央车站(Hotel Sentral KL @ KL Sentral Station)(37206252)</t>
  </si>
  <si>
    <t>高级房&lt;2人入住&gt;&lt;不退款&gt;&lt;早餐&gt;</t>
  </si>
  <si>
    <t>AUCASA/AMINA</t>
  </si>
  <si>
    <t xml:space="preserve">3850896	</t>
  </si>
  <si>
    <t xml:space="preserve">999226490119469	</t>
  </si>
  <si>
    <t>[斗湖]波尔尼奥皇家酒店(Borneo Royale Hotel)(39042632)</t>
  </si>
  <si>
    <t>ZAINUDDIN/ZAINAL ZAHARI</t>
  </si>
  <si>
    <t xml:space="preserve">3851958	</t>
  </si>
  <si>
    <t xml:space="preserve">R37831	</t>
  </si>
  <si>
    <t xml:space="preserve">999226491421194	</t>
  </si>
  <si>
    <t>[哥打京那巴鲁]哥打京那巴鲁皇宫酒店(The Palace Hotel Kota Kinabalu)(37196185)</t>
  </si>
  <si>
    <t>豪华房&lt;2人入住&gt;&lt;不退款&gt;</t>
  </si>
  <si>
    <t>ABEY ABDULLAH/JAMLAH</t>
  </si>
  <si>
    <t xml:space="preserve">3852895	</t>
  </si>
  <si>
    <t xml:space="preserve">313057630	</t>
  </si>
  <si>
    <t xml:space="preserve">999226492650622	</t>
  </si>
  <si>
    <t>[乌隆他尼]文明酒店(Civilize Hotel)(39655803)</t>
  </si>
  <si>
    <t>高级双床房&lt;2人入住&gt;&lt;不退款&gt;&lt;早餐&gt;</t>
  </si>
  <si>
    <t>LAM/AUGUSTINE RICHARD</t>
  </si>
  <si>
    <t xml:space="preserve">3854213	</t>
  </si>
  <si>
    <t xml:space="preserve">999226493580071	</t>
  </si>
  <si>
    <t>[曼谷]UHG阿索克素坤逸酒店(Asoke Residence Sukhumvit by UHG)(37220065)</t>
  </si>
  <si>
    <t>豪华一室房&lt;2人入住&gt;&lt;不退款&gt;</t>
  </si>
  <si>
    <t>JIAN/FONG AN</t>
  </si>
  <si>
    <t xml:space="preserve">3855637	</t>
  </si>
  <si>
    <t xml:space="preserve">1009081280	</t>
  </si>
  <si>
    <t xml:space="preserve">999226493605704	</t>
  </si>
  <si>
    <t>[乔治市]葛霓特豪华酒店(The Granite Luxury Hotel Penang)(39048607)</t>
  </si>
  <si>
    <t>套房 (The Serene)&lt;2人入住&gt;&lt;不退款&gt;</t>
  </si>
  <si>
    <t>ZAHAR/HAZLIN AZMIRA</t>
  </si>
  <si>
    <t xml:space="preserve">3855661	</t>
  </si>
  <si>
    <t xml:space="preserve">999226493623060	</t>
  </si>
  <si>
    <t>[济州市]济州航空城酒店(Hotel Air City Jeju)(37206258)</t>
  </si>
  <si>
    <t>高级双床房(带阳台)&lt;2人入住&gt;&lt;不退款&gt;</t>
  </si>
  <si>
    <t>Son/Dahye</t>
  </si>
  <si>
    <t xml:space="preserve">3855677	</t>
  </si>
  <si>
    <t xml:space="preserve">26493959319	</t>
  </si>
  <si>
    <t>LI/ZHANQUAN,He/Lei</t>
  </si>
  <si>
    <t xml:space="preserve">3856060	</t>
  </si>
  <si>
    <t xml:space="preserve">999226497543880	</t>
  </si>
  <si>
    <t>[Kuala Kuantan]维沃酒店(Vivo Hotel)(39623653)</t>
  </si>
  <si>
    <t>高级双人间&lt;2人入住&gt;&lt;不退款&gt;</t>
  </si>
  <si>
    <t>SHI/YUYANG</t>
  </si>
  <si>
    <t xml:space="preserve">3860424	</t>
  </si>
  <si>
    <t xml:space="preserve">999226498519754	</t>
  </si>
  <si>
    <t>[清迈]萨拉兰纳清迈酒店(Sala Lanna Chiang Mai)(37205332)</t>
  </si>
  <si>
    <t>豪华套房（双人床或双床）&lt;2人入住&gt;&lt;不退款&gt;&lt;早餐&gt;</t>
  </si>
  <si>
    <t>KANCHANAPINYOKUL/VIPANEE</t>
  </si>
  <si>
    <t xml:space="preserve">3861678	</t>
  </si>
  <si>
    <t xml:space="preserve">999226498721047	</t>
  </si>
  <si>
    <t>[Bo Win]伊斯帕纳酒店(Eastpana Hotel)(39651351)</t>
  </si>
  <si>
    <t>标准双人间&lt;2人入住&gt;&lt;不退款&gt;&lt;早餐&gt;</t>
  </si>
  <si>
    <t>SUN/JIANDONG,Kai/Changxi</t>
  </si>
  <si>
    <t xml:space="preserve">3861926	</t>
  </si>
  <si>
    <t xml:space="preserve">999226499072510	</t>
  </si>
  <si>
    <t>[芭堤雅]盛泰乐芭堤雅中心酒店(Centara Pattaya Hotel)(37228551)</t>
  </si>
  <si>
    <t>豪华双床房&lt;2人入住&gt;&lt;不退款&gt;</t>
  </si>
  <si>
    <t>LEE/CHUN LUNG</t>
  </si>
  <si>
    <t xml:space="preserve">3862300	</t>
  </si>
  <si>
    <t xml:space="preserve">34976SE043269	</t>
  </si>
  <si>
    <t xml:space="preserve">999226499089854	</t>
  </si>
  <si>
    <t>[曼谷]曼谷素坤逸航站 21 中心酒店(Grande Centre Point Hotel Terminal 21)(37197363)</t>
  </si>
  <si>
    <t>至尊豪华房&lt;2人入住&gt;&lt;不退款&gt;</t>
  </si>
  <si>
    <t>CHAN/CHE YIN JEANNY,LEUNG/WAI YI</t>
  </si>
  <si>
    <t xml:space="preserve">3862312	</t>
  </si>
  <si>
    <t xml:space="preserve">448193	</t>
  </si>
  <si>
    <t xml:space="preserve">999226499392654	</t>
  </si>
  <si>
    <t>巴洛克式套房&lt;2人入住&gt;&lt;不退款&gt;&lt;早餐&gt;</t>
  </si>
  <si>
    <t>LEE/CHEE KEI</t>
  </si>
  <si>
    <t xml:space="preserve">3862658	</t>
  </si>
  <si>
    <t xml:space="preserve">999226500009308	</t>
  </si>
  <si>
    <t>CHAN/TAK HUNG DOREEN,LI/YUK LIN,WONG/PUI MAN,CHAN/WAN YING</t>
  </si>
  <si>
    <t xml:space="preserve">3863456	</t>
  </si>
  <si>
    <t xml:space="preserve">448261	</t>
  </si>
  <si>
    <t xml:space="preserve">999226500211517	</t>
  </si>
  <si>
    <t>[中雅加达]甘比花旗M酒店(Citi M Hotel Gambir)(39639817)</t>
  </si>
  <si>
    <t>高级房间&lt;2人入住&gt;&lt;不退款&gt;</t>
  </si>
  <si>
    <t>Stratigenas/Konstantin</t>
  </si>
  <si>
    <t xml:space="preserve">3863730	</t>
  </si>
  <si>
    <t xml:space="preserve">999226500412369	</t>
  </si>
  <si>
    <t>[曼谷]论坛公园酒店(Forum Park Hotel)(39038528)</t>
  </si>
  <si>
    <t>豪华房(双人床或双床)-带阳台&lt;2人入住&gt;&lt;不退款&gt;</t>
  </si>
  <si>
    <t>LALITPHIPHAT/AREEWAN</t>
  </si>
  <si>
    <t xml:space="preserve">3864020	</t>
  </si>
  <si>
    <t xml:space="preserve">999226501004721	</t>
  </si>
  <si>
    <t>LIU/XIAODONG</t>
  </si>
  <si>
    <t xml:space="preserve">3864867	</t>
  </si>
  <si>
    <t xml:space="preserve">34976SE043305	</t>
  </si>
  <si>
    <t xml:space="preserve">999226501077188	</t>
  </si>
  <si>
    <t>标准双床房&lt;2人入住&gt;&lt;不退款&gt;&lt;早餐&gt;</t>
  </si>
  <si>
    <t>ZHAO/SHENGTAO</t>
  </si>
  <si>
    <t xml:space="preserve">3864911	</t>
  </si>
  <si>
    <t xml:space="preserve">999226501671008	</t>
  </si>
  <si>
    <t>[马六甲]莫蒂酒店(Moty Hotel)(46875612)</t>
  </si>
  <si>
    <t>豪华房(双床)&lt;2人入住&gt;&lt;不退款&gt;</t>
  </si>
  <si>
    <t>YAACOB/MUHAMMAD NAZARUDIN</t>
  </si>
  <si>
    <t xml:space="preserve">3865644	</t>
  </si>
  <si>
    <t xml:space="preserve">-78320994	</t>
  </si>
  <si>
    <t xml:space="preserve">999226502118202	</t>
  </si>
  <si>
    <t>KWAN/KAI YIU</t>
  </si>
  <si>
    <t xml:space="preserve">3866092	</t>
  </si>
  <si>
    <t xml:space="preserve">448368	</t>
  </si>
  <si>
    <t xml:space="preserve">999226502237702	</t>
  </si>
  <si>
    <t>[东雅加达]雅加达朱诺·贾廷加拉酒店(Juno Jatinegara Jakarta)(40617380)</t>
  </si>
  <si>
    <t>高级大床房&lt;2人入住&gt;&lt;不退款&gt;</t>
  </si>
  <si>
    <t>MONICA/NANDA RICA</t>
  </si>
  <si>
    <t xml:space="preserve">3866297	</t>
  </si>
  <si>
    <t xml:space="preserve">-78571670	</t>
  </si>
  <si>
    <t xml:space="preserve">999226502483998	</t>
  </si>
  <si>
    <t>[曼谷]素坤逸24巷奥克伍德住宅酒店(Oakwood Residence Sukhumvit 24)(37202646)</t>
  </si>
  <si>
    <t>高级一室房&lt;2人入住&gt;&lt;不退款&gt;</t>
  </si>
  <si>
    <t>TANGSURAKIT/SRAYUT</t>
  </si>
  <si>
    <t xml:space="preserve">3866617	</t>
  </si>
  <si>
    <t xml:space="preserve">-78652034	</t>
  </si>
  <si>
    <t xml:space="preserve">999226502501557	</t>
  </si>
  <si>
    <t>[怡保]晨星酒店@怡保松俊(Mornington Hotel Soon Choon Ipoh)(39684845)</t>
  </si>
  <si>
    <t>标准大床房&lt;2人入住&gt;&lt;不退款&gt;</t>
  </si>
  <si>
    <t>SABARUDIN/HISYAMUDIN</t>
  </si>
  <si>
    <t xml:space="preserve">3866632	</t>
  </si>
  <si>
    <t xml:space="preserve">999226502612258	</t>
  </si>
  <si>
    <t>[乌汶]华阳公寓酒店(Huaymuang Apartment)(39670825)</t>
  </si>
  <si>
    <t>标准间&lt;2人入住&gt;&lt;不退款&gt;</t>
  </si>
  <si>
    <t>NINPAKA/JAKKARIN</t>
  </si>
  <si>
    <t xml:space="preserve">3866782	</t>
  </si>
  <si>
    <t xml:space="preserve">???????????????	</t>
  </si>
  <si>
    <t xml:space="preserve">999226502613123	</t>
  </si>
  <si>
    <t>WANG/LEI,SHI/YUZHU</t>
  </si>
  <si>
    <t xml:space="preserve">|78675396	</t>
  </si>
  <si>
    <t xml:space="preserve">999226503153435	</t>
  </si>
  <si>
    <t>[曼谷]曼谷京华大酒店(Hotel Royal Bangkok@Chinatown)(40721515)</t>
  </si>
  <si>
    <t>ZHU/HAIYANG</t>
  </si>
  <si>
    <t xml:space="preserve">3867437	</t>
  </si>
  <si>
    <t xml:space="preserve">21876281	</t>
  </si>
  <si>
    <t xml:space="preserve">999226503157436	</t>
  </si>
  <si>
    <t>[曼谷]科济酒店(Cozi Inn Hotel, Bangkok)(39610272)</t>
  </si>
  <si>
    <t>豪华客房1张双人床&lt;2人入住&gt;&lt;不退款&gt;</t>
  </si>
  <si>
    <t>KOHKLANG/ANIRUT</t>
  </si>
  <si>
    <t xml:space="preserve">3867438	</t>
  </si>
  <si>
    <t xml:space="preserve">confirmed	</t>
  </si>
  <si>
    <t xml:space="preserve">999226503239176	</t>
  </si>
  <si>
    <t>甄选房&lt;2人入住&gt;&lt;不退款&gt;</t>
  </si>
  <si>
    <t>KADES/ZAMONA</t>
  </si>
  <si>
    <t xml:space="preserve">3867493	</t>
  </si>
  <si>
    <t xml:space="preserve">-78742582	</t>
  </si>
  <si>
    <t xml:space="preserve">999226503445723	</t>
  </si>
  <si>
    <t>Yusron/Muhammad</t>
  </si>
  <si>
    <t xml:space="preserve">3867786	</t>
  </si>
  <si>
    <t xml:space="preserve">-78753466	</t>
  </si>
  <si>
    <t xml:space="preserve">999226503505103	</t>
  </si>
  <si>
    <t>[宋卡]维瓦宋卡酒店(Viva Hotel Songkhla)(39670414)</t>
  </si>
  <si>
    <t>高级双人标准间&lt;2人入住&gt;&lt;不退款&gt;</t>
  </si>
  <si>
    <t>ASHAARI/NOR AZIFAH BINTI ASHAARI</t>
  </si>
  <si>
    <t xml:space="preserve">3867827	</t>
  </si>
  <si>
    <t xml:space="preserve">999226503937711	</t>
  </si>
  <si>
    <t>[吉隆坡]吉隆坡十字路口弗罗拉酒店(Flora by Crossroads Hotel)(48367226)</t>
  </si>
  <si>
    <t>IRWAN/MUHAMAD</t>
  </si>
  <si>
    <t xml:space="preserve">3868280	</t>
  </si>
  <si>
    <t xml:space="preserve">999226560048535	</t>
  </si>
  <si>
    <t>[巴厘岛]巴厘岛大使酒店(Aryaduta Bali)(37252355)</t>
  </si>
  <si>
    <t>LIAO/XUEPING,DENG/WEI</t>
  </si>
  <si>
    <t xml:space="preserve">3868398	</t>
  </si>
  <si>
    <t xml:space="preserve">999226561431231	</t>
  </si>
  <si>
    <t>[象岛]象岛班普度假酒店(Banpu Koh Chang Resort)(46895851)</t>
  </si>
  <si>
    <t>高级三人房&lt;2人入住&gt;&lt;不退款&gt;&lt;早餐&gt;</t>
  </si>
  <si>
    <t>ZHU/JIANTAO</t>
  </si>
  <si>
    <t xml:space="preserve">3868637	</t>
  </si>
  <si>
    <t xml:space="preserve">999226561705838	</t>
  </si>
  <si>
    <t>[Guntung Payung]班贾巴鲁马辰法维酒店(Favehotel Banjarbaru)(39040560)</t>
  </si>
  <si>
    <t>致爱房&lt;2人入住&gt;&lt;不退款&gt;</t>
  </si>
  <si>
    <t>PUSPITASARI/CANTIKA</t>
  </si>
  <si>
    <t xml:space="preserve">3868666	</t>
  </si>
  <si>
    <t xml:space="preserve">8525765	</t>
  </si>
  <si>
    <t xml:space="preserve">999226562935722	</t>
  </si>
  <si>
    <t>[岘港]阿斯顿岘港西西里亚水疗酒店(Cicilia Danang Hotel &amp; Spa Powered by Aston)(44700440)</t>
  </si>
  <si>
    <t>城景豪华双人房&lt;2人入住&gt;&lt;不退款&gt;&lt;早餐&gt;</t>
  </si>
  <si>
    <t>WU/ZHENGZHU,YAN/JUNHAO</t>
  </si>
  <si>
    <t xml:space="preserve">3868940	</t>
  </si>
  <si>
    <t xml:space="preserve">-78838447	</t>
  </si>
  <si>
    <t xml:space="preserve">999226563191288	</t>
  </si>
  <si>
    <t>LYDIA/YAYANK</t>
  </si>
  <si>
    <t xml:space="preserve">3868980	</t>
  </si>
  <si>
    <t xml:space="preserve">-78838872	</t>
  </si>
  <si>
    <t xml:space="preserve">999226564565746	</t>
  </si>
  <si>
    <t>[斗湖]OYO 43959 阿斯塔那酒店(OYO 43959 Astana Hotel)(48367376)</t>
  </si>
  <si>
    <t>豪华大床房&lt;2人入住&gt;&lt;不退款&gt;</t>
  </si>
  <si>
    <t>A PATURUSI/ARSID BIN</t>
  </si>
  <si>
    <t xml:space="preserve">3869293	</t>
  </si>
  <si>
    <t xml:space="preserve">999226564773394	</t>
  </si>
  <si>
    <t>[曼谷]素坤逸萨瓦斯德饭店(Sawasdee Sukhumvit Inn)(37197245)</t>
  </si>
  <si>
    <t>标准房, 1 张大床&lt;2人入住&gt;&lt;不退款&gt;</t>
  </si>
  <si>
    <t>Kang/Byeongseok</t>
  </si>
  <si>
    <t xml:space="preserve">3869423	</t>
  </si>
  <si>
    <t xml:space="preserve">|78864731	</t>
  </si>
  <si>
    <t xml:space="preserve">999226568824480	</t>
  </si>
  <si>
    <t>[普吉岛]普吉岛机场酒店(Phuket Airport Hotel)(44803662)</t>
  </si>
  <si>
    <t>高级房(双人床或双床)&lt;2人入住&gt;&lt;不退款&gt;</t>
  </si>
  <si>
    <t>PEI/YINGYING</t>
  </si>
  <si>
    <t xml:space="preserve">3870300	</t>
  </si>
  <si>
    <t xml:space="preserve">78968645	</t>
  </si>
  <si>
    <t xml:space="preserve">999226568889389	</t>
  </si>
  <si>
    <t>[胡志明市]富美兴奥德翁酒店(Hotel l'Odeon Ho Chi Minh City)(37226579)</t>
  </si>
  <si>
    <t>ZHANG/YULONG</t>
  </si>
  <si>
    <t xml:space="preserve">3870312	</t>
  </si>
  <si>
    <t>，</t>
  </si>
  <si>
    <t xml:space="preserve">A230905101142481 </t>
  </si>
  <si>
    <t>A230905101245481</t>
  </si>
  <si>
    <t>USD / HKD 当前参考汇率: 7.83816</t>
  </si>
  <si>
    <t>总计： 8773.44 USD/
68767.63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</si>
  <si>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</si>
  <si>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</si>
  <si>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</si>
  <si>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</si>
  <si>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</si>
  <si>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</si>
  <si>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</si>
  <si>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</si>
  <si>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</si>
  <si>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</si>
  <si>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</si>
  <si>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</si>
  <si>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</si>
  <si>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</si>
  <si>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</si>
  <si>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</si>
  <si>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</si>
  <si>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</si>
  <si>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</si>
  <si>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2023-08-13</t>
  </si>
  <si>
    <t>3774746</t>
  </si>
  <si>
    <t>珊瑚湾度假村</t>
  </si>
  <si>
    <t>SARI AZIRA SARI</t>
  </si>
  <si>
    <t>2023-08-31</t>
  </si>
  <si>
    <t>2023-09-02</t>
  </si>
  <si>
    <t>退房日周结</t>
  </si>
  <si>
    <t>597.89</t>
  </si>
  <si>
    <t>82.38</t>
  </si>
  <si>
    <t>0</t>
  </si>
  <si>
    <t>0.00</t>
  </si>
  <si>
    <t>携程盛景国际直连</t>
  </si>
  <si>
    <t>01.010677</t>
  </si>
  <si>
    <t>2023-08-13 12:44:11</t>
  </si>
  <si>
    <t>否</t>
  </si>
  <si>
    <t>汇智国际旅游发展有限公司</t>
  </si>
  <si>
    <t>直连</t>
  </si>
  <si>
    <t>马来西亚</t>
  </si>
  <si>
    <t>2023-08-15</t>
  </si>
  <si>
    <t>3783122</t>
  </si>
  <si>
    <t>古晋普特丽哪翼-河畔华光酒店</t>
  </si>
  <si>
    <t>Sidi Hirsham</t>
  </si>
  <si>
    <t>2023-09-01</t>
  </si>
  <si>
    <t>546.58</t>
  </si>
  <si>
    <t>75.31</t>
  </si>
  <si>
    <t>2023-08-15 00:36:06</t>
  </si>
  <si>
    <t>2023-08-20</t>
  </si>
  <si>
    <t>3810105</t>
  </si>
  <si>
    <t>新山格拉纳达酒店</t>
  </si>
  <si>
    <t>CHEW CHAI MENG</t>
  </si>
  <si>
    <t>424.03</t>
  </si>
  <si>
    <t>58.06</t>
  </si>
  <si>
    <t>2023-08-20 17:54:03</t>
  </si>
  <si>
    <t>2023-08-21</t>
  </si>
  <si>
    <t>3816408</t>
  </si>
  <si>
    <t>巴厘岛山妍四季度假村</t>
  </si>
  <si>
    <t>LOU XIANGHUI</t>
  </si>
  <si>
    <t>2023-08-30</t>
  </si>
  <si>
    <t>38027.70</t>
  </si>
  <si>
    <t>5206.92</t>
  </si>
  <si>
    <t>2023-08-21 21:59:10</t>
  </si>
  <si>
    <t>印度尼西亚</t>
  </si>
  <si>
    <t>2023-08-23</t>
  </si>
  <si>
    <t>3825149</t>
  </si>
  <si>
    <t>娜湾假日酒店</t>
  </si>
  <si>
    <t>TANG YICHUN</t>
  </si>
  <si>
    <t>1651.19</t>
  </si>
  <si>
    <t>225.81</t>
  </si>
  <si>
    <t>2023-08-23 18:47:09</t>
  </si>
  <si>
    <t>2023-08-25</t>
  </si>
  <si>
    <t>3836390</t>
  </si>
  <si>
    <t>马里布酒店</t>
  </si>
  <si>
    <t>DO THACH</t>
  </si>
  <si>
    <t>676.90</t>
  </si>
  <si>
    <t>92.76</t>
  </si>
  <si>
    <t>2023-08-25 21:39:23</t>
  </si>
  <si>
    <t>越南</t>
  </si>
  <si>
    <t>2023-08-26</t>
  </si>
  <si>
    <t>3841519</t>
  </si>
  <si>
    <t>普吉岛特恩特</t>
  </si>
  <si>
    <t>BOONYARAT SRIHAWAT</t>
  </si>
  <si>
    <t>403.53</t>
  </si>
  <si>
    <t>55.23</t>
  </si>
  <si>
    <t>2023-08-26 23:42:16</t>
  </si>
  <si>
    <t>泰国</t>
  </si>
  <si>
    <t>2023-08-27</t>
  </si>
  <si>
    <t>3841708</t>
  </si>
  <si>
    <t>芙蓉皇家朱兰酒店</t>
  </si>
  <si>
    <t>AZMAN KHAIRUL AZMAN BIN ADENAN</t>
  </si>
  <si>
    <t>333.97</t>
  </si>
  <si>
    <t>45.71</t>
  </si>
  <si>
    <t>2023-08-27 11:56:42</t>
  </si>
  <si>
    <t>直采</t>
  </si>
  <si>
    <t>3846086</t>
  </si>
  <si>
    <t>AHMAD RAHIZA FARAH NABILAH</t>
  </si>
  <si>
    <t>729.95</t>
  </si>
  <si>
    <t>99.92</t>
  </si>
  <si>
    <t>2023-08-28 15:39:13</t>
  </si>
  <si>
    <t>3846216</t>
  </si>
  <si>
    <t>曼谷皮皮@酒店</t>
  </si>
  <si>
    <t>KESORN WORAWALUN</t>
  </si>
  <si>
    <t>139.09</t>
  </si>
  <si>
    <t>19.04</t>
  </si>
  <si>
    <t>2023-08-27 23:02:31</t>
  </si>
  <si>
    <t>2023-08-28</t>
  </si>
  <si>
    <t>3849286</t>
  </si>
  <si>
    <t>雅加达克里斯塔尔酒店</t>
  </si>
  <si>
    <t>WU WEIXIN</t>
  </si>
  <si>
    <t>282.64</t>
  </si>
  <si>
    <t>38.69</t>
  </si>
  <si>
    <t>2023-08-28 18:05:18</t>
  </si>
  <si>
    <t>3850896</t>
  </si>
  <si>
    <t>吉隆坡中环酒店</t>
  </si>
  <si>
    <t>AUCASA AMINA</t>
  </si>
  <si>
    <t>229.53</t>
  </si>
  <si>
    <t>31.42</t>
  </si>
  <si>
    <t>2023-08-28 23:35:40</t>
  </si>
  <si>
    <t>2023-08-29</t>
  </si>
  <si>
    <t>3851958</t>
  </si>
  <si>
    <t>斗湖凯城酒店</t>
  </si>
  <si>
    <t>ZAINUDDIN ZAINAL ZAHARI</t>
  </si>
  <si>
    <t>579.97</t>
  </si>
  <si>
    <t>79.38</t>
  </si>
  <si>
    <t>2023-08-30 14:33:00</t>
  </si>
  <si>
    <t>3852895</t>
  </si>
  <si>
    <t>哥打京那巴鲁皇宫酒店</t>
  </si>
  <si>
    <t>ABEY ABDULLAH JAMLAH</t>
  </si>
  <si>
    <t>320.97</t>
  </si>
  <si>
    <t>43.93</t>
  </si>
  <si>
    <t>2023-08-30 16:23:48</t>
  </si>
  <si>
    <t>3854213</t>
  </si>
  <si>
    <t>文明酒店</t>
  </si>
  <si>
    <t>LAM AUGUSTINE RICHARD</t>
  </si>
  <si>
    <t>234.17</t>
  </si>
  <si>
    <t>32.05</t>
  </si>
  <si>
    <t>2023-08-29 18:22:40</t>
  </si>
  <si>
    <t>3855637</t>
  </si>
  <si>
    <t>UHG阿索克素坤逸酒店</t>
  </si>
  <si>
    <t>JIAN FONG AN</t>
  </si>
  <si>
    <t>914.09</t>
  </si>
  <si>
    <t>125.11</t>
  </si>
  <si>
    <t>2023-08-29 22:08:40</t>
  </si>
  <si>
    <t>3855661</t>
  </si>
  <si>
    <t>槟城花岗岩豪华酒店</t>
  </si>
  <si>
    <t>ZAHAR HAZLIN AZMIRA</t>
  </si>
  <si>
    <t>1403.69</t>
  </si>
  <si>
    <t>192.12</t>
  </si>
  <si>
    <t>2023-08-29 22:14:59</t>
  </si>
  <si>
    <t>3855677</t>
  </si>
  <si>
    <t>济州航空城酒店</t>
  </si>
  <si>
    <t>Son Dahye</t>
  </si>
  <si>
    <t>264.20</t>
  </si>
  <si>
    <t>36.16</t>
  </si>
  <si>
    <t>2023-08-29 22:19:13</t>
  </si>
  <si>
    <t>韩国</t>
  </si>
  <si>
    <t>3856060</t>
  </si>
  <si>
    <t>LI ZHANQUAN,He Lei</t>
  </si>
  <si>
    <t>626.30</t>
  </si>
  <si>
    <t>85.72</t>
  </si>
  <si>
    <t>2023-08-29 23:57:22</t>
  </si>
  <si>
    <t>3860424</t>
  </si>
  <si>
    <t>唯窝酒店</t>
  </si>
  <si>
    <t>SHI YUYANG</t>
  </si>
  <si>
    <t>555.80</t>
  </si>
  <si>
    <t>76.16</t>
  </si>
  <si>
    <t>2023-08-30 22:28:08</t>
  </si>
  <si>
    <t>3861678</t>
  </si>
  <si>
    <t>清迈萨拉兰纳酒店</t>
  </si>
  <si>
    <t>KANCHANAPINYOKUL VIPANEE</t>
  </si>
  <si>
    <t>1058.10</t>
  </si>
  <si>
    <t>144.91</t>
  </si>
  <si>
    <t>2023-08-31 10:05:49</t>
  </si>
  <si>
    <t>3861926</t>
  </si>
  <si>
    <t>伊斯帕纳酒店</t>
  </si>
  <si>
    <t>SUN JIANDONG,Kai Changxi</t>
  </si>
  <si>
    <t>803.05</t>
  </si>
  <si>
    <t>109.98</t>
  </si>
  <si>
    <t>2023-08-31 11:10:42</t>
  </si>
  <si>
    <t>3862300</t>
  </si>
  <si>
    <t>芭提雅盛泰乐酒店</t>
  </si>
  <si>
    <t>LEE CHUN LUNG</t>
  </si>
  <si>
    <t>520.91</t>
  </si>
  <si>
    <t>71.34</t>
  </si>
  <si>
    <t>2023-08-31 12:32:38</t>
  </si>
  <si>
    <t>3862312</t>
  </si>
  <si>
    <t>曼谷素坤逸航站 21 中心酒店 (政府卫生认证)</t>
  </si>
  <si>
    <t>CHAN CHE YIN JEANNY,LEUNG WAI YI</t>
  </si>
  <si>
    <t>1111.99</t>
  </si>
  <si>
    <t>152.29</t>
  </si>
  <si>
    <t>2023-08-31 12:51:31</t>
  </si>
  <si>
    <t>3862658</t>
  </si>
  <si>
    <t>LEE CHEE KEI</t>
  </si>
  <si>
    <t>742.30</t>
  </si>
  <si>
    <t>101.66</t>
  </si>
  <si>
    <t>2023-08-31 13:49:55</t>
  </si>
  <si>
    <t>3863456</t>
  </si>
  <si>
    <t>CHAN TAK HUNG DOREEN,LI YUK LIN,WONG PUI MAN,CHAN WAN YING</t>
  </si>
  <si>
    <t>2392.07</t>
  </si>
  <si>
    <t>327.60</t>
  </si>
  <si>
    <t>2023-08-31 17:46:44</t>
  </si>
  <si>
    <t>3863730</t>
  </si>
  <si>
    <t>甘比花旗M酒店</t>
  </si>
  <si>
    <t>Stratigenas Konstantin</t>
  </si>
  <si>
    <t>160.93</t>
  </si>
  <si>
    <t>22.04</t>
  </si>
  <si>
    <t>2023-08-31 17:20:08</t>
  </si>
  <si>
    <t>3864020</t>
  </si>
  <si>
    <t>曼谷论坛公园酒店</t>
  </si>
  <si>
    <t>LALITPHIPHAT AREEWAN</t>
  </si>
  <si>
    <t>271.04</t>
  </si>
  <si>
    <t>37.12</t>
  </si>
  <si>
    <t>2023-08-31 18:06:35</t>
  </si>
  <si>
    <t>3864867</t>
  </si>
  <si>
    <t>LIU XIAODONG</t>
  </si>
  <si>
    <t>260.46</t>
  </si>
  <si>
    <t>35.67</t>
  </si>
  <si>
    <t>2023-08-31 20:23:44</t>
  </si>
  <si>
    <t>3864911</t>
  </si>
  <si>
    <t>ZHAO SHENGTAO</t>
  </si>
  <si>
    <t>401.53</t>
  </si>
  <si>
    <t>54.99</t>
  </si>
  <si>
    <t>2023-08-31 20:44:07</t>
  </si>
  <si>
    <t>3865644</t>
  </si>
  <si>
    <t>莫蒂酒店</t>
  </si>
  <si>
    <t>YAACOB MUHAMMAD NAZARUDIN</t>
  </si>
  <si>
    <t>528.80</t>
  </si>
  <si>
    <t>72.42</t>
  </si>
  <si>
    <t>2023-08-31 23:07:08</t>
  </si>
  <si>
    <t>3866092</t>
  </si>
  <si>
    <t>KWAN KAI YIU</t>
  </si>
  <si>
    <t>1111.98</t>
  </si>
  <si>
    <t>152.79</t>
  </si>
  <si>
    <t>2023-09-01 10:20:44</t>
  </si>
  <si>
    <t>3866297</t>
  </si>
  <si>
    <t>雅加达朱诺·贾廷加拉酒店</t>
  </si>
  <si>
    <t>MONICA NANDA RICA</t>
  </si>
  <si>
    <t>162.37</t>
  </si>
  <si>
    <t>22.31</t>
  </si>
  <si>
    <t>2023-09-01 06:45:34</t>
  </si>
  <si>
    <t>3866617</t>
  </si>
  <si>
    <t>素坤逸24巷奥克伍德住宅酒店</t>
  </si>
  <si>
    <t>TANGSURAKIT SRAYUT</t>
  </si>
  <si>
    <t>357.41</t>
  </si>
  <si>
    <t>49.11</t>
  </si>
  <si>
    <t>2023-09-01 09:29:26</t>
  </si>
  <si>
    <t>3866632</t>
  </si>
  <si>
    <t>晨星酒店@怡保松俊</t>
  </si>
  <si>
    <t>SABARUDIN HISYAMUDIN</t>
  </si>
  <si>
    <t>163.68</t>
  </si>
  <si>
    <t>22.49</t>
  </si>
  <si>
    <t>2023-09-01 09:25:44</t>
  </si>
  <si>
    <t>3866782</t>
  </si>
  <si>
    <t>华阳公寓酒店</t>
  </si>
  <si>
    <t>NINPAKA JAKKARIN</t>
  </si>
  <si>
    <t>90.24</t>
  </si>
  <si>
    <t>12.40</t>
  </si>
  <si>
    <t>2023-09-01 10:02:46</t>
  </si>
  <si>
    <t>3866783</t>
  </si>
  <si>
    <t>WANG LEI,SHI YUZHU</t>
  </si>
  <si>
    <t>399.55</t>
  </si>
  <si>
    <t>54.90</t>
  </si>
  <si>
    <t>2023-09-01 10:13:23</t>
  </si>
  <si>
    <t>3867437</t>
  </si>
  <si>
    <t>曼谷京华大酒店</t>
  </si>
  <si>
    <t>ZHU HAIYANG</t>
  </si>
  <si>
    <t>408.36</t>
  </si>
  <si>
    <t>56.11</t>
  </si>
  <si>
    <t>2023-09-01 12:18:31</t>
  </si>
  <si>
    <t>3867438</t>
  </si>
  <si>
    <t>科济酒店</t>
  </si>
  <si>
    <t>KOHKLANG ANIRUT</t>
  </si>
  <si>
    <t>179.47</t>
  </si>
  <si>
    <t>24.66</t>
  </si>
  <si>
    <t>2023-09-01 12:19:07</t>
  </si>
  <si>
    <t>3867493</t>
  </si>
  <si>
    <t>KADES ZAMONA</t>
  </si>
  <si>
    <t>579.82</t>
  </si>
  <si>
    <t>79.67</t>
  </si>
  <si>
    <t>2023-09-01 12:46:46</t>
  </si>
  <si>
    <t>3867786</t>
  </si>
  <si>
    <t>Yusron Muhammad</t>
  </si>
  <si>
    <t>2023-09-01 13:21:26</t>
  </si>
  <si>
    <t>3867827</t>
  </si>
  <si>
    <t>维瓦宋卡酒店</t>
  </si>
  <si>
    <t>ASHAARI NOR AZIFAH BINTI ASHAARI</t>
  </si>
  <si>
    <t>250.36</t>
  </si>
  <si>
    <t>34.40</t>
  </si>
  <si>
    <t>2023-09-01 13:34:35</t>
  </si>
  <si>
    <t>3868280</t>
  </si>
  <si>
    <t>吉隆坡十字路口弗罗拉酒店</t>
  </si>
  <si>
    <t>IRWAN MUHAMAD</t>
  </si>
  <si>
    <t>214.48</t>
  </si>
  <si>
    <t>29.47</t>
  </si>
  <si>
    <t>2023-09-01 15:16:50</t>
  </si>
  <si>
    <t>3868398</t>
  </si>
  <si>
    <t>巴厘岛库塔阿雅杜塔酒店</t>
  </si>
  <si>
    <t>LIAO XUEPING,DENG WEI</t>
  </si>
  <si>
    <t>575.24</t>
  </si>
  <si>
    <t>79.04</t>
  </si>
  <si>
    <t>2023-09-01 15:58:47</t>
  </si>
  <si>
    <t>3868637</t>
  </si>
  <si>
    <t>象岛班普度假酒店</t>
  </si>
  <si>
    <t>ZHU JIANTAO</t>
  </si>
  <si>
    <t>146.72</t>
  </si>
  <si>
    <t>20.16</t>
  </si>
  <si>
    <t>2023-09-01 16:41:52</t>
  </si>
  <si>
    <t>3868666</t>
  </si>
  <si>
    <t>班贾巴鲁马辰法维酒店</t>
  </si>
  <si>
    <t>PUSPITASARI CANTIKA</t>
  </si>
  <si>
    <t>408.14</t>
  </si>
  <si>
    <t>56.08</t>
  </si>
  <si>
    <t>2023-09-01 17:09:24</t>
  </si>
  <si>
    <t>3868940</t>
  </si>
  <si>
    <t>阿斯顿岘港西西里亚水疗酒店</t>
  </si>
  <si>
    <t>WU ZHENGZHU,YAN JUNHAO</t>
  </si>
  <si>
    <t>653.26</t>
  </si>
  <si>
    <t>89.76</t>
  </si>
  <si>
    <t>2023-09-01 17:47:39</t>
  </si>
  <si>
    <t>3868980</t>
  </si>
  <si>
    <t>LYDIA YAYANK</t>
  </si>
  <si>
    <t>2023-09-01 17:48:55</t>
  </si>
  <si>
    <t>3869293</t>
  </si>
  <si>
    <t xml:space="preserve"> 43959 阿斯塔那酒店</t>
  </si>
  <si>
    <t>A PATURUSI ARSID BIN</t>
  </si>
  <si>
    <t>111.28</t>
  </si>
  <si>
    <t>15.29</t>
  </si>
  <si>
    <t>2023-09-01 18:54:40</t>
  </si>
  <si>
    <t>3869423</t>
  </si>
  <si>
    <t>素坤逸萨瓦斯德饭店</t>
  </si>
  <si>
    <t>Kang Byeongseok</t>
  </si>
  <si>
    <t>148.54</t>
  </si>
  <si>
    <t>20.41</t>
  </si>
  <si>
    <t>2023-09-01 19:06:04</t>
  </si>
  <si>
    <t>3870300</t>
  </si>
  <si>
    <t>普吉岛机场酒店</t>
  </si>
  <si>
    <t>PEI YINGYING</t>
  </si>
  <si>
    <t>284.42</t>
  </si>
  <si>
    <t>39.08</t>
  </si>
  <si>
    <t>2023-09-01 22:47:03</t>
  </si>
  <si>
    <t>3870312</t>
  </si>
  <si>
    <t>富美兴奥德翁酒店</t>
  </si>
  <si>
    <t>ZHANG YULONG</t>
  </si>
  <si>
    <t>282.31</t>
  </si>
  <si>
    <t>38.79</t>
  </si>
  <si>
    <t>2023-09-01 22:49:57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</si>
</sst>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14</xdr:col>
      <xdr:colOff>466725</xdr:colOff>
      <xdr:row>97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15700"/>
          <a:ext cx="105060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45169</v>
      </c>
      <c r="G2" s="6">
        <v>45171</v>
      </c>
      <c r="H2" s="4">
        <v>1</v>
      </c>
      <c r="I2" s="4">
        <v>2</v>
      </c>
      <c r="J2" s="4">
        <v>2</v>
      </c>
      <c r="K2" s="4" t="s">
        <v>30</v>
      </c>
      <c r="L2" s="4">
        <v>82.38</v>
      </c>
      <c r="M2" s="4">
        <v>82.38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</v>
      </c>
      <c r="S2" s="6">
        <v>45174</v>
      </c>
      <c r="T2" s="4" t="s">
        <v>34</v>
      </c>
      <c r="U2" s="4">
        <v>82.38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45170</v>
      </c>
      <c r="G3" s="6">
        <v>45171</v>
      </c>
      <c r="H3" s="4">
        <v>1</v>
      </c>
      <c r="I3" s="4">
        <v>1</v>
      </c>
      <c r="J3" s="4">
        <v>1</v>
      </c>
      <c r="K3" s="4" t="s">
        <v>30</v>
      </c>
      <c r="L3" s="4">
        <v>75.31</v>
      </c>
      <c r="M3" s="4">
        <v>75.31</v>
      </c>
      <c r="N3" s="4" t="s">
        <v>40</v>
      </c>
      <c r="O3" s="4" t="s">
        <v>32</v>
      </c>
      <c r="P3" s="4" t="s">
        <v>33</v>
      </c>
      <c r="Q3" s="4">
        <v>0</v>
      </c>
      <c r="R3" s="7">
        <v>45153.0000115741</v>
      </c>
      <c r="S3" s="6">
        <v>45174</v>
      </c>
      <c r="T3" s="4" t="s">
        <v>34</v>
      </c>
      <c r="U3" s="4">
        <v>75.31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45170</v>
      </c>
      <c r="G4" s="6">
        <v>45171</v>
      </c>
      <c r="H4" s="4">
        <v>1</v>
      </c>
      <c r="I4" s="4">
        <v>1</v>
      </c>
      <c r="J4" s="4">
        <v>1</v>
      </c>
      <c r="K4" s="4" t="s">
        <v>30</v>
      </c>
      <c r="L4" s="4">
        <v>58.06</v>
      </c>
      <c r="M4" s="4">
        <v>58.06</v>
      </c>
      <c r="N4" s="4" t="s">
        <v>45</v>
      </c>
      <c r="O4" s="4" t="s">
        <v>32</v>
      </c>
      <c r="P4" s="4" t="s">
        <v>33</v>
      </c>
      <c r="Q4" s="4">
        <v>0</v>
      </c>
      <c r="R4" s="7">
        <v>45158</v>
      </c>
      <c r="S4" s="6">
        <v>45174</v>
      </c>
      <c r="T4" s="4" t="s">
        <v>34</v>
      </c>
      <c r="U4" s="4">
        <v>58.06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45168</v>
      </c>
      <c r="G5" s="6">
        <v>45171</v>
      </c>
      <c r="H5" s="4">
        <v>1</v>
      </c>
      <c r="I5" s="4">
        <v>3</v>
      </c>
      <c r="J5" s="4">
        <v>3</v>
      </c>
      <c r="K5" s="4" t="s">
        <v>30</v>
      </c>
      <c r="L5" s="4">
        <v>5206.92</v>
      </c>
      <c r="M5" s="4">
        <v>5206.92</v>
      </c>
      <c r="N5" s="4" t="s">
        <v>50</v>
      </c>
      <c r="O5" s="4" t="s">
        <v>32</v>
      </c>
      <c r="P5" s="4" t="s">
        <v>33</v>
      </c>
      <c r="Q5" s="4">
        <v>0</v>
      </c>
      <c r="R5" s="7">
        <v>45159.0000115741</v>
      </c>
      <c r="S5" s="6">
        <v>45174</v>
      </c>
      <c r="T5" s="4" t="s">
        <v>34</v>
      </c>
      <c r="U5" s="4">
        <v>5206.92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45170</v>
      </c>
      <c r="G6" s="6">
        <v>45171</v>
      </c>
      <c r="H6" s="4">
        <v>1</v>
      </c>
      <c r="I6" s="4">
        <v>1</v>
      </c>
      <c r="J6" s="4">
        <v>1</v>
      </c>
      <c r="K6" s="4" t="s">
        <v>30</v>
      </c>
      <c r="L6" s="4">
        <v>95.49</v>
      </c>
      <c r="M6" s="4">
        <v>95.49</v>
      </c>
      <c r="N6" s="4" t="s">
        <v>56</v>
      </c>
      <c r="O6" s="4" t="s">
        <v>32</v>
      </c>
      <c r="P6" s="4" t="s">
        <v>33</v>
      </c>
      <c r="Q6" s="4">
        <v>0</v>
      </c>
      <c r="R6" s="7">
        <v>45160</v>
      </c>
      <c r="S6" s="6">
        <v>45174</v>
      </c>
      <c r="T6" s="4" t="s">
        <v>34</v>
      </c>
      <c r="U6" s="4">
        <v>95.49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57</v>
      </c>
      <c r="D7" s="4" t="s">
        <v>54</v>
      </c>
      <c r="E7" s="4" t="s">
        <v>55</v>
      </c>
      <c r="F7" s="6">
        <v>45170</v>
      </c>
      <c r="G7" s="6">
        <v>45171</v>
      </c>
      <c r="H7" s="4">
        <v>1</v>
      </c>
      <c r="I7" s="4">
        <v>1</v>
      </c>
      <c r="J7" s="4">
        <v>1</v>
      </c>
      <c r="K7" s="4" t="s">
        <v>30</v>
      </c>
      <c r="L7" s="4">
        <v>-95.49</v>
      </c>
      <c r="M7" s="4">
        <v>-95.49</v>
      </c>
      <c r="N7" s="4" t="s">
        <v>56</v>
      </c>
      <c r="O7" s="4" t="s">
        <v>32</v>
      </c>
      <c r="P7" s="4" t="s">
        <v>33</v>
      </c>
      <c r="Q7" s="4">
        <v>0</v>
      </c>
      <c r="R7" s="7">
        <v>45160</v>
      </c>
      <c r="S7" s="6">
        <v>45174</v>
      </c>
      <c r="T7" s="4" t="s">
        <v>34</v>
      </c>
      <c r="U7" s="4">
        <v>-95.49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45169</v>
      </c>
      <c r="G8" s="6">
        <v>45171</v>
      </c>
      <c r="H8" s="4">
        <v>1</v>
      </c>
      <c r="I8" s="4">
        <v>2</v>
      </c>
      <c r="J8" s="4">
        <v>2</v>
      </c>
      <c r="K8" s="4" t="s">
        <v>30</v>
      </c>
      <c r="L8" s="4">
        <v>225.81</v>
      </c>
      <c r="M8" s="4">
        <v>225.81</v>
      </c>
      <c r="N8" s="4" t="s">
        <v>61</v>
      </c>
      <c r="O8" s="4" t="s">
        <v>32</v>
      </c>
      <c r="P8" s="4" t="s">
        <v>33</v>
      </c>
      <c r="Q8" s="4">
        <v>0</v>
      </c>
      <c r="R8" s="7">
        <v>45161.0000115741</v>
      </c>
      <c r="S8" s="6">
        <v>45174</v>
      </c>
      <c r="T8" s="4" t="s">
        <v>34</v>
      </c>
      <c r="U8" s="4">
        <v>225.81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45170</v>
      </c>
      <c r="G9" s="6">
        <v>45171</v>
      </c>
      <c r="H9" s="4">
        <v>1</v>
      </c>
      <c r="I9" s="4">
        <v>1</v>
      </c>
      <c r="J9" s="4">
        <v>1</v>
      </c>
      <c r="K9" s="4" t="s">
        <v>30</v>
      </c>
      <c r="L9" s="4">
        <v>92.76</v>
      </c>
      <c r="M9" s="4">
        <v>92.76</v>
      </c>
      <c r="N9" s="4" t="s">
        <v>67</v>
      </c>
      <c r="O9" s="4" t="s">
        <v>32</v>
      </c>
      <c r="P9" s="4" t="s">
        <v>33</v>
      </c>
      <c r="Q9" s="4">
        <v>0</v>
      </c>
      <c r="R9" s="7">
        <v>45163.0000115741</v>
      </c>
      <c r="S9" s="6">
        <v>45174</v>
      </c>
      <c r="T9" s="4" t="s">
        <v>34</v>
      </c>
      <c r="U9" s="4">
        <v>92.76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45168</v>
      </c>
      <c r="G10" s="6">
        <v>45171</v>
      </c>
      <c r="H10" s="4">
        <v>1</v>
      </c>
      <c r="I10" s="4">
        <v>3</v>
      </c>
      <c r="J10" s="4">
        <v>3</v>
      </c>
      <c r="K10" s="4" t="s">
        <v>30</v>
      </c>
      <c r="L10" s="4">
        <v>55.23</v>
      </c>
      <c r="M10" s="4">
        <v>55.23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45164</v>
      </c>
      <c r="S10" s="6">
        <v>45174</v>
      </c>
      <c r="T10" s="4" t="s">
        <v>34</v>
      </c>
      <c r="U10" s="4">
        <v>55.23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45170</v>
      </c>
      <c r="G11" s="6">
        <v>45171</v>
      </c>
      <c r="H11" s="4">
        <v>1</v>
      </c>
      <c r="I11" s="4">
        <v>1</v>
      </c>
      <c r="J11" s="4">
        <v>1</v>
      </c>
      <c r="K11" s="4" t="s">
        <v>30</v>
      </c>
      <c r="L11" s="4">
        <v>45.71</v>
      </c>
      <c r="M11" s="4">
        <v>45.71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45165</v>
      </c>
      <c r="S11" s="6">
        <v>45174</v>
      </c>
      <c r="T11" s="4" t="s">
        <v>34</v>
      </c>
      <c r="U11" s="4">
        <v>45.71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6">
      <c r="A12" s="4" t="s">
        <v>80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45170</v>
      </c>
      <c r="G12" s="6">
        <v>45171</v>
      </c>
      <c r="H12" s="4">
        <v>2</v>
      </c>
      <c r="I12" s="4">
        <v>1</v>
      </c>
      <c r="J12" s="4">
        <v>2</v>
      </c>
      <c r="K12" s="4" t="s">
        <v>30</v>
      </c>
      <c r="L12" s="4">
        <v>99.92</v>
      </c>
      <c r="M12" s="4">
        <v>99.92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45165.0000115741</v>
      </c>
      <c r="S12" s="6">
        <v>45174</v>
      </c>
      <c r="T12" s="4" t="s">
        <v>34</v>
      </c>
      <c r="U12" s="4">
        <v>99.92</v>
      </c>
      <c r="V12" s="4">
        <v>0</v>
      </c>
      <c r="W12" s="4">
        <v>0</v>
      </c>
      <c r="X12" s="4" t="s">
        <v>82</v>
      </c>
      <c r="Y12" s="4">
        <v>1343592</v>
      </c>
      <c r="Z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45170</v>
      </c>
      <c r="G13" s="6">
        <v>45171</v>
      </c>
      <c r="H13" s="4">
        <v>1</v>
      </c>
      <c r="I13" s="4">
        <v>1</v>
      </c>
      <c r="J13" s="4">
        <v>1</v>
      </c>
      <c r="K13" s="4" t="s">
        <v>30</v>
      </c>
      <c r="L13" s="4">
        <v>19.04</v>
      </c>
      <c r="M13" s="4">
        <v>19.04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45165.0000115741</v>
      </c>
      <c r="S13" s="6">
        <v>45174</v>
      </c>
      <c r="T13" s="4" t="s">
        <v>34</v>
      </c>
      <c r="U13" s="4">
        <v>19.04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45170</v>
      </c>
      <c r="G14" s="6">
        <v>45171</v>
      </c>
      <c r="H14" s="4">
        <v>1</v>
      </c>
      <c r="I14" s="4">
        <v>1</v>
      </c>
      <c r="J14" s="4">
        <v>1</v>
      </c>
      <c r="K14" s="4" t="s">
        <v>30</v>
      </c>
      <c r="L14" s="4">
        <v>38.69</v>
      </c>
      <c r="M14" s="4">
        <v>38.69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45166</v>
      </c>
      <c r="S14" s="6">
        <v>45174</v>
      </c>
      <c r="T14" s="4" t="s">
        <v>34</v>
      </c>
      <c r="U14" s="4">
        <v>38.69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45170</v>
      </c>
      <c r="G15" s="6">
        <v>45171</v>
      </c>
      <c r="H15" s="4">
        <v>1</v>
      </c>
      <c r="I15" s="4">
        <v>1</v>
      </c>
      <c r="J15" s="4">
        <v>1</v>
      </c>
      <c r="K15" s="4" t="s">
        <v>30</v>
      </c>
      <c r="L15" s="4">
        <v>31.42</v>
      </c>
      <c r="M15" s="4">
        <v>31.42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45166.0000115741</v>
      </c>
      <c r="S15" s="6">
        <v>45174</v>
      </c>
      <c r="T15" s="4" t="s">
        <v>34</v>
      </c>
      <c r="U15" s="4">
        <v>31.42</v>
      </c>
      <c r="V15" s="4">
        <v>0</v>
      </c>
      <c r="W15" s="4">
        <v>0</v>
      </c>
      <c r="X15" s="4" t="s">
        <v>100</v>
      </c>
      <c r="Y15" s="4" t="s">
        <v>36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76</v>
      </c>
      <c r="F16" s="6">
        <v>45169</v>
      </c>
      <c r="G16" s="6">
        <v>45171</v>
      </c>
      <c r="H16" s="4">
        <v>1</v>
      </c>
      <c r="I16" s="4">
        <v>2</v>
      </c>
      <c r="J16" s="4">
        <v>2</v>
      </c>
      <c r="K16" s="4" t="s">
        <v>30</v>
      </c>
      <c r="L16" s="4">
        <v>79.38</v>
      </c>
      <c r="M16" s="4">
        <v>79.38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45167</v>
      </c>
      <c r="S16" s="6">
        <v>45174</v>
      </c>
      <c r="T16" s="4" t="s">
        <v>34</v>
      </c>
      <c r="U16" s="4">
        <v>79.38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45170</v>
      </c>
      <c r="G17" s="6">
        <v>45171</v>
      </c>
      <c r="H17" s="4">
        <v>1</v>
      </c>
      <c r="I17" s="4">
        <v>1</v>
      </c>
      <c r="J17" s="4">
        <v>1</v>
      </c>
      <c r="K17" s="4" t="s">
        <v>30</v>
      </c>
      <c r="L17" s="4">
        <v>43.93</v>
      </c>
      <c r="M17" s="4">
        <v>43.93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45167.0000115741</v>
      </c>
      <c r="S17" s="6">
        <v>45174</v>
      </c>
      <c r="T17" s="4" t="s">
        <v>34</v>
      </c>
      <c r="U17" s="4">
        <v>43.93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45170</v>
      </c>
      <c r="G18" s="6">
        <v>45171</v>
      </c>
      <c r="H18" s="4">
        <v>1</v>
      </c>
      <c r="I18" s="4">
        <v>1</v>
      </c>
      <c r="J18" s="4">
        <v>1</v>
      </c>
      <c r="K18" s="4" t="s">
        <v>30</v>
      </c>
      <c r="L18" s="4">
        <v>32.05</v>
      </c>
      <c r="M18" s="4">
        <v>32.05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45167.0000115741</v>
      </c>
      <c r="S18" s="6">
        <v>45174</v>
      </c>
      <c r="T18" s="4" t="s">
        <v>34</v>
      </c>
      <c r="U18" s="4">
        <v>32.05</v>
      </c>
      <c r="V18" s="4">
        <v>0</v>
      </c>
      <c r="W18" s="4">
        <v>0</v>
      </c>
      <c r="X18" s="4" t="s">
        <v>116</v>
      </c>
      <c r="Y18" s="4" t="s">
        <v>36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45168</v>
      </c>
      <c r="G19" s="6">
        <v>45171</v>
      </c>
      <c r="H19" s="4">
        <v>1</v>
      </c>
      <c r="I19" s="4">
        <v>3</v>
      </c>
      <c r="J19" s="4">
        <v>3</v>
      </c>
      <c r="K19" s="4" t="s">
        <v>30</v>
      </c>
      <c r="L19" s="4">
        <v>125.11</v>
      </c>
      <c r="M19" s="4">
        <v>125.11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45167</v>
      </c>
      <c r="S19" s="6">
        <v>45174</v>
      </c>
      <c r="T19" s="4" t="s">
        <v>34</v>
      </c>
      <c r="U19" s="4">
        <v>125.11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45169</v>
      </c>
      <c r="G20" s="6">
        <v>45171</v>
      </c>
      <c r="H20" s="4">
        <v>1</v>
      </c>
      <c r="I20" s="4">
        <v>2</v>
      </c>
      <c r="J20" s="4">
        <v>2</v>
      </c>
      <c r="K20" s="4" t="s">
        <v>30</v>
      </c>
      <c r="L20" s="4">
        <v>192.12</v>
      </c>
      <c r="M20" s="4">
        <v>192.12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45167</v>
      </c>
      <c r="S20" s="6">
        <v>45174</v>
      </c>
      <c r="T20" s="4" t="s">
        <v>34</v>
      </c>
      <c r="U20" s="4">
        <v>192.12</v>
      </c>
      <c r="V20" s="4">
        <v>0</v>
      </c>
      <c r="W20" s="4">
        <v>0</v>
      </c>
      <c r="X20" s="4" t="s">
        <v>127</v>
      </c>
      <c r="Y20" s="4" t="s">
        <v>36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45170</v>
      </c>
      <c r="G21" s="6">
        <v>45171</v>
      </c>
      <c r="H21" s="4">
        <v>1</v>
      </c>
      <c r="I21" s="4">
        <v>1</v>
      </c>
      <c r="J21" s="4">
        <v>1</v>
      </c>
      <c r="K21" s="4" t="s">
        <v>30</v>
      </c>
      <c r="L21" s="4">
        <v>36.16</v>
      </c>
      <c r="M21" s="4">
        <v>36.16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45167.0000115741</v>
      </c>
      <c r="S21" s="6">
        <v>45174</v>
      </c>
      <c r="T21" s="4" t="s">
        <v>34</v>
      </c>
      <c r="U21" s="4">
        <v>36.16</v>
      </c>
      <c r="V21" s="4">
        <v>0</v>
      </c>
      <c r="W21" s="4">
        <v>0</v>
      </c>
      <c r="X21" s="4" t="s">
        <v>132</v>
      </c>
      <c r="Y21" s="4" t="s">
        <v>36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45169</v>
      </c>
      <c r="G22" s="6">
        <v>45171</v>
      </c>
      <c r="H22" s="4">
        <v>1</v>
      </c>
      <c r="I22" s="4">
        <v>2</v>
      </c>
      <c r="J22" s="4">
        <v>2</v>
      </c>
      <c r="K22" s="4" t="s">
        <v>30</v>
      </c>
      <c r="L22" s="4">
        <v>85.72</v>
      </c>
      <c r="M22" s="4">
        <v>85.72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45167.0000115741</v>
      </c>
      <c r="S22" s="6">
        <v>45174</v>
      </c>
      <c r="T22" s="4" t="s">
        <v>34</v>
      </c>
      <c r="U22" s="4">
        <v>85.72</v>
      </c>
      <c r="V22" s="4">
        <v>0</v>
      </c>
      <c r="W22" s="4">
        <v>0</v>
      </c>
      <c r="X22" s="4" t="s">
        <v>135</v>
      </c>
      <c r="Y22" s="4" t="s">
        <v>36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45169</v>
      </c>
      <c r="G23" s="6">
        <v>45171</v>
      </c>
      <c r="H23" s="4">
        <v>1</v>
      </c>
      <c r="I23" s="4">
        <v>2</v>
      </c>
      <c r="J23" s="4">
        <v>2</v>
      </c>
      <c r="K23" s="4" t="s">
        <v>30</v>
      </c>
      <c r="L23" s="4">
        <v>76.16</v>
      </c>
      <c r="M23" s="4">
        <v>76.16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45168</v>
      </c>
      <c r="S23" s="6">
        <v>45174</v>
      </c>
      <c r="T23" s="4" t="s">
        <v>34</v>
      </c>
      <c r="U23" s="4">
        <v>76.16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45169</v>
      </c>
      <c r="G24" s="6">
        <v>45171</v>
      </c>
      <c r="H24" s="4">
        <v>1</v>
      </c>
      <c r="I24" s="4">
        <v>2</v>
      </c>
      <c r="J24" s="4">
        <v>2</v>
      </c>
      <c r="K24" s="4" t="s">
        <v>30</v>
      </c>
      <c r="L24" s="4">
        <v>144.91</v>
      </c>
      <c r="M24" s="4">
        <v>144.91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45169</v>
      </c>
      <c r="S24" s="6">
        <v>45174</v>
      </c>
      <c r="T24" s="4" t="s">
        <v>34</v>
      </c>
      <c r="U24" s="4">
        <v>144.91</v>
      </c>
      <c r="V24" s="4">
        <v>0</v>
      </c>
      <c r="W24" s="4">
        <v>0</v>
      </c>
      <c r="X24" s="4" t="s">
        <v>145</v>
      </c>
      <c r="Y24" s="4" t="s">
        <v>36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45170</v>
      </c>
      <c r="G25" s="6">
        <v>45171</v>
      </c>
      <c r="H25" s="4">
        <v>2</v>
      </c>
      <c r="I25" s="4">
        <v>1</v>
      </c>
      <c r="J25" s="4">
        <v>2</v>
      </c>
      <c r="K25" s="4" t="s">
        <v>30</v>
      </c>
      <c r="L25" s="4">
        <v>109.98</v>
      </c>
      <c r="M25" s="4">
        <v>109.98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45169.0000115741</v>
      </c>
      <c r="S25" s="6">
        <v>45174</v>
      </c>
      <c r="T25" s="4" t="s">
        <v>34</v>
      </c>
      <c r="U25" s="4">
        <v>109.98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45169</v>
      </c>
      <c r="G26" s="6">
        <v>45171</v>
      </c>
      <c r="H26" s="4">
        <v>1</v>
      </c>
      <c r="I26" s="4">
        <v>2</v>
      </c>
      <c r="J26" s="4">
        <v>2</v>
      </c>
      <c r="K26" s="4" t="s">
        <v>30</v>
      </c>
      <c r="L26" s="4">
        <v>71.34</v>
      </c>
      <c r="M26" s="4">
        <v>71.34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45169</v>
      </c>
      <c r="S26" s="6">
        <v>45174</v>
      </c>
      <c r="T26" s="4" t="s">
        <v>34</v>
      </c>
      <c r="U26" s="4">
        <v>71.34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45170</v>
      </c>
      <c r="G27" s="6">
        <v>45171</v>
      </c>
      <c r="H27" s="4">
        <v>1</v>
      </c>
      <c r="I27" s="4">
        <v>1</v>
      </c>
      <c r="J27" s="4">
        <v>1</v>
      </c>
      <c r="K27" s="4" t="s">
        <v>30</v>
      </c>
      <c r="L27" s="4">
        <v>152.29</v>
      </c>
      <c r="M27" s="4">
        <v>152.29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45169</v>
      </c>
      <c r="S27" s="6">
        <v>45174</v>
      </c>
      <c r="T27" s="4" t="s">
        <v>34</v>
      </c>
      <c r="U27" s="4">
        <v>152.29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124</v>
      </c>
      <c r="E28" s="4" t="s">
        <v>164</v>
      </c>
      <c r="F28" s="6">
        <v>45170</v>
      </c>
      <c r="G28" s="6">
        <v>45171</v>
      </c>
      <c r="H28" s="4">
        <v>1</v>
      </c>
      <c r="I28" s="4">
        <v>1</v>
      </c>
      <c r="J28" s="4">
        <v>1</v>
      </c>
      <c r="K28" s="4" t="s">
        <v>30</v>
      </c>
      <c r="L28" s="4">
        <v>101.66</v>
      </c>
      <c r="M28" s="4">
        <v>101.66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45169.0000115741</v>
      </c>
      <c r="S28" s="6">
        <v>45174</v>
      </c>
      <c r="T28" s="4" t="s">
        <v>34</v>
      </c>
      <c r="U28" s="4">
        <v>101.66</v>
      </c>
      <c r="V28" s="4">
        <v>0</v>
      </c>
      <c r="W28" s="4">
        <v>0</v>
      </c>
      <c r="X28" s="4" t="s">
        <v>166</v>
      </c>
      <c r="Y28" s="4" t="s">
        <v>36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45170</v>
      </c>
      <c r="G29" s="6">
        <v>45171</v>
      </c>
      <c r="H29" s="4">
        <v>2</v>
      </c>
      <c r="I29" s="4">
        <v>1</v>
      </c>
      <c r="J29" s="4">
        <v>2</v>
      </c>
      <c r="K29" s="4" t="s">
        <v>30</v>
      </c>
      <c r="L29" s="4">
        <v>327.6</v>
      </c>
      <c r="M29" s="4">
        <v>327.6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45169</v>
      </c>
      <c r="S29" s="6">
        <v>45174</v>
      </c>
      <c r="T29" s="4" t="s">
        <v>34</v>
      </c>
      <c r="U29" s="4">
        <v>327.6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45170</v>
      </c>
      <c r="G30" s="6">
        <v>45171</v>
      </c>
      <c r="H30" s="4">
        <v>1</v>
      </c>
      <c r="I30" s="4">
        <v>1</v>
      </c>
      <c r="J30" s="4">
        <v>1</v>
      </c>
      <c r="K30" s="4" t="s">
        <v>30</v>
      </c>
      <c r="L30" s="4">
        <v>22.04</v>
      </c>
      <c r="M30" s="4">
        <v>22.04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45169.0000115741</v>
      </c>
      <c r="S30" s="6">
        <v>45174</v>
      </c>
      <c r="T30" s="4" t="s">
        <v>34</v>
      </c>
      <c r="U30" s="4">
        <v>22.04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45169</v>
      </c>
      <c r="G31" s="6">
        <v>45171</v>
      </c>
      <c r="H31" s="4">
        <v>1</v>
      </c>
      <c r="I31" s="4">
        <v>2</v>
      </c>
      <c r="J31" s="4">
        <v>2</v>
      </c>
      <c r="K31" s="4" t="s">
        <v>30</v>
      </c>
      <c r="L31" s="4">
        <v>37.12</v>
      </c>
      <c r="M31" s="4">
        <v>37.12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45169.0000115741</v>
      </c>
      <c r="S31" s="6">
        <v>45174</v>
      </c>
      <c r="T31" s="4" t="s">
        <v>34</v>
      </c>
      <c r="U31" s="4">
        <v>37.12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152</v>
      </c>
      <c r="E32" s="4" t="s">
        <v>39</v>
      </c>
      <c r="F32" s="6">
        <v>45170</v>
      </c>
      <c r="G32" s="6">
        <v>45171</v>
      </c>
      <c r="H32" s="4">
        <v>1</v>
      </c>
      <c r="I32" s="4">
        <v>1</v>
      </c>
      <c r="J32" s="4">
        <v>1</v>
      </c>
      <c r="K32" s="4" t="s">
        <v>30</v>
      </c>
      <c r="L32" s="4">
        <v>35.67</v>
      </c>
      <c r="M32" s="4">
        <v>35.67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45169</v>
      </c>
      <c r="S32" s="6">
        <v>45174</v>
      </c>
      <c r="T32" s="4" t="s">
        <v>34</v>
      </c>
      <c r="U32" s="4">
        <v>35.67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147</v>
      </c>
      <c r="E33" s="4" t="s">
        <v>186</v>
      </c>
      <c r="F33" s="6">
        <v>45170</v>
      </c>
      <c r="G33" s="6">
        <v>45171</v>
      </c>
      <c r="H33" s="4">
        <v>1</v>
      </c>
      <c r="I33" s="4">
        <v>1</v>
      </c>
      <c r="J33" s="4">
        <v>1</v>
      </c>
      <c r="K33" s="4" t="s">
        <v>30</v>
      </c>
      <c r="L33" s="4">
        <v>54.99</v>
      </c>
      <c r="M33" s="4">
        <v>54.99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45169</v>
      </c>
      <c r="S33" s="6">
        <v>45174</v>
      </c>
      <c r="T33" s="4" t="s">
        <v>34</v>
      </c>
      <c r="U33" s="4">
        <v>54.99</v>
      </c>
      <c r="V33" s="4">
        <v>0</v>
      </c>
      <c r="W33" s="4">
        <v>0</v>
      </c>
      <c r="X33" s="4" t="s">
        <v>188</v>
      </c>
      <c r="Y33" s="4" t="s">
        <v>36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45170</v>
      </c>
      <c r="G34" s="6">
        <v>45171</v>
      </c>
      <c r="H34" s="4">
        <v>1</v>
      </c>
      <c r="I34" s="4">
        <v>1</v>
      </c>
      <c r="J34" s="4">
        <v>1</v>
      </c>
      <c r="K34" s="4" t="s">
        <v>30</v>
      </c>
      <c r="L34" s="4">
        <v>72.42</v>
      </c>
      <c r="M34" s="4">
        <v>72.42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45169.0000115741</v>
      </c>
      <c r="S34" s="6">
        <v>45174</v>
      </c>
      <c r="T34" s="4" t="s">
        <v>34</v>
      </c>
      <c r="U34" s="4">
        <v>72.42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158</v>
      </c>
      <c r="E35" s="4" t="s">
        <v>159</v>
      </c>
      <c r="F35" s="6">
        <v>45170</v>
      </c>
      <c r="G35" s="6">
        <v>45171</v>
      </c>
      <c r="H35" s="4">
        <v>1</v>
      </c>
      <c r="I35" s="4">
        <v>1</v>
      </c>
      <c r="J35" s="4">
        <v>1</v>
      </c>
      <c r="K35" s="4" t="s">
        <v>30</v>
      </c>
      <c r="L35" s="4">
        <v>152.79</v>
      </c>
      <c r="M35" s="4">
        <v>152.79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45170</v>
      </c>
      <c r="S35" s="6">
        <v>45174</v>
      </c>
      <c r="T35" s="4" t="s">
        <v>34</v>
      </c>
      <c r="U35" s="4">
        <v>152.79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45170</v>
      </c>
      <c r="G36" s="6">
        <v>45171</v>
      </c>
      <c r="H36" s="4">
        <v>1</v>
      </c>
      <c r="I36" s="4">
        <v>1</v>
      </c>
      <c r="J36" s="4">
        <v>1</v>
      </c>
      <c r="K36" s="4" t="s">
        <v>30</v>
      </c>
      <c r="L36" s="4">
        <v>22.31</v>
      </c>
      <c r="M36" s="4">
        <v>22.31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45170</v>
      </c>
      <c r="S36" s="6">
        <v>45174</v>
      </c>
      <c r="T36" s="4" t="s">
        <v>34</v>
      </c>
      <c r="U36" s="4">
        <v>22.31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45170</v>
      </c>
      <c r="G37" s="6">
        <v>45171</v>
      </c>
      <c r="H37" s="4">
        <v>1</v>
      </c>
      <c r="I37" s="4">
        <v>1</v>
      </c>
      <c r="J37" s="4">
        <v>1</v>
      </c>
      <c r="K37" s="4" t="s">
        <v>30</v>
      </c>
      <c r="L37" s="4">
        <v>49.11</v>
      </c>
      <c r="M37" s="4">
        <v>49.11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45170</v>
      </c>
      <c r="S37" s="6">
        <v>45174</v>
      </c>
      <c r="T37" s="4" t="s">
        <v>34</v>
      </c>
      <c r="U37" s="4">
        <v>49.11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45170</v>
      </c>
      <c r="G38" s="6">
        <v>45171</v>
      </c>
      <c r="H38" s="4">
        <v>1</v>
      </c>
      <c r="I38" s="4">
        <v>1</v>
      </c>
      <c r="J38" s="4">
        <v>1</v>
      </c>
      <c r="K38" s="4" t="s">
        <v>30</v>
      </c>
      <c r="L38" s="4">
        <v>22.49</v>
      </c>
      <c r="M38" s="4">
        <v>22.49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45170</v>
      </c>
      <c r="S38" s="6">
        <v>45174</v>
      </c>
      <c r="T38" s="4" t="s">
        <v>34</v>
      </c>
      <c r="U38" s="4">
        <v>22.49</v>
      </c>
      <c r="V38" s="4">
        <v>0</v>
      </c>
      <c r="W38" s="4">
        <v>0</v>
      </c>
      <c r="X38" s="4" t="s">
        <v>215</v>
      </c>
      <c r="Y38" s="4" t="s">
        <v>36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45170</v>
      </c>
      <c r="G39" s="6">
        <v>45171</v>
      </c>
      <c r="H39" s="4">
        <v>1</v>
      </c>
      <c r="I39" s="4">
        <v>1</v>
      </c>
      <c r="J39" s="4">
        <v>1</v>
      </c>
      <c r="K39" s="4" t="s">
        <v>30</v>
      </c>
      <c r="L39" s="4">
        <v>12.4</v>
      </c>
      <c r="M39" s="4">
        <v>12.4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45170</v>
      </c>
      <c r="S39" s="6">
        <v>45174</v>
      </c>
      <c r="T39" s="4" t="s">
        <v>34</v>
      </c>
      <c r="U39" s="4">
        <v>12.4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147</v>
      </c>
      <c r="E40" s="4" t="s">
        <v>186</v>
      </c>
      <c r="F40" s="6">
        <v>45170</v>
      </c>
      <c r="G40" s="6">
        <v>45171</v>
      </c>
      <c r="H40" s="4">
        <v>1</v>
      </c>
      <c r="I40" s="4">
        <v>1</v>
      </c>
      <c r="J40" s="4">
        <v>1</v>
      </c>
      <c r="K40" s="4" t="s">
        <v>30</v>
      </c>
      <c r="L40" s="4">
        <v>54.9</v>
      </c>
      <c r="M40" s="4">
        <v>54.9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45170.0000115741</v>
      </c>
      <c r="S40" s="6">
        <v>45174</v>
      </c>
      <c r="T40" s="4" t="s">
        <v>34</v>
      </c>
      <c r="U40" s="4">
        <v>54.9</v>
      </c>
      <c r="V40" s="4">
        <v>0</v>
      </c>
      <c r="W40" s="4">
        <v>0</v>
      </c>
      <c r="X40" s="4" t="s">
        <v>36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108</v>
      </c>
      <c r="F41" s="6">
        <v>45170</v>
      </c>
      <c r="G41" s="6">
        <v>45171</v>
      </c>
      <c r="H41" s="4">
        <v>1</v>
      </c>
      <c r="I41" s="4">
        <v>1</v>
      </c>
      <c r="J41" s="4">
        <v>1</v>
      </c>
      <c r="K41" s="4" t="s">
        <v>30</v>
      </c>
      <c r="L41" s="4">
        <v>56.11</v>
      </c>
      <c r="M41" s="4">
        <v>56.11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45170.0000115741</v>
      </c>
      <c r="S41" s="6">
        <v>45174</v>
      </c>
      <c r="T41" s="4" t="s">
        <v>34</v>
      </c>
      <c r="U41" s="4">
        <v>56.11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45170</v>
      </c>
      <c r="G42" s="6">
        <v>45171</v>
      </c>
      <c r="H42" s="4">
        <v>1</v>
      </c>
      <c r="I42" s="4">
        <v>1</v>
      </c>
      <c r="J42" s="4">
        <v>1</v>
      </c>
      <c r="K42" s="4" t="s">
        <v>30</v>
      </c>
      <c r="L42" s="4">
        <v>24.66</v>
      </c>
      <c r="M42" s="4">
        <v>24.66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45170.0000115741</v>
      </c>
      <c r="S42" s="6">
        <v>45174</v>
      </c>
      <c r="T42" s="4" t="s">
        <v>34</v>
      </c>
      <c r="U42" s="4">
        <v>24.66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190</v>
      </c>
      <c r="E43" s="4" t="s">
        <v>237</v>
      </c>
      <c r="F43" s="6">
        <v>45170</v>
      </c>
      <c r="G43" s="6">
        <v>45171</v>
      </c>
      <c r="H43" s="4">
        <v>1</v>
      </c>
      <c r="I43" s="4">
        <v>1</v>
      </c>
      <c r="J43" s="4">
        <v>1</v>
      </c>
      <c r="K43" s="4" t="s">
        <v>30</v>
      </c>
      <c r="L43" s="4">
        <v>79.67</v>
      </c>
      <c r="M43" s="4">
        <v>79.67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45170.0000115741</v>
      </c>
      <c r="S43" s="6">
        <v>45174</v>
      </c>
      <c r="T43" s="4" t="s">
        <v>34</v>
      </c>
      <c r="U43" s="4">
        <v>79.67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200</v>
      </c>
      <c r="E44" s="4" t="s">
        <v>201</v>
      </c>
      <c r="F44" s="6">
        <v>45170</v>
      </c>
      <c r="G44" s="6">
        <v>45171</v>
      </c>
      <c r="H44" s="4">
        <v>1</v>
      </c>
      <c r="I44" s="4">
        <v>1</v>
      </c>
      <c r="J44" s="4">
        <v>1</v>
      </c>
      <c r="K44" s="4" t="s">
        <v>30</v>
      </c>
      <c r="L44" s="4">
        <v>22.31</v>
      </c>
      <c r="M44" s="4">
        <v>22.31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45170</v>
      </c>
      <c r="S44" s="6">
        <v>45174</v>
      </c>
      <c r="T44" s="4" t="s">
        <v>34</v>
      </c>
      <c r="U44" s="4">
        <v>22.31</v>
      </c>
      <c r="V44" s="4">
        <v>0</v>
      </c>
      <c r="W44" s="4">
        <v>0</v>
      </c>
      <c r="X44" s="4" t="s">
        <v>243</v>
      </c>
      <c r="Y44" s="4" t="s">
        <v>244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45170</v>
      </c>
      <c r="G45" s="6">
        <v>45171</v>
      </c>
      <c r="H45" s="4">
        <v>1</v>
      </c>
      <c r="I45" s="4">
        <v>1</v>
      </c>
      <c r="J45" s="4">
        <v>1</v>
      </c>
      <c r="K45" s="4" t="s">
        <v>30</v>
      </c>
      <c r="L45" s="4">
        <v>34.4</v>
      </c>
      <c r="M45" s="4">
        <v>34.4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45170</v>
      </c>
      <c r="S45" s="6">
        <v>45174</v>
      </c>
      <c r="T45" s="4" t="s">
        <v>34</v>
      </c>
      <c r="U45" s="4">
        <v>34.4</v>
      </c>
      <c r="V45" s="4">
        <v>0</v>
      </c>
      <c r="W45" s="4">
        <v>0</v>
      </c>
      <c r="X45" s="4" t="s">
        <v>249</v>
      </c>
      <c r="Y45" s="4" t="s">
        <v>36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213</v>
      </c>
      <c r="F46" s="6">
        <v>45170</v>
      </c>
      <c r="G46" s="6">
        <v>45171</v>
      </c>
      <c r="H46" s="4">
        <v>1</v>
      </c>
      <c r="I46" s="4">
        <v>1</v>
      </c>
      <c r="J46" s="4">
        <v>1</v>
      </c>
      <c r="K46" s="4" t="s">
        <v>30</v>
      </c>
      <c r="L46" s="4">
        <v>29.47</v>
      </c>
      <c r="M46" s="4">
        <v>29.47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45170</v>
      </c>
      <c r="S46" s="6">
        <v>45174</v>
      </c>
      <c r="T46" s="4" t="s">
        <v>34</v>
      </c>
      <c r="U46" s="4">
        <v>29.47</v>
      </c>
      <c r="V46" s="4">
        <v>0</v>
      </c>
      <c r="W46" s="4">
        <v>0</v>
      </c>
      <c r="X46" s="4" t="s">
        <v>253</v>
      </c>
      <c r="Y46" s="4" t="s">
        <v>36</v>
      </c>
    </row>
    <row r="47" s="4" customFormat="1" spans="1:25">
      <c r="A47" s="4" t="s">
        <v>254</v>
      </c>
      <c r="B47" s="4" t="s">
        <v>26</v>
      </c>
      <c r="C47" s="4" t="s">
        <v>27</v>
      </c>
      <c r="D47" s="4" t="s">
        <v>255</v>
      </c>
      <c r="E47" s="4" t="s">
        <v>76</v>
      </c>
      <c r="F47" s="6">
        <v>45170</v>
      </c>
      <c r="G47" s="6">
        <v>45171</v>
      </c>
      <c r="H47" s="4">
        <v>1</v>
      </c>
      <c r="I47" s="4">
        <v>1</v>
      </c>
      <c r="J47" s="4">
        <v>1</v>
      </c>
      <c r="K47" s="4" t="s">
        <v>30</v>
      </c>
      <c r="L47" s="4">
        <v>79.04</v>
      </c>
      <c r="M47" s="4">
        <v>79.04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45170.0000115741</v>
      </c>
      <c r="S47" s="6">
        <v>45174</v>
      </c>
      <c r="T47" s="4" t="s">
        <v>34</v>
      </c>
      <c r="U47" s="4">
        <v>79.04</v>
      </c>
      <c r="V47" s="4">
        <v>0</v>
      </c>
      <c r="W47" s="4">
        <v>0</v>
      </c>
      <c r="X47" s="4" t="s">
        <v>257</v>
      </c>
      <c r="Y47" s="4" t="s">
        <v>36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45170</v>
      </c>
      <c r="G48" s="6">
        <v>45171</v>
      </c>
      <c r="H48" s="4">
        <v>1</v>
      </c>
      <c r="I48" s="4">
        <v>1</v>
      </c>
      <c r="J48" s="4">
        <v>1</v>
      </c>
      <c r="K48" s="4" t="s">
        <v>30</v>
      </c>
      <c r="L48" s="4">
        <v>20.16</v>
      </c>
      <c r="M48" s="4">
        <v>20.16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45170.0000115741</v>
      </c>
      <c r="S48" s="6">
        <v>45174</v>
      </c>
      <c r="T48" s="4" t="s">
        <v>34</v>
      </c>
      <c r="U48" s="4">
        <v>20.16</v>
      </c>
      <c r="V48" s="4">
        <v>0</v>
      </c>
      <c r="W48" s="4">
        <v>0</v>
      </c>
      <c r="X48" s="4" t="s">
        <v>262</v>
      </c>
      <c r="Y48" s="4" t="s">
        <v>36</v>
      </c>
    </row>
    <row r="49" s="4" customFormat="1" spans="1:26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45170</v>
      </c>
      <c r="G49" s="6">
        <v>45171</v>
      </c>
      <c r="H49" s="4">
        <v>2</v>
      </c>
      <c r="I49" s="4">
        <v>1</v>
      </c>
      <c r="J49" s="4">
        <v>2</v>
      </c>
      <c r="K49" s="4" t="s">
        <v>30</v>
      </c>
      <c r="L49" s="4">
        <v>56.08</v>
      </c>
      <c r="M49" s="4">
        <v>56.08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45170.0000115741</v>
      </c>
      <c r="S49" s="6">
        <v>45174</v>
      </c>
      <c r="T49" s="4" t="s">
        <v>34</v>
      </c>
      <c r="U49" s="4">
        <v>56.08</v>
      </c>
      <c r="V49" s="4">
        <v>0</v>
      </c>
      <c r="W49" s="4">
        <v>0</v>
      </c>
      <c r="X49" s="4" t="s">
        <v>267</v>
      </c>
      <c r="Y49" s="4">
        <v>8525764</v>
      </c>
      <c r="Z49" s="4" t="s">
        <v>268</v>
      </c>
    </row>
    <row r="50" s="4" customFormat="1" spans="1:26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45170</v>
      </c>
      <c r="G50" s="6">
        <v>45171</v>
      </c>
      <c r="H50" s="4">
        <v>2</v>
      </c>
      <c r="I50" s="4">
        <v>1</v>
      </c>
      <c r="J50" s="4">
        <v>2</v>
      </c>
      <c r="K50" s="4" t="s">
        <v>30</v>
      </c>
      <c r="L50" s="4">
        <v>89.76</v>
      </c>
      <c r="M50" s="4">
        <v>89.76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45170.0000115741</v>
      </c>
      <c r="S50" s="6">
        <v>45174</v>
      </c>
      <c r="T50" s="4" t="s">
        <v>34</v>
      </c>
      <c r="U50" s="4">
        <v>89.76</v>
      </c>
      <c r="V50" s="4">
        <v>0</v>
      </c>
      <c r="W50" s="4">
        <v>0</v>
      </c>
      <c r="X50" s="4" t="s">
        <v>273</v>
      </c>
      <c r="Y50" s="4">
        <v>-78838445</v>
      </c>
      <c r="Z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200</v>
      </c>
      <c r="E51" s="4" t="s">
        <v>29</v>
      </c>
      <c r="F51" s="6">
        <v>45170</v>
      </c>
      <c r="G51" s="6">
        <v>45171</v>
      </c>
      <c r="H51" s="4">
        <v>1</v>
      </c>
      <c r="I51" s="4">
        <v>1</v>
      </c>
      <c r="J51" s="4">
        <v>1</v>
      </c>
      <c r="K51" s="4" t="s">
        <v>30</v>
      </c>
      <c r="L51" s="4">
        <v>22.31</v>
      </c>
      <c r="M51" s="4">
        <v>22.31</v>
      </c>
      <c r="N51" s="4" t="s">
        <v>276</v>
      </c>
      <c r="O51" s="4" t="s">
        <v>32</v>
      </c>
      <c r="P51" s="4" t="s">
        <v>33</v>
      </c>
      <c r="Q51" s="4">
        <v>0</v>
      </c>
      <c r="R51" s="7">
        <v>45170.0000115741</v>
      </c>
      <c r="S51" s="6">
        <v>45174</v>
      </c>
      <c r="T51" s="4" t="s">
        <v>34</v>
      </c>
      <c r="U51" s="4">
        <v>22.31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45170</v>
      </c>
      <c r="G52" s="6">
        <v>45171</v>
      </c>
      <c r="H52" s="4">
        <v>1</v>
      </c>
      <c r="I52" s="4">
        <v>1</v>
      </c>
      <c r="J52" s="4">
        <v>1</v>
      </c>
      <c r="K52" s="4" t="s">
        <v>30</v>
      </c>
      <c r="L52" s="4">
        <v>15.29</v>
      </c>
      <c r="M52" s="4">
        <v>15.29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45170.0000115741</v>
      </c>
      <c r="S52" s="6">
        <v>45174</v>
      </c>
      <c r="T52" s="4" t="s">
        <v>34</v>
      </c>
      <c r="U52" s="4">
        <v>15.29</v>
      </c>
      <c r="V52" s="4">
        <v>0</v>
      </c>
      <c r="W52" s="4">
        <v>0</v>
      </c>
      <c r="X52" s="4" t="s">
        <v>283</v>
      </c>
      <c r="Y52" s="4" t="s">
        <v>36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286</v>
      </c>
      <c r="F53" s="6">
        <v>45170</v>
      </c>
      <c r="G53" s="6">
        <v>45171</v>
      </c>
      <c r="H53" s="4">
        <v>1</v>
      </c>
      <c r="I53" s="4">
        <v>1</v>
      </c>
      <c r="J53" s="4">
        <v>1</v>
      </c>
      <c r="K53" s="4" t="s">
        <v>30</v>
      </c>
      <c r="L53" s="4">
        <v>20.41</v>
      </c>
      <c r="M53" s="4">
        <v>20.41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45170</v>
      </c>
      <c r="S53" s="6">
        <v>45174</v>
      </c>
      <c r="T53" s="4" t="s">
        <v>34</v>
      </c>
      <c r="U53" s="4">
        <v>20.41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45170</v>
      </c>
      <c r="G54" s="6">
        <v>45171</v>
      </c>
      <c r="H54" s="4">
        <v>1</v>
      </c>
      <c r="I54" s="4">
        <v>1</v>
      </c>
      <c r="J54" s="4">
        <v>1</v>
      </c>
      <c r="K54" s="4" t="s">
        <v>30</v>
      </c>
      <c r="L54" s="4">
        <v>39.08</v>
      </c>
      <c r="M54" s="4">
        <v>39.08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45170</v>
      </c>
      <c r="S54" s="6">
        <v>45174</v>
      </c>
      <c r="T54" s="4" t="s">
        <v>34</v>
      </c>
      <c r="U54" s="4">
        <v>39.08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66</v>
      </c>
      <c r="F55" s="6">
        <v>45170</v>
      </c>
      <c r="G55" s="6">
        <v>45171</v>
      </c>
      <c r="H55" s="4">
        <v>1</v>
      </c>
      <c r="I55" s="4">
        <v>1</v>
      </c>
      <c r="J55" s="4">
        <v>1</v>
      </c>
      <c r="K55" s="4" t="s">
        <v>30</v>
      </c>
      <c r="L55" s="4">
        <v>38.79</v>
      </c>
      <c r="M55" s="4">
        <v>38.79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45170</v>
      </c>
      <c r="S55" s="6">
        <v>45174</v>
      </c>
      <c r="T55" s="4" t="s">
        <v>34</v>
      </c>
      <c r="U55" s="4">
        <v>38.79</v>
      </c>
      <c r="V55" s="4">
        <v>0</v>
      </c>
      <c r="W55" s="4">
        <v>0</v>
      </c>
      <c r="X55" s="4" t="s">
        <v>299</v>
      </c>
      <c r="Y5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topLeftCell="A51" workbookViewId="0">
      <selection activeCell="A60" sqref="A60:D63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300</v>
      </c>
    </row>
    <row r="2" s="4" customFormat="1" spans="1:9">
      <c r="A2" s="5">
        <v>999226015934630</v>
      </c>
      <c r="B2" s="6">
        <v>45169</v>
      </c>
      <c r="C2" s="6">
        <v>45171</v>
      </c>
      <c r="D2" s="4">
        <v>82.38</v>
      </c>
      <c r="E2" s="4" t="str">
        <f>VLOOKUP(A2,HOP!A:L,12,0)</f>
        <v>82.38</v>
      </c>
      <c r="F2" s="4" t="str">
        <f>VLOOKUP(A2,HOP!A:C,3,0)</f>
        <v>3774746</v>
      </c>
      <c r="G2" s="4">
        <f>D2-E2</f>
        <v>0</v>
      </c>
      <c r="H2" s="4" t="str">
        <f>$H$1&amp;F2</f>
        <v>，3774746</v>
      </c>
      <c r="I2" s="4" t="str">
        <f>VLOOKUP(A2,HOP!A:U,21,0)</f>
        <v>直连</v>
      </c>
    </row>
    <row r="3" s="4" customFormat="1" spans="1:9">
      <c r="A3" s="5">
        <v>999226052953682</v>
      </c>
      <c r="B3" s="6">
        <v>45170</v>
      </c>
      <c r="C3" s="6">
        <v>45171</v>
      </c>
      <c r="D3" s="4">
        <v>75.31</v>
      </c>
      <c r="E3" s="4" t="str">
        <f>VLOOKUP(A3,HOP!A:L,12,0)</f>
        <v>75.31</v>
      </c>
      <c r="F3" s="4" t="str">
        <f>VLOOKUP(A3,HOP!A:C,3,0)</f>
        <v>3783122</v>
      </c>
      <c r="G3" s="4">
        <f t="shared" ref="G3:G34" si="0">D3-E3</f>
        <v>0</v>
      </c>
      <c r="H3" s="4" t="str">
        <f t="shared" ref="H3:H34" si="1">$H$1&amp;F3</f>
        <v>，3783122</v>
      </c>
      <c r="I3" s="4" t="str">
        <f>VLOOKUP(A3,HOP!A:U,21,0)</f>
        <v>直连</v>
      </c>
    </row>
    <row r="4" s="4" customFormat="1" spans="1:9">
      <c r="A4" s="5">
        <v>999226188312232</v>
      </c>
      <c r="B4" s="6">
        <v>45170</v>
      </c>
      <c r="C4" s="6">
        <v>45171</v>
      </c>
      <c r="D4" s="4">
        <v>58.06</v>
      </c>
      <c r="E4" s="4" t="str">
        <f>VLOOKUP(A4,HOP!A:L,12,0)</f>
        <v>58.06</v>
      </c>
      <c r="F4" s="4" t="str">
        <f>VLOOKUP(A4,HOP!A:C,3,0)</f>
        <v>3810105</v>
      </c>
      <c r="G4" s="4">
        <f t="shared" si="0"/>
        <v>0</v>
      </c>
      <c r="H4" s="4" t="str">
        <f t="shared" si="1"/>
        <v>，3810105</v>
      </c>
      <c r="I4" s="4" t="str">
        <f>VLOOKUP(A4,HOP!A:U,21,0)</f>
        <v>直连</v>
      </c>
    </row>
    <row r="5" s="4" customFormat="1" spans="1:9">
      <c r="A5" s="5">
        <v>999226213992152</v>
      </c>
      <c r="B5" s="6">
        <v>45168</v>
      </c>
      <c r="C5" s="6">
        <v>45171</v>
      </c>
      <c r="D5" s="4">
        <v>5206.92</v>
      </c>
      <c r="E5" s="4" t="str">
        <f>VLOOKUP(A5,HOP!A:L,12,0)</f>
        <v>5206.92</v>
      </c>
      <c r="F5" s="4" t="str">
        <f>VLOOKUP(A5,HOP!A:C,3,0)</f>
        <v>3816408</v>
      </c>
      <c r="G5" s="4">
        <f t="shared" si="0"/>
        <v>0</v>
      </c>
      <c r="H5" s="4" t="str">
        <f t="shared" si="1"/>
        <v>，3816408</v>
      </c>
      <c r="I5" s="4" t="str">
        <f>VLOOKUP(A5,HOP!A:U,21,0)</f>
        <v>直连</v>
      </c>
    </row>
    <row r="6" s="4" customFormat="1" hidden="1" spans="1:9">
      <c r="A6" s="5">
        <v>999226216673180</v>
      </c>
      <c r="B6" s="6">
        <v>45170</v>
      </c>
      <c r="C6" s="6">
        <v>45171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999226322388297</v>
      </c>
      <c r="B7" s="6">
        <v>45169</v>
      </c>
      <c r="C7" s="6">
        <v>45171</v>
      </c>
      <c r="D7" s="4">
        <v>225.81</v>
      </c>
      <c r="E7" s="4" t="str">
        <f>VLOOKUP(A7,HOP!A:L,12,0)</f>
        <v>225.81</v>
      </c>
      <c r="F7" s="4" t="str">
        <f>VLOOKUP(A7,HOP!A:C,3,0)</f>
        <v>3825149</v>
      </c>
      <c r="G7" s="4">
        <f t="shared" si="0"/>
        <v>0</v>
      </c>
      <c r="H7" s="4" t="str">
        <f t="shared" si="1"/>
        <v>，3825149</v>
      </c>
      <c r="I7" s="4" t="str">
        <f>VLOOKUP(A7,HOP!A:U,21,0)</f>
        <v>直连</v>
      </c>
    </row>
    <row r="8" s="4" customFormat="1" spans="1:9">
      <c r="A8" s="5">
        <v>999226348732374</v>
      </c>
      <c r="B8" s="6">
        <v>45170</v>
      </c>
      <c r="C8" s="6">
        <v>45171</v>
      </c>
      <c r="D8" s="4">
        <v>92.76</v>
      </c>
      <c r="E8" s="4" t="str">
        <f>VLOOKUP(A8,HOP!A:L,12,0)</f>
        <v>92.76</v>
      </c>
      <c r="F8" s="4" t="str">
        <f>VLOOKUP(A8,HOP!A:C,3,0)</f>
        <v>3836390</v>
      </c>
      <c r="G8" s="4">
        <f t="shared" si="0"/>
        <v>0</v>
      </c>
      <c r="H8" s="4" t="str">
        <f t="shared" si="1"/>
        <v>，3836390</v>
      </c>
      <c r="I8" s="4" t="str">
        <f>VLOOKUP(A8,HOP!A:U,21,0)</f>
        <v>直连</v>
      </c>
    </row>
    <row r="9" s="4" customFormat="1" spans="1:9">
      <c r="A9" s="5">
        <v>999226358798138</v>
      </c>
      <c r="B9" s="6">
        <v>45168</v>
      </c>
      <c r="C9" s="6">
        <v>45171</v>
      </c>
      <c r="D9" s="4">
        <v>55.23</v>
      </c>
      <c r="E9" s="4" t="str">
        <f>VLOOKUP(A9,HOP!A:L,12,0)</f>
        <v>55.23</v>
      </c>
      <c r="F9" s="4" t="str">
        <f>VLOOKUP(A9,HOP!A:C,3,0)</f>
        <v>3841519</v>
      </c>
      <c r="G9" s="4">
        <f t="shared" si="0"/>
        <v>0</v>
      </c>
      <c r="H9" s="4" t="str">
        <f t="shared" si="1"/>
        <v>，3841519</v>
      </c>
      <c r="I9" s="4" t="str">
        <f>VLOOKUP(A9,HOP!A:U,21,0)</f>
        <v>直连</v>
      </c>
    </row>
    <row r="10" s="4" customFormat="1" spans="1:9">
      <c r="A10" s="5">
        <v>999226359212896</v>
      </c>
      <c r="B10" s="6">
        <v>45170</v>
      </c>
      <c r="C10" s="6">
        <v>45171</v>
      </c>
      <c r="D10" s="4">
        <v>45.71</v>
      </c>
      <c r="E10" s="4" t="str">
        <f>VLOOKUP(A10,HOP!A:L,12,0)</f>
        <v>45.71</v>
      </c>
      <c r="F10" s="4" t="str">
        <f>VLOOKUP(A10,HOP!A:C,3,0)</f>
        <v>3841708</v>
      </c>
      <c r="G10" s="4">
        <f t="shared" si="0"/>
        <v>0</v>
      </c>
      <c r="H10" s="4" t="str">
        <f t="shared" si="1"/>
        <v>，3841708</v>
      </c>
      <c r="I10" s="4" t="str">
        <f>VLOOKUP(A10,HOP!A:U,21,0)</f>
        <v>直采</v>
      </c>
    </row>
    <row r="11" s="4" customFormat="1" spans="1:9">
      <c r="A11" s="5">
        <v>999226366192087</v>
      </c>
      <c r="B11" s="6">
        <v>45170</v>
      </c>
      <c r="C11" s="6">
        <v>45171</v>
      </c>
      <c r="D11" s="4">
        <v>99.92</v>
      </c>
      <c r="E11" s="4" t="str">
        <f>VLOOKUP(A11,HOP!A:L,12,0)</f>
        <v>99.92</v>
      </c>
      <c r="F11" s="4" t="str">
        <f>VLOOKUP(A11,HOP!A:C,3,0)</f>
        <v>3846086</v>
      </c>
      <c r="G11" s="4">
        <f t="shared" si="0"/>
        <v>0</v>
      </c>
      <c r="H11" s="4" t="str">
        <f t="shared" si="1"/>
        <v>，3846086</v>
      </c>
      <c r="I11" s="4" t="str">
        <f>VLOOKUP(A11,HOP!A:U,21,0)</f>
        <v>直采</v>
      </c>
    </row>
    <row r="12" s="4" customFormat="1" spans="1:9">
      <c r="A12" s="5">
        <v>999226366204484</v>
      </c>
      <c r="B12" s="6">
        <v>45170</v>
      </c>
      <c r="C12" s="6">
        <v>45171</v>
      </c>
      <c r="D12" s="4">
        <v>19.04</v>
      </c>
      <c r="E12" s="4" t="str">
        <f>VLOOKUP(A12,HOP!A:L,12,0)</f>
        <v>19.04</v>
      </c>
      <c r="F12" s="4" t="str">
        <f>VLOOKUP(A12,HOP!A:C,3,0)</f>
        <v>3846216</v>
      </c>
      <c r="G12" s="4">
        <f t="shared" si="0"/>
        <v>0</v>
      </c>
      <c r="H12" s="4" t="str">
        <f t="shared" si="1"/>
        <v>，3846216</v>
      </c>
      <c r="I12" s="4" t="str">
        <f>VLOOKUP(A12,HOP!A:U,21,0)</f>
        <v>直连</v>
      </c>
    </row>
    <row r="13" s="4" customFormat="1" spans="1:9">
      <c r="A13" s="5">
        <v>999226484617330</v>
      </c>
      <c r="B13" s="6">
        <v>45170</v>
      </c>
      <c r="C13" s="6">
        <v>45171</v>
      </c>
      <c r="D13" s="4">
        <v>38.69</v>
      </c>
      <c r="E13" s="4" t="str">
        <f>VLOOKUP(A13,HOP!A:L,12,0)</f>
        <v>38.69</v>
      </c>
      <c r="F13" s="4" t="str">
        <f>VLOOKUP(A13,HOP!A:C,3,0)</f>
        <v>3849286</v>
      </c>
      <c r="G13" s="4">
        <f t="shared" si="0"/>
        <v>0</v>
      </c>
      <c r="H13" s="4" t="str">
        <f t="shared" si="1"/>
        <v>，3849286</v>
      </c>
      <c r="I13" s="4" t="str">
        <f>VLOOKUP(A13,HOP!A:U,21,0)</f>
        <v>直连</v>
      </c>
    </row>
    <row r="14" s="4" customFormat="1" spans="1:9">
      <c r="A14" s="5">
        <v>999226488732577</v>
      </c>
      <c r="B14" s="6">
        <v>45170</v>
      </c>
      <c r="C14" s="6">
        <v>45171</v>
      </c>
      <c r="D14" s="4">
        <v>31.42</v>
      </c>
      <c r="E14" s="4" t="str">
        <f>VLOOKUP(A14,HOP!A:L,12,0)</f>
        <v>31.42</v>
      </c>
      <c r="F14" s="4" t="str">
        <f>VLOOKUP(A14,HOP!A:C,3,0)</f>
        <v>3850896</v>
      </c>
      <c r="G14" s="4">
        <f t="shared" si="0"/>
        <v>0</v>
      </c>
      <c r="H14" s="4" t="str">
        <f t="shared" si="1"/>
        <v>，3850896</v>
      </c>
      <c r="I14" s="4" t="str">
        <f>VLOOKUP(A14,HOP!A:U,21,0)</f>
        <v>直连</v>
      </c>
    </row>
    <row r="15" s="4" customFormat="1" spans="1:9">
      <c r="A15" s="5">
        <v>999226490119469</v>
      </c>
      <c r="B15" s="6">
        <v>45169</v>
      </c>
      <c r="C15" s="6">
        <v>45171</v>
      </c>
      <c r="D15" s="4">
        <v>79.38</v>
      </c>
      <c r="E15" s="4" t="str">
        <f>VLOOKUP(A15,HOP!A:L,12,0)</f>
        <v>79.38</v>
      </c>
      <c r="F15" s="4" t="str">
        <f>VLOOKUP(A15,HOP!A:C,3,0)</f>
        <v>3851958</v>
      </c>
      <c r="G15" s="4">
        <f t="shared" si="0"/>
        <v>0</v>
      </c>
      <c r="H15" s="4" t="str">
        <f t="shared" si="1"/>
        <v>，3851958</v>
      </c>
      <c r="I15" s="4" t="str">
        <f>VLOOKUP(A15,HOP!A:U,21,0)</f>
        <v>直采</v>
      </c>
    </row>
    <row r="16" s="4" customFormat="1" spans="1:9">
      <c r="A16" s="5">
        <v>999226491421194</v>
      </c>
      <c r="B16" s="6">
        <v>45170</v>
      </c>
      <c r="C16" s="6">
        <v>45171</v>
      </c>
      <c r="D16" s="4">
        <v>43.93</v>
      </c>
      <c r="E16" s="4" t="str">
        <f>VLOOKUP(A16,HOP!A:L,12,0)</f>
        <v>43.93</v>
      </c>
      <c r="F16" s="4" t="str">
        <f>VLOOKUP(A16,HOP!A:C,3,0)</f>
        <v>3852895</v>
      </c>
      <c r="G16" s="4">
        <f t="shared" si="0"/>
        <v>0</v>
      </c>
      <c r="H16" s="4" t="str">
        <f t="shared" si="1"/>
        <v>，3852895</v>
      </c>
      <c r="I16" s="4" t="str">
        <f>VLOOKUP(A16,HOP!A:U,21,0)</f>
        <v>直采</v>
      </c>
    </row>
    <row r="17" s="4" customFormat="1" spans="1:9">
      <c r="A17" s="5">
        <v>999226492650622</v>
      </c>
      <c r="B17" s="6">
        <v>45170</v>
      </c>
      <c r="C17" s="6">
        <v>45171</v>
      </c>
      <c r="D17" s="4">
        <v>32.05</v>
      </c>
      <c r="E17" s="4" t="str">
        <f>VLOOKUP(A17,HOP!A:L,12,0)</f>
        <v>32.05</v>
      </c>
      <c r="F17" s="4" t="str">
        <f>VLOOKUP(A17,HOP!A:C,3,0)</f>
        <v>3854213</v>
      </c>
      <c r="G17" s="4">
        <f t="shared" si="0"/>
        <v>0</v>
      </c>
      <c r="H17" s="4" t="str">
        <f t="shared" si="1"/>
        <v>，3854213</v>
      </c>
      <c r="I17" s="4" t="str">
        <f>VLOOKUP(A17,HOP!A:U,21,0)</f>
        <v>直连</v>
      </c>
    </row>
    <row r="18" s="4" customFormat="1" spans="1:9">
      <c r="A18" s="5">
        <v>999226493580071</v>
      </c>
      <c r="B18" s="6">
        <v>45168</v>
      </c>
      <c r="C18" s="6">
        <v>45171</v>
      </c>
      <c r="D18" s="4">
        <v>125.11</v>
      </c>
      <c r="E18" s="4" t="str">
        <f>VLOOKUP(A18,HOP!A:L,12,0)</f>
        <v>125.11</v>
      </c>
      <c r="F18" s="4" t="str">
        <f>VLOOKUP(A18,HOP!A:C,3,0)</f>
        <v>3855637</v>
      </c>
      <c r="G18" s="4">
        <f t="shared" si="0"/>
        <v>0</v>
      </c>
      <c r="H18" s="4" t="str">
        <f t="shared" si="1"/>
        <v>，3855637</v>
      </c>
      <c r="I18" s="4" t="str">
        <f>VLOOKUP(A18,HOP!A:U,21,0)</f>
        <v>直连</v>
      </c>
    </row>
    <row r="19" s="4" customFormat="1" spans="1:9">
      <c r="A19" s="5">
        <v>999226493605704</v>
      </c>
      <c r="B19" s="6">
        <v>45169</v>
      </c>
      <c r="C19" s="6">
        <v>45171</v>
      </c>
      <c r="D19" s="4">
        <v>192.12</v>
      </c>
      <c r="E19" s="4" t="str">
        <f>VLOOKUP(A19,HOP!A:L,12,0)</f>
        <v>192.12</v>
      </c>
      <c r="F19" s="4" t="str">
        <f>VLOOKUP(A19,HOP!A:C,3,0)</f>
        <v>3855661</v>
      </c>
      <c r="G19" s="4">
        <f t="shared" si="0"/>
        <v>0</v>
      </c>
      <c r="H19" s="4" t="str">
        <f t="shared" si="1"/>
        <v>，3855661</v>
      </c>
      <c r="I19" s="4" t="str">
        <f>VLOOKUP(A19,HOP!A:U,21,0)</f>
        <v>直连</v>
      </c>
    </row>
    <row r="20" s="4" customFormat="1" spans="1:9">
      <c r="A20" s="5">
        <v>999226493623060</v>
      </c>
      <c r="B20" s="6">
        <v>45170</v>
      </c>
      <c r="C20" s="6">
        <v>45171</v>
      </c>
      <c r="D20" s="4">
        <v>36.16</v>
      </c>
      <c r="E20" s="4" t="str">
        <f>VLOOKUP(A20,HOP!A:L,12,0)</f>
        <v>36.16</v>
      </c>
      <c r="F20" s="4" t="str">
        <f>VLOOKUP(A20,HOP!A:C,3,0)</f>
        <v>3855677</v>
      </c>
      <c r="G20" s="4">
        <f t="shared" si="0"/>
        <v>0</v>
      </c>
      <c r="H20" s="4" t="str">
        <f t="shared" si="1"/>
        <v>，3855677</v>
      </c>
      <c r="I20" s="4" t="str">
        <f>VLOOKUP(A20,HOP!A:U,21,0)</f>
        <v>直连</v>
      </c>
    </row>
    <row r="21" s="4" customFormat="1" spans="1:9">
      <c r="A21" s="5">
        <v>26493959319</v>
      </c>
      <c r="B21" s="6">
        <v>45169</v>
      </c>
      <c r="C21" s="6">
        <v>45171</v>
      </c>
      <c r="D21" s="4">
        <v>85.72</v>
      </c>
      <c r="E21" s="4" t="str">
        <f>VLOOKUP(A21,HOP!A:L,12,0)</f>
        <v>85.72</v>
      </c>
      <c r="F21" s="4" t="str">
        <f>VLOOKUP(A21,HOP!A:C,3,0)</f>
        <v>3856060</v>
      </c>
      <c r="G21" s="4">
        <f t="shared" si="0"/>
        <v>0</v>
      </c>
      <c r="H21" s="4" t="str">
        <f t="shared" si="1"/>
        <v>，3856060</v>
      </c>
      <c r="I21" s="4" t="str">
        <f>VLOOKUP(A21,HOP!A:U,21,0)</f>
        <v>直连</v>
      </c>
    </row>
    <row r="22" s="4" customFormat="1" spans="1:9">
      <c r="A22" s="5">
        <v>999226497543880</v>
      </c>
      <c r="B22" s="6">
        <v>45169</v>
      </c>
      <c r="C22" s="6">
        <v>45171</v>
      </c>
      <c r="D22" s="4">
        <v>76.16</v>
      </c>
      <c r="E22" s="4" t="str">
        <f>VLOOKUP(A22,HOP!A:L,12,0)</f>
        <v>76.16</v>
      </c>
      <c r="F22" s="4" t="str">
        <f>VLOOKUP(A22,HOP!A:C,3,0)</f>
        <v>3860424</v>
      </c>
      <c r="G22" s="4">
        <f t="shared" si="0"/>
        <v>0</v>
      </c>
      <c r="H22" s="4" t="str">
        <f t="shared" si="1"/>
        <v>，3860424</v>
      </c>
      <c r="I22" s="4" t="str">
        <f>VLOOKUP(A22,HOP!A:U,21,0)</f>
        <v>直连</v>
      </c>
    </row>
    <row r="23" s="4" customFormat="1" spans="1:9">
      <c r="A23" s="5">
        <v>999226498519754</v>
      </c>
      <c r="B23" s="6">
        <v>45169</v>
      </c>
      <c r="C23" s="6">
        <v>45171</v>
      </c>
      <c r="D23" s="4">
        <v>144.91</v>
      </c>
      <c r="E23" s="4" t="str">
        <f>VLOOKUP(A23,HOP!A:L,12,0)</f>
        <v>144.91</v>
      </c>
      <c r="F23" s="4" t="str">
        <f>VLOOKUP(A23,HOP!A:C,3,0)</f>
        <v>3861678</v>
      </c>
      <c r="G23" s="4">
        <f t="shared" si="0"/>
        <v>0</v>
      </c>
      <c r="H23" s="4" t="str">
        <f t="shared" si="1"/>
        <v>，3861678</v>
      </c>
      <c r="I23" s="4" t="str">
        <f>VLOOKUP(A23,HOP!A:U,21,0)</f>
        <v>直连</v>
      </c>
    </row>
    <row r="24" s="4" customFormat="1" spans="1:9">
      <c r="A24" s="5">
        <v>999226498721047</v>
      </c>
      <c r="B24" s="6">
        <v>45170</v>
      </c>
      <c r="C24" s="6">
        <v>45171</v>
      </c>
      <c r="D24" s="4">
        <v>109.98</v>
      </c>
      <c r="E24" s="4" t="str">
        <f>VLOOKUP(A24,HOP!A:L,12,0)</f>
        <v>109.98</v>
      </c>
      <c r="F24" s="4" t="str">
        <f>VLOOKUP(A24,HOP!A:C,3,0)</f>
        <v>3861926</v>
      </c>
      <c r="G24" s="4">
        <f t="shared" si="0"/>
        <v>0</v>
      </c>
      <c r="H24" s="4" t="str">
        <f t="shared" si="1"/>
        <v>，3861926</v>
      </c>
      <c r="I24" s="4" t="str">
        <f>VLOOKUP(A24,HOP!A:U,21,0)</f>
        <v>直连</v>
      </c>
    </row>
    <row r="25" s="4" customFormat="1" spans="1:9">
      <c r="A25" s="5">
        <v>999226499072510</v>
      </c>
      <c r="B25" s="6">
        <v>45169</v>
      </c>
      <c r="C25" s="6">
        <v>45171</v>
      </c>
      <c r="D25" s="4">
        <v>71.34</v>
      </c>
      <c r="E25" s="4" t="str">
        <f>VLOOKUP(A25,HOP!A:L,12,0)</f>
        <v>71.34</v>
      </c>
      <c r="F25" s="4" t="str">
        <f>VLOOKUP(A25,HOP!A:C,3,0)</f>
        <v>3862300</v>
      </c>
      <c r="G25" s="4">
        <f t="shared" si="0"/>
        <v>0</v>
      </c>
      <c r="H25" s="4" t="str">
        <f t="shared" si="1"/>
        <v>，3862300</v>
      </c>
      <c r="I25" s="4" t="str">
        <f>VLOOKUP(A25,HOP!A:U,21,0)</f>
        <v>直连</v>
      </c>
    </row>
    <row r="26" s="4" customFormat="1" spans="1:9">
      <c r="A26" s="5">
        <v>999226499089854</v>
      </c>
      <c r="B26" s="6">
        <v>45170</v>
      </c>
      <c r="C26" s="6">
        <v>45171</v>
      </c>
      <c r="D26" s="4">
        <v>152.29</v>
      </c>
      <c r="E26" s="4" t="str">
        <f>VLOOKUP(A26,HOP!A:L,12,0)</f>
        <v>152.29</v>
      </c>
      <c r="F26" s="4" t="str">
        <f>VLOOKUP(A26,HOP!A:C,3,0)</f>
        <v>3862312</v>
      </c>
      <c r="G26" s="4">
        <f t="shared" si="0"/>
        <v>0</v>
      </c>
      <c r="H26" s="4" t="str">
        <f t="shared" si="1"/>
        <v>，3862312</v>
      </c>
      <c r="I26" s="4" t="str">
        <f>VLOOKUP(A26,HOP!A:U,21,0)</f>
        <v>直采</v>
      </c>
    </row>
    <row r="27" s="4" customFormat="1" spans="1:9">
      <c r="A27" s="5">
        <v>999226499392654</v>
      </c>
      <c r="B27" s="6">
        <v>45170</v>
      </c>
      <c r="C27" s="6">
        <v>45171</v>
      </c>
      <c r="D27" s="4">
        <v>101.66</v>
      </c>
      <c r="E27" s="4" t="str">
        <f>VLOOKUP(A27,HOP!A:L,12,0)</f>
        <v>101.66</v>
      </c>
      <c r="F27" s="4" t="str">
        <f>VLOOKUP(A27,HOP!A:C,3,0)</f>
        <v>3862658</v>
      </c>
      <c r="G27" s="4">
        <f t="shared" si="0"/>
        <v>0</v>
      </c>
      <c r="H27" s="4" t="str">
        <f t="shared" si="1"/>
        <v>，3862658</v>
      </c>
      <c r="I27" s="4" t="str">
        <f>VLOOKUP(A27,HOP!A:U,21,0)</f>
        <v>直连</v>
      </c>
    </row>
    <row r="28" s="4" customFormat="1" spans="1:9">
      <c r="A28" s="5">
        <v>999226500009308</v>
      </c>
      <c r="B28" s="6">
        <v>45170</v>
      </c>
      <c r="C28" s="6">
        <v>45171</v>
      </c>
      <c r="D28" s="4">
        <v>327.6</v>
      </c>
      <c r="E28" s="4" t="str">
        <f>VLOOKUP(A28,HOP!A:L,12,0)</f>
        <v>327.60</v>
      </c>
      <c r="F28" s="4" t="str">
        <f>VLOOKUP(A28,HOP!A:C,3,0)</f>
        <v>3863456</v>
      </c>
      <c r="G28" s="4">
        <f t="shared" si="0"/>
        <v>0</v>
      </c>
      <c r="H28" s="4" t="str">
        <f t="shared" si="1"/>
        <v>，3863456</v>
      </c>
      <c r="I28" s="4" t="str">
        <f>VLOOKUP(A28,HOP!A:U,21,0)</f>
        <v>直采</v>
      </c>
    </row>
    <row r="29" s="4" customFormat="1" spans="1:9">
      <c r="A29" s="5">
        <v>999226500211517</v>
      </c>
      <c r="B29" s="6">
        <v>45170</v>
      </c>
      <c r="C29" s="6">
        <v>45171</v>
      </c>
      <c r="D29" s="4">
        <v>22.04</v>
      </c>
      <c r="E29" s="4" t="str">
        <f>VLOOKUP(A29,HOP!A:L,12,0)</f>
        <v>22.04</v>
      </c>
      <c r="F29" s="4" t="str">
        <f>VLOOKUP(A29,HOP!A:C,3,0)</f>
        <v>3863730</v>
      </c>
      <c r="G29" s="4">
        <f t="shared" si="0"/>
        <v>0</v>
      </c>
      <c r="H29" s="4" t="str">
        <f t="shared" si="1"/>
        <v>，3863730</v>
      </c>
      <c r="I29" s="4" t="str">
        <f>VLOOKUP(A29,HOP!A:U,21,0)</f>
        <v>直连</v>
      </c>
    </row>
    <row r="30" s="4" customFormat="1" spans="1:9">
      <c r="A30" s="5">
        <v>999226500412369</v>
      </c>
      <c r="B30" s="6">
        <v>45169</v>
      </c>
      <c r="C30" s="6">
        <v>45171</v>
      </c>
      <c r="D30" s="4">
        <v>37.12</v>
      </c>
      <c r="E30" s="4" t="str">
        <f>VLOOKUP(A30,HOP!A:L,12,0)</f>
        <v>37.12</v>
      </c>
      <c r="F30" s="4" t="str">
        <f>VLOOKUP(A30,HOP!A:C,3,0)</f>
        <v>3864020</v>
      </c>
      <c r="G30" s="4">
        <f t="shared" si="0"/>
        <v>0</v>
      </c>
      <c r="H30" s="4" t="str">
        <f t="shared" si="1"/>
        <v>，3864020</v>
      </c>
      <c r="I30" s="4" t="str">
        <f>VLOOKUP(A30,HOP!A:U,21,0)</f>
        <v>直连</v>
      </c>
    </row>
    <row r="31" s="4" customFormat="1" spans="1:9">
      <c r="A31" s="5">
        <v>999226501004721</v>
      </c>
      <c r="B31" s="6">
        <v>45170</v>
      </c>
      <c r="C31" s="6">
        <v>45171</v>
      </c>
      <c r="D31" s="4">
        <v>35.67</v>
      </c>
      <c r="E31" s="4" t="str">
        <f>VLOOKUP(A31,HOP!A:L,12,0)</f>
        <v>35.67</v>
      </c>
      <c r="F31" s="4" t="str">
        <f>VLOOKUP(A31,HOP!A:C,3,0)</f>
        <v>3864867</v>
      </c>
      <c r="G31" s="4">
        <f t="shared" si="0"/>
        <v>0</v>
      </c>
      <c r="H31" s="4" t="str">
        <f t="shared" si="1"/>
        <v>，3864867</v>
      </c>
      <c r="I31" s="4" t="str">
        <f>VLOOKUP(A31,HOP!A:U,21,0)</f>
        <v>直连</v>
      </c>
    </row>
    <row r="32" s="4" customFormat="1" spans="1:9">
      <c r="A32" s="5">
        <v>999226501077188</v>
      </c>
      <c r="B32" s="6">
        <v>45170</v>
      </c>
      <c r="C32" s="6">
        <v>45171</v>
      </c>
      <c r="D32" s="4">
        <v>54.99</v>
      </c>
      <c r="E32" s="4" t="str">
        <f>VLOOKUP(A32,HOP!A:L,12,0)</f>
        <v>54.99</v>
      </c>
      <c r="F32" s="4" t="str">
        <f>VLOOKUP(A32,HOP!A:C,3,0)</f>
        <v>3864911</v>
      </c>
      <c r="G32" s="4">
        <f t="shared" si="0"/>
        <v>0</v>
      </c>
      <c r="H32" s="4" t="str">
        <f t="shared" si="1"/>
        <v>，3864911</v>
      </c>
      <c r="I32" s="4" t="str">
        <f>VLOOKUP(A32,HOP!A:U,21,0)</f>
        <v>直连</v>
      </c>
    </row>
    <row r="33" s="4" customFormat="1" spans="1:9">
      <c r="A33" s="5">
        <v>999226501671008</v>
      </c>
      <c r="B33" s="6">
        <v>45170</v>
      </c>
      <c r="C33" s="6">
        <v>45171</v>
      </c>
      <c r="D33" s="4">
        <v>72.42</v>
      </c>
      <c r="E33" s="4" t="str">
        <f>VLOOKUP(A33,HOP!A:L,12,0)</f>
        <v>72.42</v>
      </c>
      <c r="F33" s="4" t="str">
        <f>VLOOKUP(A33,HOP!A:C,3,0)</f>
        <v>3865644</v>
      </c>
      <c r="G33" s="4">
        <f t="shared" si="0"/>
        <v>0</v>
      </c>
      <c r="H33" s="4" t="str">
        <f t="shared" si="1"/>
        <v>，3865644</v>
      </c>
      <c r="I33" s="4" t="str">
        <f>VLOOKUP(A33,HOP!A:U,21,0)</f>
        <v>直连</v>
      </c>
    </row>
    <row r="34" s="4" customFormat="1" spans="1:9">
      <c r="A34" s="5">
        <v>999226502118202</v>
      </c>
      <c r="B34" s="6">
        <v>45170</v>
      </c>
      <c r="C34" s="6">
        <v>45171</v>
      </c>
      <c r="D34" s="4">
        <v>152.79</v>
      </c>
      <c r="E34" s="4" t="str">
        <f>VLOOKUP(A34,HOP!A:L,12,0)</f>
        <v>152.79</v>
      </c>
      <c r="F34" s="4" t="str">
        <f>VLOOKUP(A34,HOP!A:C,3,0)</f>
        <v>3866092</v>
      </c>
      <c r="G34" s="4">
        <f t="shared" si="0"/>
        <v>0</v>
      </c>
      <c r="H34" s="4" t="str">
        <f t="shared" si="1"/>
        <v>，3866092</v>
      </c>
      <c r="I34" s="4" t="str">
        <f>VLOOKUP(A34,HOP!A:U,21,0)</f>
        <v>直采</v>
      </c>
    </row>
    <row r="35" s="4" customFormat="1" spans="1:9">
      <c r="A35" s="5">
        <v>999226502237702</v>
      </c>
      <c r="B35" s="6">
        <v>45170</v>
      </c>
      <c r="C35" s="6">
        <v>45171</v>
      </c>
      <c r="D35" s="4">
        <v>22.31</v>
      </c>
      <c r="E35" s="4" t="str">
        <f>VLOOKUP(A35,HOP!A:L,12,0)</f>
        <v>22.31</v>
      </c>
      <c r="F35" s="4" t="str">
        <f>VLOOKUP(A35,HOP!A:C,3,0)</f>
        <v>3866297</v>
      </c>
      <c r="G35" s="4">
        <f t="shared" ref="G35:G54" si="2">D35-E35</f>
        <v>0</v>
      </c>
      <c r="H35" s="4" t="str">
        <f t="shared" ref="H35:H54" si="3">$H$1&amp;F35</f>
        <v>，3866297</v>
      </c>
      <c r="I35" s="4" t="str">
        <f>VLOOKUP(A35,HOP!A:U,21,0)</f>
        <v>直连</v>
      </c>
    </row>
    <row r="36" s="4" customFormat="1" spans="1:9">
      <c r="A36" s="5">
        <v>999226502483998</v>
      </c>
      <c r="B36" s="6">
        <v>45170</v>
      </c>
      <c r="C36" s="6">
        <v>45171</v>
      </c>
      <c r="D36" s="4">
        <v>49.11</v>
      </c>
      <c r="E36" s="4" t="str">
        <f>VLOOKUP(A36,HOP!A:L,12,0)</f>
        <v>49.11</v>
      </c>
      <c r="F36" s="4" t="str">
        <f>VLOOKUP(A36,HOP!A:C,3,0)</f>
        <v>3866617</v>
      </c>
      <c r="G36" s="4">
        <f t="shared" si="2"/>
        <v>0</v>
      </c>
      <c r="H36" s="4" t="str">
        <f t="shared" si="3"/>
        <v>，3866617</v>
      </c>
      <c r="I36" s="4" t="str">
        <f>VLOOKUP(A36,HOP!A:U,21,0)</f>
        <v>直连</v>
      </c>
    </row>
    <row r="37" s="4" customFormat="1" spans="1:9">
      <c r="A37" s="5">
        <v>999226502501557</v>
      </c>
      <c r="B37" s="6">
        <v>45170</v>
      </c>
      <c r="C37" s="6">
        <v>45171</v>
      </c>
      <c r="D37" s="4">
        <v>22.49</v>
      </c>
      <c r="E37" s="4" t="str">
        <f>VLOOKUP(A37,HOP!A:L,12,0)</f>
        <v>22.49</v>
      </c>
      <c r="F37" s="4" t="str">
        <f>VLOOKUP(A37,HOP!A:C,3,0)</f>
        <v>3866632</v>
      </c>
      <c r="G37" s="4">
        <f t="shared" si="2"/>
        <v>0</v>
      </c>
      <c r="H37" s="4" t="str">
        <f t="shared" si="3"/>
        <v>，3866632</v>
      </c>
      <c r="I37" s="4" t="str">
        <f>VLOOKUP(A37,HOP!A:U,21,0)</f>
        <v>直连</v>
      </c>
    </row>
    <row r="38" s="4" customFormat="1" spans="1:9">
      <c r="A38" s="5">
        <v>999226502612258</v>
      </c>
      <c r="B38" s="6">
        <v>45170</v>
      </c>
      <c r="C38" s="6">
        <v>45171</v>
      </c>
      <c r="D38" s="4">
        <v>12.4</v>
      </c>
      <c r="E38" s="4" t="str">
        <f>VLOOKUP(A38,HOP!A:L,12,0)</f>
        <v>12.40</v>
      </c>
      <c r="F38" s="4" t="str">
        <f>VLOOKUP(A38,HOP!A:C,3,0)</f>
        <v>3866782</v>
      </c>
      <c r="G38" s="4">
        <f t="shared" si="2"/>
        <v>0</v>
      </c>
      <c r="H38" s="4" t="str">
        <f t="shared" si="3"/>
        <v>，3866782</v>
      </c>
      <c r="I38" s="4" t="str">
        <f>VLOOKUP(A38,HOP!A:U,21,0)</f>
        <v>直连</v>
      </c>
    </row>
    <row r="39" s="4" customFormat="1" spans="1:9">
      <c r="A39" s="5">
        <v>999226502613123</v>
      </c>
      <c r="B39" s="6">
        <v>45170</v>
      </c>
      <c r="C39" s="6">
        <v>45171</v>
      </c>
      <c r="D39" s="4">
        <v>54.9</v>
      </c>
      <c r="E39" s="4" t="str">
        <f>VLOOKUP(A39,HOP!A:L,12,0)</f>
        <v>54.90</v>
      </c>
      <c r="F39" s="4" t="str">
        <f>VLOOKUP(A39,HOP!A:C,3,0)</f>
        <v>3866783</v>
      </c>
      <c r="G39" s="4">
        <f t="shared" si="2"/>
        <v>0</v>
      </c>
      <c r="H39" s="4" t="str">
        <f t="shared" si="3"/>
        <v>，3866783</v>
      </c>
      <c r="I39" s="4" t="str">
        <f>VLOOKUP(A39,HOP!A:U,21,0)</f>
        <v>直连</v>
      </c>
    </row>
    <row r="40" s="4" customFormat="1" spans="1:9">
      <c r="A40" s="5">
        <v>999226503153435</v>
      </c>
      <c r="B40" s="6">
        <v>45170</v>
      </c>
      <c r="C40" s="6">
        <v>45171</v>
      </c>
      <c r="D40" s="4">
        <v>56.11</v>
      </c>
      <c r="E40" s="4" t="str">
        <f>VLOOKUP(A40,HOP!A:L,12,0)</f>
        <v>56.11</v>
      </c>
      <c r="F40" s="4" t="str">
        <f>VLOOKUP(A40,HOP!A:C,3,0)</f>
        <v>3867437</v>
      </c>
      <c r="G40" s="4">
        <f t="shared" si="2"/>
        <v>0</v>
      </c>
      <c r="H40" s="4" t="str">
        <f t="shared" si="3"/>
        <v>，3867437</v>
      </c>
      <c r="I40" s="4" t="str">
        <f>VLOOKUP(A40,HOP!A:U,21,0)</f>
        <v>直连</v>
      </c>
    </row>
    <row r="41" s="4" customFormat="1" spans="1:9">
      <c r="A41" s="5">
        <v>999226503157436</v>
      </c>
      <c r="B41" s="6">
        <v>45170</v>
      </c>
      <c r="C41" s="6">
        <v>45171</v>
      </c>
      <c r="D41" s="4">
        <v>24.66</v>
      </c>
      <c r="E41" s="4" t="str">
        <f>VLOOKUP(A41,HOP!A:L,12,0)</f>
        <v>24.66</v>
      </c>
      <c r="F41" s="4" t="str">
        <f>VLOOKUP(A41,HOP!A:C,3,0)</f>
        <v>3867438</v>
      </c>
      <c r="G41" s="4">
        <f t="shared" si="2"/>
        <v>0</v>
      </c>
      <c r="H41" s="4" t="str">
        <f t="shared" si="3"/>
        <v>，3867438</v>
      </c>
      <c r="I41" s="4" t="str">
        <f>VLOOKUP(A41,HOP!A:U,21,0)</f>
        <v>直连</v>
      </c>
    </row>
    <row r="42" s="4" customFormat="1" spans="1:9">
      <c r="A42" s="5">
        <v>999226503239176</v>
      </c>
      <c r="B42" s="6">
        <v>45170</v>
      </c>
      <c r="C42" s="6">
        <v>45171</v>
      </c>
      <c r="D42" s="4">
        <v>79.67</v>
      </c>
      <c r="E42" s="4" t="str">
        <f>VLOOKUP(A42,HOP!A:L,12,0)</f>
        <v>79.67</v>
      </c>
      <c r="F42" s="4" t="str">
        <f>VLOOKUP(A42,HOP!A:C,3,0)</f>
        <v>3867493</v>
      </c>
      <c r="G42" s="4">
        <f t="shared" si="2"/>
        <v>0</v>
      </c>
      <c r="H42" s="4" t="str">
        <f t="shared" si="3"/>
        <v>，3867493</v>
      </c>
      <c r="I42" s="4" t="str">
        <f>VLOOKUP(A42,HOP!A:U,21,0)</f>
        <v>直连</v>
      </c>
    </row>
    <row r="43" s="4" customFormat="1" spans="1:9">
      <c r="A43" s="5">
        <v>999226503445723</v>
      </c>
      <c r="B43" s="6">
        <v>45170</v>
      </c>
      <c r="C43" s="6">
        <v>45171</v>
      </c>
      <c r="D43" s="4">
        <v>22.31</v>
      </c>
      <c r="E43" s="4" t="str">
        <f>VLOOKUP(A43,HOP!A:L,12,0)</f>
        <v>22.31</v>
      </c>
      <c r="F43" s="4" t="str">
        <f>VLOOKUP(A43,HOP!A:C,3,0)</f>
        <v>3867786</v>
      </c>
      <c r="G43" s="4">
        <f t="shared" si="2"/>
        <v>0</v>
      </c>
      <c r="H43" s="4" t="str">
        <f t="shared" si="3"/>
        <v>，3867786</v>
      </c>
      <c r="I43" s="4" t="str">
        <f>VLOOKUP(A43,HOP!A:U,21,0)</f>
        <v>直连</v>
      </c>
    </row>
    <row r="44" s="4" customFormat="1" spans="1:9">
      <c r="A44" s="5">
        <v>999226503505103</v>
      </c>
      <c r="B44" s="6">
        <v>45170</v>
      </c>
      <c r="C44" s="6">
        <v>45171</v>
      </c>
      <c r="D44" s="4">
        <v>34.4</v>
      </c>
      <c r="E44" s="4" t="str">
        <f>VLOOKUP(A44,HOP!A:L,12,0)</f>
        <v>34.40</v>
      </c>
      <c r="F44" s="4" t="str">
        <f>VLOOKUP(A44,HOP!A:C,3,0)</f>
        <v>3867827</v>
      </c>
      <c r="G44" s="4">
        <f t="shared" si="2"/>
        <v>0</v>
      </c>
      <c r="H44" s="4" t="str">
        <f t="shared" si="3"/>
        <v>，3867827</v>
      </c>
      <c r="I44" s="4" t="str">
        <f>VLOOKUP(A44,HOP!A:U,21,0)</f>
        <v>直连</v>
      </c>
    </row>
    <row r="45" s="4" customFormat="1" spans="1:9">
      <c r="A45" s="5">
        <v>999226503937711</v>
      </c>
      <c r="B45" s="6">
        <v>45170</v>
      </c>
      <c r="C45" s="6">
        <v>45171</v>
      </c>
      <c r="D45" s="4">
        <v>29.47</v>
      </c>
      <c r="E45" s="4" t="str">
        <f>VLOOKUP(A45,HOP!A:L,12,0)</f>
        <v>29.47</v>
      </c>
      <c r="F45" s="4" t="str">
        <f>VLOOKUP(A45,HOP!A:C,3,0)</f>
        <v>3868280</v>
      </c>
      <c r="G45" s="4">
        <f t="shared" si="2"/>
        <v>0</v>
      </c>
      <c r="H45" s="4" t="str">
        <f t="shared" si="3"/>
        <v>，3868280</v>
      </c>
      <c r="I45" s="4" t="str">
        <f>VLOOKUP(A45,HOP!A:U,21,0)</f>
        <v>直连</v>
      </c>
    </row>
    <row r="46" s="4" customFormat="1" spans="1:9">
      <c r="A46" s="5">
        <v>999226560048535</v>
      </c>
      <c r="B46" s="6">
        <v>45170</v>
      </c>
      <c r="C46" s="6">
        <v>45171</v>
      </c>
      <c r="D46" s="4">
        <v>79.04</v>
      </c>
      <c r="E46" s="4" t="str">
        <f>VLOOKUP(A46,HOP!A:L,12,0)</f>
        <v>79.04</v>
      </c>
      <c r="F46" s="4" t="str">
        <f>VLOOKUP(A46,HOP!A:C,3,0)</f>
        <v>3868398</v>
      </c>
      <c r="G46" s="4">
        <f t="shared" si="2"/>
        <v>0</v>
      </c>
      <c r="H46" s="4" t="str">
        <f t="shared" si="3"/>
        <v>，3868398</v>
      </c>
      <c r="I46" s="4" t="str">
        <f>VLOOKUP(A46,HOP!A:U,21,0)</f>
        <v>直连</v>
      </c>
    </row>
    <row r="47" s="4" customFormat="1" spans="1:9">
      <c r="A47" s="5">
        <v>999226561431231</v>
      </c>
      <c r="B47" s="6">
        <v>45170</v>
      </c>
      <c r="C47" s="6">
        <v>45171</v>
      </c>
      <c r="D47" s="4">
        <v>20.16</v>
      </c>
      <c r="E47" s="4" t="str">
        <f>VLOOKUP(A47,HOP!A:L,12,0)</f>
        <v>20.16</v>
      </c>
      <c r="F47" s="4" t="str">
        <f>VLOOKUP(A47,HOP!A:C,3,0)</f>
        <v>3868637</v>
      </c>
      <c r="G47" s="4">
        <f t="shared" si="2"/>
        <v>0</v>
      </c>
      <c r="H47" s="4" t="str">
        <f t="shared" si="3"/>
        <v>，3868637</v>
      </c>
      <c r="I47" s="4" t="str">
        <f>VLOOKUP(A47,HOP!A:U,21,0)</f>
        <v>直连</v>
      </c>
    </row>
    <row r="48" s="4" customFormat="1" spans="1:9">
      <c r="A48" s="5">
        <v>999226561705838</v>
      </c>
      <c r="B48" s="6">
        <v>45170</v>
      </c>
      <c r="C48" s="6">
        <v>45171</v>
      </c>
      <c r="D48" s="4">
        <v>56.08</v>
      </c>
      <c r="E48" s="4" t="str">
        <f>VLOOKUP(A48,HOP!A:L,12,0)</f>
        <v>56.08</v>
      </c>
      <c r="F48" s="4" t="str">
        <f>VLOOKUP(A48,HOP!A:C,3,0)</f>
        <v>3868666</v>
      </c>
      <c r="G48" s="4">
        <f t="shared" si="2"/>
        <v>0</v>
      </c>
      <c r="H48" s="4" t="str">
        <f t="shared" si="3"/>
        <v>，3868666</v>
      </c>
      <c r="I48" s="4" t="str">
        <f>VLOOKUP(A48,HOP!A:U,21,0)</f>
        <v>直连</v>
      </c>
    </row>
    <row r="49" s="4" customFormat="1" spans="1:9">
      <c r="A49" s="5">
        <v>999226562935722</v>
      </c>
      <c r="B49" s="6">
        <v>45170</v>
      </c>
      <c r="C49" s="6">
        <v>45171</v>
      </c>
      <c r="D49" s="4">
        <v>89.76</v>
      </c>
      <c r="E49" s="4" t="str">
        <f>VLOOKUP(A49,HOP!A:L,12,0)</f>
        <v>89.76</v>
      </c>
      <c r="F49" s="4" t="str">
        <f>VLOOKUP(A49,HOP!A:C,3,0)</f>
        <v>3868940</v>
      </c>
      <c r="G49" s="4">
        <f t="shared" si="2"/>
        <v>0</v>
      </c>
      <c r="H49" s="4" t="str">
        <f t="shared" si="3"/>
        <v>，3868940</v>
      </c>
      <c r="I49" s="4" t="str">
        <f>VLOOKUP(A49,HOP!A:U,21,0)</f>
        <v>直连</v>
      </c>
    </row>
    <row r="50" s="4" customFormat="1" spans="1:9">
      <c r="A50" s="5">
        <v>999226563191288</v>
      </c>
      <c r="B50" s="6">
        <v>45170</v>
      </c>
      <c r="C50" s="6">
        <v>45171</v>
      </c>
      <c r="D50" s="4">
        <v>22.31</v>
      </c>
      <c r="E50" s="4" t="str">
        <f>VLOOKUP(A50,HOP!A:L,12,0)</f>
        <v>22.31</v>
      </c>
      <c r="F50" s="4" t="str">
        <f>VLOOKUP(A50,HOP!A:C,3,0)</f>
        <v>3868980</v>
      </c>
      <c r="G50" s="4">
        <f t="shared" si="2"/>
        <v>0</v>
      </c>
      <c r="H50" s="4" t="str">
        <f t="shared" si="3"/>
        <v>，3868980</v>
      </c>
      <c r="I50" s="4" t="str">
        <f>VLOOKUP(A50,HOP!A:U,21,0)</f>
        <v>直连</v>
      </c>
    </row>
    <row r="51" s="4" customFormat="1" spans="1:9">
      <c r="A51" s="5">
        <v>999226564565746</v>
      </c>
      <c r="B51" s="6">
        <v>45170</v>
      </c>
      <c r="C51" s="6">
        <v>45171</v>
      </c>
      <c r="D51" s="4">
        <v>15.29</v>
      </c>
      <c r="E51" s="4" t="str">
        <f>VLOOKUP(A51,HOP!A:L,12,0)</f>
        <v>15.29</v>
      </c>
      <c r="F51" s="4" t="str">
        <f>VLOOKUP(A51,HOP!A:C,3,0)</f>
        <v>3869293</v>
      </c>
      <c r="G51" s="4">
        <f t="shared" si="2"/>
        <v>0</v>
      </c>
      <c r="H51" s="4" t="str">
        <f t="shared" si="3"/>
        <v>，3869293</v>
      </c>
      <c r="I51" s="4" t="str">
        <f>VLOOKUP(A51,HOP!A:U,21,0)</f>
        <v>直连</v>
      </c>
    </row>
    <row r="52" s="4" customFormat="1" spans="1:9">
      <c r="A52" s="5">
        <v>999226564773394</v>
      </c>
      <c r="B52" s="6">
        <v>45170</v>
      </c>
      <c r="C52" s="6">
        <v>45171</v>
      </c>
      <c r="D52" s="4">
        <v>20.41</v>
      </c>
      <c r="E52" s="4" t="str">
        <f>VLOOKUP(A52,HOP!A:L,12,0)</f>
        <v>20.41</v>
      </c>
      <c r="F52" s="4" t="str">
        <f>VLOOKUP(A52,HOP!A:C,3,0)</f>
        <v>3869423</v>
      </c>
      <c r="G52" s="4">
        <f t="shared" si="2"/>
        <v>0</v>
      </c>
      <c r="H52" s="4" t="str">
        <f t="shared" si="3"/>
        <v>，3869423</v>
      </c>
      <c r="I52" s="4" t="str">
        <f>VLOOKUP(A52,HOP!A:U,21,0)</f>
        <v>直连</v>
      </c>
    </row>
    <row r="53" s="4" customFormat="1" spans="1:9">
      <c r="A53" s="5">
        <v>999226568824480</v>
      </c>
      <c r="B53" s="6">
        <v>45170</v>
      </c>
      <c r="C53" s="6">
        <v>45171</v>
      </c>
      <c r="D53" s="4">
        <v>39.08</v>
      </c>
      <c r="E53" s="4" t="str">
        <f>VLOOKUP(A53,HOP!A:L,12,0)</f>
        <v>39.08</v>
      </c>
      <c r="F53" s="4" t="str">
        <f>VLOOKUP(A53,HOP!A:C,3,0)</f>
        <v>3870300</v>
      </c>
      <c r="G53" s="4">
        <f t="shared" si="2"/>
        <v>0</v>
      </c>
      <c r="H53" s="4" t="str">
        <f t="shared" si="3"/>
        <v>，3870300</v>
      </c>
      <c r="I53" s="4" t="str">
        <f>VLOOKUP(A53,HOP!A:U,21,0)</f>
        <v>直连</v>
      </c>
    </row>
    <row r="54" s="4" customFormat="1" spans="1:9">
      <c r="A54" s="5">
        <v>999226568889389</v>
      </c>
      <c r="B54" s="6">
        <v>45170</v>
      </c>
      <c r="C54" s="6">
        <v>45171</v>
      </c>
      <c r="D54" s="4">
        <v>38.79</v>
      </c>
      <c r="E54" s="4" t="str">
        <f>VLOOKUP(A54,HOP!A:L,12,0)</f>
        <v>38.79</v>
      </c>
      <c r="F54" s="4" t="str">
        <f>VLOOKUP(A54,HOP!A:C,3,0)</f>
        <v>3870312</v>
      </c>
      <c r="G54" s="4">
        <f t="shared" si="2"/>
        <v>0</v>
      </c>
      <c r="H54" s="4" t="str">
        <f t="shared" si="3"/>
        <v>，3870312</v>
      </c>
      <c r="I54" s="4" t="str">
        <f>VLOOKUP(A54,HOP!A:U,21,0)</f>
        <v>直连</v>
      </c>
    </row>
    <row r="56" spans="4:4">
      <c r="D56" s="4">
        <f>SUM(D2:D55)</f>
        <v>8773.44</v>
      </c>
    </row>
    <row r="60" spans="1:4">
      <c r="A60" s="4" t="s">
        <v>301</v>
      </c>
      <c r="C60" s="4">
        <v>901.62</v>
      </c>
      <c r="D60" s="4">
        <v>7067.04</v>
      </c>
    </row>
    <row r="61" spans="1:4">
      <c r="A61" s="4" t="s">
        <v>302</v>
      </c>
      <c r="C61" s="4">
        <v>7871.82</v>
      </c>
      <c r="D61" s="4">
        <v>61700.59</v>
      </c>
    </row>
    <row r="62" spans="1:4">
      <c r="A62" s="4" t="s">
        <v>303</v>
      </c>
      <c r="C62" s="4">
        <f>SUBTOTAL(9,C60:C61)</f>
        <v>8773.44</v>
      </c>
      <c r="D62" s="4">
        <f>SUBTOTAL(9,D60:D61)</f>
        <v>68767.63</v>
      </c>
    </row>
    <row r="63" spans="1:1">
      <c r="A63" s="4" t="s">
        <v>304</v>
      </c>
    </row>
  </sheetData>
  <autoFilter ref="A1:XFD56">
    <filterColumn colId="3">
      <filters blank="1">
        <filter val="49.11"/>
        <filter val="56.11"/>
        <filter val="125.11"/>
        <filter val="144.91"/>
        <filter val="37.12"/>
        <filter val="99.92"/>
        <filter val="192.12"/>
        <filter val="43.93"/>
        <filter val="8773.44"/>
        <filter val="20.16"/>
        <filter val="36.16"/>
        <filter val="76.16"/>
        <filter val="109.98"/>
        <filter val="54.99"/>
        <filter val="55.23"/>
        <filter val="12.4"/>
        <filter val="34.4"/>
        <filter val="24.66"/>
        <filter val="327.6"/>
        <filter val="101.66"/>
        <filter val="35.67"/>
        <filter val="79.67"/>
        <filter val="54.9"/>
        <filter val="15.29"/>
        <filter val="38.69"/>
        <filter val="152.29"/>
        <filter val="22.31"/>
        <filter val="45.71"/>
        <filter val="75.31"/>
        <filter val="85.72"/>
        <filter val="71.34"/>
        <filter val="89.76"/>
        <filter val="92.76"/>
        <filter val="79.38"/>
        <filter val="82.38"/>
        <filter val="38.79"/>
        <filter val="152.79"/>
        <filter val="20.41"/>
        <filter val="225.81"/>
        <filter val="31.42"/>
        <filter val="72.42"/>
        <filter val="5206.92"/>
        <filter val="19.04"/>
        <filter val="22.04"/>
        <filter val="79.04"/>
        <filter val="32.05"/>
        <filter val="58.06"/>
        <filter val="29.47"/>
        <filter val="39.08"/>
        <filter val="56.08"/>
        <filter val="22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D36" sqref="D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305</v>
      </c>
      <c r="B1" s="2" t="s">
        <v>306</v>
      </c>
      <c r="C1" s="2" t="s">
        <v>307</v>
      </c>
      <c r="D1" s="2" t="s">
        <v>308</v>
      </c>
      <c r="E1" s="2" t="s">
        <v>13</v>
      </c>
      <c r="F1" s="2" t="s">
        <v>5</v>
      </c>
      <c r="G1" s="2" t="s">
        <v>6</v>
      </c>
      <c r="H1" s="2" t="s">
        <v>309</v>
      </c>
      <c r="I1" s="2" t="s">
        <v>310</v>
      </c>
      <c r="J1" s="2" t="s">
        <v>311</v>
      </c>
      <c r="K1" s="2" t="s">
        <v>312</v>
      </c>
      <c r="L1" s="2" t="s">
        <v>313</v>
      </c>
      <c r="M1" s="2" t="s">
        <v>314</v>
      </c>
      <c r="N1" s="2" t="s">
        <v>315</v>
      </c>
      <c r="O1" s="2" t="s">
        <v>316</v>
      </c>
      <c r="P1" s="2" t="s">
        <v>317</v>
      </c>
      <c r="Q1" s="2" t="s">
        <v>318</v>
      </c>
      <c r="R1" s="2" t="s">
        <v>319</v>
      </c>
      <c r="S1" s="2" t="s">
        <v>320</v>
      </c>
      <c r="T1" s="2" t="s">
        <v>321</v>
      </c>
      <c r="U1" s="2" t="s">
        <v>322</v>
      </c>
      <c r="V1" s="2" t="s">
        <v>323</v>
      </c>
    </row>
    <row r="2" s="1" customFormat="1" spans="1:22">
      <c r="A2" s="3">
        <v>999226015934630</v>
      </c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  <c r="H2" s="1" t="s">
        <v>330</v>
      </c>
      <c r="I2" s="1" t="s">
        <v>331</v>
      </c>
      <c r="J2" s="1" t="s">
        <v>30</v>
      </c>
      <c r="K2" s="1" t="s">
        <v>332</v>
      </c>
      <c r="L2" s="1" t="s">
        <v>332</v>
      </c>
      <c r="M2" s="1" t="s">
        <v>333</v>
      </c>
      <c r="N2" s="1" t="s">
        <v>333</v>
      </c>
      <c r="O2" s="1" t="s">
        <v>334</v>
      </c>
      <c r="P2" s="1" t="s">
        <v>335</v>
      </c>
      <c r="Q2" s="1" t="s">
        <v>336</v>
      </c>
      <c r="R2" s="1" t="s">
        <v>337</v>
      </c>
      <c r="S2" s="1" t="s">
        <v>338</v>
      </c>
      <c r="T2" s="1" t="s">
        <v>339</v>
      </c>
      <c r="U2" s="1" t="s">
        <v>340</v>
      </c>
      <c r="V2" s="1" t="s">
        <v>341</v>
      </c>
    </row>
    <row r="3" s="1" customFormat="1" spans="1:22">
      <c r="A3" s="3">
        <v>999226052953682</v>
      </c>
      <c r="B3" s="1" t="s">
        <v>342</v>
      </c>
      <c r="C3" s="1" t="s">
        <v>343</v>
      </c>
      <c r="D3" s="1" t="s">
        <v>344</v>
      </c>
      <c r="E3" s="1" t="s">
        <v>345</v>
      </c>
      <c r="F3" s="1" t="s">
        <v>346</v>
      </c>
      <c r="G3" s="1" t="s">
        <v>329</v>
      </c>
      <c r="H3" s="1" t="s">
        <v>330</v>
      </c>
      <c r="I3" s="1" t="s">
        <v>347</v>
      </c>
      <c r="J3" s="1" t="s">
        <v>30</v>
      </c>
      <c r="K3" s="1" t="s">
        <v>348</v>
      </c>
      <c r="L3" s="1" t="s">
        <v>348</v>
      </c>
      <c r="M3" s="1" t="s">
        <v>333</v>
      </c>
      <c r="N3" s="1" t="s">
        <v>333</v>
      </c>
      <c r="O3" s="1" t="s">
        <v>334</v>
      </c>
      <c r="P3" s="1" t="s">
        <v>335</v>
      </c>
      <c r="Q3" s="1" t="s">
        <v>336</v>
      </c>
      <c r="R3" s="1" t="s">
        <v>349</v>
      </c>
      <c r="S3" s="1" t="s">
        <v>338</v>
      </c>
      <c r="T3" s="1" t="s">
        <v>339</v>
      </c>
      <c r="U3" s="1" t="s">
        <v>340</v>
      </c>
      <c r="V3" s="1" t="s">
        <v>341</v>
      </c>
    </row>
    <row r="4" s="1" customFormat="1" spans="1:22">
      <c r="A4" s="3">
        <v>999226188312232</v>
      </c>
      <c r="B4" s="1" t="s">
        <v>350</v>
      </c>
      <c r="C4" s="1" t="s">
        <v>351</v>
      </c>
      <c r="D4" s="1" t="s">
        <v>352</v>
      </c>
      <c r="E4" s="1" t="s">
        <v>353</v>
      </c>
      <c r="F4" s="1" t="s">
        <v>346</v>
      </c>
      <c r="G4" s="1" t="s">
        <v>329</v>
      </c>
      <c r="H4" s="1" t="s">
        <v>330</v>
      </c>
      <c r="I4" s="1" t="s">
        <v>354</v>
      </c>
      <c r="J4" s="1" t="s">
        <v>30</v>
      </c>
      <c r="K4" s="1" t="s">
        <v>355</v>
      </c>
      <c r="L4" s="1" t="s">
        <v>355</v>
      </c>
      <c r="M4" s="1" t="s">
        <v>333</v>
      </c>
      <c r="N4" s="1" t="s">
        <v>333</v>
      </c>
      <c r="O4" s="1" t="s">
        <v>334</v>
      </c>
      <c r="P4" s="1" t="s">
        <v>335</v>
      </c>
      <c r="Q4" s="1" t="s">
        <v>336</v>
      </c>
      <c r="R4" s="1" t="s">
        <v>356</v>
      </c>
      <c r="S4" s="1" t="s">
        <v>338</v>
      </c>
      <c r="T4" s="1" t="s">
        <v>339</v>
      </c>
      <c r="U4" s="1" t="s">
        <v>340</v>
      </c>
      <c r="V4" s="1" t="s">
        <v>341</v>
      </c>
    </row>
    <row r="5" s="1" customFormat="1" spans="1:22">
      <c r="A5" s="3">
        <v>999226213992152</v>
      </c>
      <c r="B5" s="1" t="s">
        <v>357</v>
      </c>
      <c r="C5" s="1" t="s">
        <v>358</v>
      </c>
      <c r="D5" s="1" t="s">
        <v>359</v>
      </c>
      <c r="E5" s="1" t="s">
        <v>360</v>
      </c>
      <c r="F5" s="1" t="s">
        <v>361</v>
      </c>
      <c r="G5" s="1" t="s">
        <v>329</v>
      </c>
      <c r="H5" s="1" t="s">
        <v>330</v>
      </c>
      <c r="I5" s="1" t="s">
        <v>362</v>
      </c>
      <c r="J5" s="1" t="s">
        <v>30</v>
      </c>
      <c r="K5" s="1" t="s">
        <v>363</v>
      </c>
      <c r="L5" s="1" t="s">
        <v>363</v>
      </c>
      <c r="M5" s="1" t="s">
        <v>333</v>
      </c>
      <c r="N5" s="1" t="s">
        <v>333</v>
      </c>
      <c r="O5" s="1" t="s">
        <v>334</v>
      </c>
      <c r="P5" s="1" t="s">
        <v>335</v>
      </c>
      <c r="Q5" s="1" t="s">
        <v>336</v>
      </c>
      <c r="R5" s="1" t="s">
        <v>364</v>
      </c>
      <c r="S5" s="1" t="s">
        <v>338</v>
      </c>
      <c r="T5" s="1" t="s">
        <v>339</v>
      </c>
      <c r="U5" s="1" t="s">
        <v>340</v>
      </c>
      <c r="V5" s="1" t="s">
        <v>365</v>
      </c>
    </row>
    <row r="6" s="1" customFormat="1" spans="1:22">
      <c r="A6" s="3">
        <v>999226322388297</v>
      </c>
      <c r="B6" s="1" t="s">
        <v>366</v>
      </c>
      <c r="C6" s="1" t="s">
        <v>367</v>
      </c>
      <c r="D6" s="1" t="s">
        <v>368</v>
      </c>
      <c r="E6" s="1" t="s">
        <v>369</v>
      </c>
      <c r="F6" s="1" t="s">
        <v>328</v>
      </c>
      <c r="G6" s="1" t="s">
        <v>329</v>
      </c>
      <c r="H6" s="1" t="s">
        <v>330</v>
      </c>
      <c r="I6" s="1" t="s">
        <v>370</v>
      </c>
      <c r="J6" s="1" t="s">
        <v>30</v>
      </c>
      <c r="K6" s="1" t="s">
        <v>371</v>
      </c>
      <c r="L6" s="1" t="s">
        <v>371</v>
      </c>
      <c r="M6" s="1" t="s">
        <v>333</v>
      </c>
      <c r="N6" s="1" t="s">
        <v>333</v>
      </c>
      <c r="O6" s="1" t="s">
        <v>334</v>
      </c>
      <c r="P6" s="1" t="s">
        <v>335</v>
      </c>
      <c r="Q6" s="1" t="s">
        <v>336</v>
      </c>
      <c r="R6" s="1" t="s">
        <v>372</v>
      </c>
      <c r="S6" s="1" t="s">
        <v>338</v>
      </c>
      <c r="T6" s="1" t="s">
        <v>339</v>
      </c>
      <c r="U6" s="1" t="s">
        <v>340</v>
      </c>
      <c r="V6" s="1" t="s">
        <v>365</v>
      </c>
    </row>
    <row r="7" s="1" customFormat="1" spans="1:22">
      <c r="A7" s="3">
        <v>999226348732374</v>
      </c>
      <c r="B7" s="1" t="s">
        <v>373</v>
      </c>
      <c r="C7" s="1" t="s">
        <v>374</v>
      </c>
      <c r="D7" s="1" t="s">
        <v>375</v>
      </c>
      <c r="E7" s="1" t="s">
        <v>376</v>
      </c>
      <c r="F7" s="1" t="s">
        <v>346</v>
      </c>
      <c r="G7" s="1" t="s">
        <v>329</v>
      </c>
      <c r="H7" s="1" t="s">
        <v>330</v>
      </c>
      <c r="I7" s="1" t="s">
        <v>377</v>
      </c>
      <c r="J7" s="1" t="s">
        <v>30</v>
      </c>
      <c r="K7" s="1" t="s">
        <v>378</v>
      </c>
      <c r="L7" s="1" t="s">
        <v>378</v>
      </c>
      <c r="M7" s="1" t="s">
        <v>333</v>
      </c>
      <c r="N7" s="1" t="s">
        <v>333</v>
      </c>
      <c r="O7" s="1" t="s">
        <v>334</v>
      </c>
      <c r="P7" s="1" t="s">
        <v>335</v>
      </c>
      <c r="Q7" s="1" t="s">
        <v>336</v>
      </c>
      <c r="R7" s="1" t="s">
        <v>379</v>
      </c>
      <c r="S7" s="1" t="s">
        <v>338</v>
      </c>
      <c r="T7" s="1" t="s">
        <v>339</v>
      </c>
      <c r="U7" s="1" t="s">
        <v>340</v>
      </c>
      <c r="V7" s="1" t="s">
        <v>380</v>
      </c>
    </row>
    <row r="8" s="1" customFormat="1" spans="1:22">
      <c r="A8" s="3">
        <v>999226358798138</v>
      </c>
      <c r="B8" s="1" t="s">
        <v>381</v>
      </c>
      <c r="C8" s="1" t="s">
        <v>382</v>
      </c>
      <c r="D8" s="1" t="s">
        <v>383</v>
      </c>
      <c r="E8" s="1" t="s">
        <v>384</v>
      </c>
      <c r="F8" s="1" t="s">
        <v>361</v>
      </c>
      <c r="G8" s="1" t="s">
        <v>329</v>
      </c>
      <c r="H8" s="1" t="s">
        <v>330</v>
      </c>
      <c r="I8" s="1" t="s">
        <v>385</v>
      </c>
      <c r="J8" s="1" t="s">
        <v>30</v>
      </c>
      <c r="K8" s="1" t="s">
        <v>386</v>
      </c>
      <c r="L8" s="1" t="s">
        <v>386</v>
      </c>
      <c r="M8" s="1" t="s">
        <v>333</v>
      </c>
      <c r="N8" s="1" t="s">
        <v>333</v>
      </c>
      <c r="O8" s="1" t="s">
        <v>334</v>
      </c>
      <c r="P8" s="1" t="s">
        <v>335</v>
      </c>
      <c r="Q8" s="1" t="s">
        <v>336</v>
      </c>
      <c r="R8" s="1" t="s">
        <v>387</v>
      </c>
      <c r="S8" s="1" t="s">
        <v>338</v>
      </c>
      <c r="T8" s="1" t="s">
        <v>339</v>
      </c>
      <c r="U8" s="1" t="s">
        <v>340</v>
      </c>
      <c r="V8" s="1" t="s">
        <v>388</v>
      </c>
    </row>
    <row r="9" s="1" customFormat="1" spans="1:22">
      <c r="A9" s="3">
        <v>999226359212896</v>
      </c>
      <c r="B9" s="1" t="s">
        <v>389</v>
      </c>
      <c r="C9" s="1" t="s">
        <v>390</v>
      </c>
      <c r="D9" s="1" t="s">
        <v>391</v>
      </c>
      <c r="E9" s="1" t="s">
        <v>392</v>
      </c>
      <c r="F9" s="1" t="s">
        <v>346</v>
      </c>
      <c r="G9" s="1" t="s">
        <v>329</v>
      </c>
      <c r="H9" s="1" t="s">
        <v>330</v>
      </c>
      <c r="I9" s="1" t="s">
        <v>393</v>
      </c>
      <c r="J9" s="1" t="s">
        <v>30</v>
      </c>
      <c r="K9" s="1" t="s">
        <v>394</v>
      </c>
      <c r="L9" s="1" t="s">
        <v>394</v>
      </c>
      <c r="M9" s="1" t="s">
        <v>333</v>
      </c>
      <c r="N9" s="1" t="s">
        <v>333</v>
      </c>
      <c r="O9" s="1" t="s">
        <v>334</v>
      </c>
      <c r="P9" s="1" t="s">
        <v>335</v>
      </c>
      <c r="Q9" s="1" t="s">
        <v>336</v>
      </c>
      <c r="R9" s="1" t="s">
        <v>395</v>
      </c>
      <c r="S9" s="1" t="s">
        <v>338</v>
      </c>
      <c r="T9" s="1" t="s">
        <v>339</v>
      </c>
      <c r="U9" s="1" t="s">
        <v>396</v>
      </c>
      <c r="V9" s="1" t="s">
        <v>341</v>
      </c>
    </row>
    <row r="10" s="1" customFormat="1" spans="1:22">
      <c r="A10" s="3">
        <v>999226366192087</v>
      </c>
      <c r="B10" s="1" t="s">
        <v>389</v>
      </c>
      <c r="C10" s="1" t="s">
        <v>397</v>
      </c>
      <c r="D10" s="1" t="s">
        <v>391</v>
      </c>
      <c r="E10" s="1" t="s">
        <v>398</v>
      </c>
      <c r="F10" s="1" t="s">
        <v>346</v>
      </c>
      <c r="G10" s="1" t="s">
        <v>329</v>
      </c>
      <c r="H10" s="1" t="s">
        <v>330</v>
      </c>
      <c r="I10" s="1" t="s">
        <v>399</v>
      </c>
      <c r="J10" s="1" t="s">
        <v>30</v>
      </c>
      <c r="K10" s="1" t="s">
        <v>400</v>
      </c>
      <c r="L10" s="1" t="s">
        <v>400</v>
      </c>
      <c r="M10" s="1" t="s">
        <v>333</v>
      </c>
      <c r="N10" s="1" t="s">
        <v>333</v>
      </c>
      <c r="O10" s="1" t="s">
        <v>334</v>
      </c>
      <c r="P10" s="1" t="s">
        <v>335</v>
      </c>
      <c r="Q10" s="1" t="s">
        <v>336</v>
      </c>
      <c r="R10" s="1" t="s">
        <v>401</v>
      </c>
      <c r="S10" s="1" t="s">
        <v>338</v>
      </c>
      <c r="T10" s="1" t="s">
        <v>339</v>
      </c>
      <c r="U10" s="1" t="s">
        <v>396</v>
      </c>
      <c r="V10" s="1" t="s">
        <v>341</v>
      </c>
    </row>
    <row r="11" s="1" customFormat="1" spans="1:22">
      <c r="A11" s="3">
        <v>999226366204484</v>
      </c>
      <c r="B11" s="1" t="s">
        <v>389</v>
      </c>
      <c r="C11" s="1" t="s">
        <v>402</v>
      </c>
      <c r="D11" s="1" t="s">
        <v>403</v>
      </c>
      <c r="E11" s="1" t="s">
        <v>404</v>
      </c>
      <c r="F11" s="1" t="s">
        <v>346</v>
      </c>
      <c r="G11" s="1" t="s">
        <v>329</v>
      </c>
      <c r="H11" s="1" t="s">
        <v>330</v>
      </c>
      <c r="I11" s="1" t="s">
        <v>405</v>
      </c>
      <c r="J11" s="1" t="s">
        <v>30</v>
      </c>
      <c r="K11" s="1" t="s">
        <v>406</v>
      </c>
      <c r="L11" s="1" t="s">
        <v>406</v>
      </c>
      <c r="M11" s="1" t="s">
        <v>333</v>
      </c>
      <c r="N11" s="1" t="s">
        <v>333</v>
      </c>
      <c r="O11" s="1" t="s">
        <v>334</v>
      </c>
      <c r="P11" s="1" t="s">
        <v>335</v>
      </c>
      <c r="Q11" s="1" t="s">
        <v>336</v>
      </c>
      <c r="R11" s="1" t="s">
        <v>407</v>
      </c>
      <c r="S11" s="1" t="s">
        <v>338</v>
      </c>
      <c r="T11" s="1" t="s">
        <v>339</v>
      </c>
      <c r="U11" s="1" t="s">
        <v>340</v>
      </c>
      <c r="V11" s="1" t="s">
        <v>388</v>
      </c>
    </row>
    <row r="12" s="1" customFormat="1" spans="1:22">
      <c r="A12" s="3">
        <v>999226484617330</v>
      </c>
      <c r="B12" s="1" t="s">
        <v>408</v>
      </c>
      <c r="C12" s="1" t="s">
        <v>409</v>
      </c>
      <c r="D12" s="1" t="s">
        <v>410</v>
      </c>
      <c r="E12" s="1" t="s">
        <v>411</v>
      </c>
      <c r="F12" s="1" t="s">
        <v>346</v>
      </c>
      <c r="G12" s="1" t="s">
        <v>329</v>
      </c>
      <c r="H12" s="1" t="s">
        <v>330</v>
      </c>
      <c r="I12" s="1" t="s">
        <v>412</v>
      </c>
      <c r="J12" s="1" t="s">
        <v>30</v>
      </c>
      <c r="K12" s="1" t="s">
        <v>413</v>
      </c>
      <c r="L12" s="1" t="s">
        <v>413</v>
      </c>
      <c r="M12" s="1" t="s">
        <v>333</v>
      </c>
      <c r="N12" s="1" t="s">
        <v>333</v>
      </c>
      <c r="O12" s="1" t="s">
        <v>334</v>
      </c>
      <c r="P12" s="1" t="s">
        <v>335</v>
      </c>
      <c r="Q12" s="1" t="s">
        <v>336</v>
      </c>
      <c r="R12" s="1" t="s">
        <v>414</v>
      </c>
      <c r="S12" s="1" t="s">
        <v>338</v>
      </c>
      <c r="T12" s="1" t="s">
        <v>339</v>
      </c>
      <c r="U12" s="1" t="s">
        <v>340</v>
      </c>
      <c r="V12" s="1" t="s">
        <v>365</v>
      </c>
    </row>
    <row r="13" s="1" customFormat="1" spans="1:22">
      <c r="A13" s="3">
        <v>999226488732577</v>
      </c>
      <c r="B13" s="1" t="s">
        <v>408</v>
      </c>
      <c r="C13" s="1" t="s">
        <v>415</v>
      </c>
      <c r="D13" s="1" t="s">
        <v>416</v>
      </c>
      <c r="E13" s="1" t="s">
        <v>417</v>
      </c>
      <c r="F13" s="1" t="s">
        <v>346</v>
      </c>
      <c r="G13" s="1" t="s">
        <v>329</v>
      </c>
      <c r="H13" s="1" t="s">
        <v>330</v>
      </c>
      <c r="I13" s="1" t="s">
        <v>418</v>
      </c>
      <c r="J13" s="1" t="s">
        <v>30</v>
      </c>
      <c r="K13" s="1" t="s">
        <v>419</v>
      </c>
      <c r="L13" s="1" t="s">
        <v>419</v>
      </c>
      <c r="M13" s="1" t="s">
        <v>333</v>
      </c>
      <c r="N13" s="1" t="s">
        <v>333</v>
      </c>
      <c r="O13" s="1" t="s">
        <v>334</v>
      </c>
      <c r="P13" s="1" t="s">
        <v>335</v>
      </c>
      <c r="Q13" s="1" t="s">
        <v>336</v>
      </c>
      <c r="R13" s="1" t="s">
        <v>420</v>
      </c>
      <c r="S13" s="1" t="s">
        <v>338</v>
      </c>
      <c r="T13" s="1" t="s">
        <v>339</v>
      </c>
      <c r="U13" s="1" t="s">
        <v>340</v>
      </c>
      <c r="V13" s="1" t="s">
        <v>341</v>
      </c>
    </row>
    <row r="14" s="1" customFormat="1" spans="1:22">
      <c r="A14" s="3">
        <v>999226490119469</v>
      </c>
      <c r="B14" s="1" t="s">
        <v>421</v>
      </c>
      <c r="C14" s="1" t="s">
        <v>422</v>
      </c>
      <c r="D14" s="1" t="s">
        <v>423</v>
      </c>
      <c r="E14" s="1" t="s">
        <v>424</v>
      </c>
      <c r="F14" s="1" t="s">
        <v>328</v>
      </c>
      <c r="G14" s="1" t="s">
        <v>329</v>
      </c>
      <c r="H14" s="1" t="s">
        <v>330</v>
      </c>
      <c r="I14" s="1" t="s">
        <v>425</v>
      </c>
      <c r="J14" s="1" t="s">
        <v>30</v>
      </c>
      <c r="K14" s="1" t="s">
        <v>426</v>
      </c>
      <c r="L14" s="1" t="s">
        <v>426</v>
      </c>
      <c r="M14" s="1" t="s">
        <v>333</v>
      </c>
      <c r="N14" s="1" t="s">
        <v>333</v>
      </c>
      <c r="O14" s="1" t="s">
        <v>334</v>
      </c>
      <c r="P14" s="1" t="s">
        <v>335</v>
      </c>
      <c r="Q14" s="1" t="s">
        <v>336</v>
      </c>
      <c r="R14" s="1" t="s">
        <v>427</v>
      </c>
      <c r="S14" s="1" t="s">
        <v>338</v>
      </c>
      <c r="T14" s="1" t="s">
        <v>339</v>
      </c>
      <c r="U14" s="1" t="s">
        <v>396</v>
      </c>
      <c r="V14" s="1" t="s">
        <v>341</v>
      </c>
    </row>
    <row r="15" s="1" customFormat="1" spans="1:22">
      <c r="A15" s="3">
        <v>999226491421194</v>
      </c>
      <c r="B15" s="1" t="s">
        <v>421</v>
      </c>
      <c r="C15" s="1" t="s">
        <v>428</v>
      </c>
      <c r="D15" s="1" t="s">
        <v>429</v>
      </c>
      <c r="E15" s="1" t="s">
        <v>430</v>
      </c>
      <c r="F15" s="1" t="s">
        <v>346</v>
      </c>
      <c r="G15" s="1" t="s">
        <v>329</v>
      </c>
      <c r="H15" s="1" t="s">
        <v>330</v>
      </c>
      <c r="I15" s="1" t="s">
        <v>431</v>
      </c>
      <c r="J15" s="1" t="s">
        <v>30</v>
      </c>
      <c r="K15" s="1" t="s">
        <v>432</v>
      </c>
      <c r="L15" s="1" t="s">
        <v>432</v>
      </c>
      <c r="M15" s="1" t="s">
        <v>333</v>
      </c>
      <c r="N15" s="1" t="s">
        <v>333</v>
      </c>
      <c r="O15" s="1" t="s">
        <v>334</v>
      </c>
      <c r="P15" s="1" t="s">
        <v>335</v>
      </c>
      <c r="Q15" s="1" t="s">
        <v>336</v>
      </c>
      <c r="R15" s="1" t="s">
        <v>433</v>
      </c>
      <c r="S15" s="1" t="s">
        <v>338</v>
      </c>
      <c r="T15" s="1" t="s">
        <v>339</v>
      </c>
      <c r="U15" s="1" t="s">
        <v>396</v>
      </c>
      <c r="V15" s="1" t="s">
        <v>341</v>
      </c>
    </row>
    <row r="16" s="1" customFormat="1" spans="1:22">
      <c r="A16" s="3">
        <v>999226492650622</v>
      </c>
      <c r="B16" s="1" t="s">
        <v>421</v>
      </c>
      <c r="C16" s="1" t="s">
        <v>434</v>
      </c>
      <c r="D16" s="1" t="s">
        <v>435</v>
      </c>
      <c r="E16" s="1" t="s">
        <v>436</v>
      </c>
      <c r="F16" s="1" t="s">
        <v>346</v>
      </c>
      <c r="G16" s="1" t="s">
        <v>329</v>
      </c>
      <c r="H16" s="1" t="s">
        <v>330</v>
      </c>
      <c r="I16" s="1" t="s">
        <v>437</v>
      </c>
      <c r="J16" s="1" t="s">
        <v>30</v>
      </c>
      <c r="K16" s="1" t="s">
        <v>438</v>
      </c>
      <c r="L16" s="1" t="s">
        <v>438</v>
      </c>
      <c r="M16" s="1" t="s">
        <v>333</v>
      </c>
      <c r="N16" s="1" t="s">
        <v>333</v>
      </c>
      <c r="O16" s="1" t="s">
        <v>334</v>
      </c>
      <c r="P16" s="1" t="s">
        <v>335</v>
      </c>
      <c r="Q16" s="1" t="s">
        <v>336</v>
      </c>
      <c r="R16" s="1" t="s">
        <v>439</v>
      </c>
      <c r="S16" s="1" t="s">
        <v>338</v>
      </c>
      <c r="T16" s="1" t="s">
        <v>339</v>
      </c>
      <c r="U16" s="1" t="s">
        <v>340</v>
      </c>
      <c r="V16" s="1" t="s">
        <v>388</v>
      </c>
    </row>
    <row r="17" s="1" customFormat="1" spans="1:22">
      <c r="A17" s="3">
        <v>999226493580071</v>
      </c>
      <c r="B17" s="1" t="s">
        <v>421</v>
      </c>
      <c r="C17" s="1" t="s">
        <v>440</v>
      </c>
      <c r="D17" s="1" t="s">
        <v>441</v>
      </c>
      <c r="E17" s="1" t="s">
        <v>442</v>
      </c>
      <c r="F17" s="1" t="s">
        <v>361</v>
      </c>
      <c r="G17" s="1" t="s">
        <v>329</v>
      </c>
      <c r="H17" s="1" t="s">
        <v>330</v>
      </c>
      <c r="I17" s="1" t="s">
        <v>443</v>
      </c>
      <c r="J17" s="1" t="s">
        <v>30</v>
      </c>
      <c r="K17" s="1" t="s">
        <v>444</v>
      </c>
      <c r="L17" s="1" t="s">
        <v>444</v>
      </c>
      <c r="M17" s="1" t="s">
        <v>333</v>
      </c>
      <c r="N17" s="1" t="s">
        <v>333</v>
      </c>
      <c r="O17" s="1" t="s">
        <v>334</v>
      </c>
      <c r="P17" s="1" t="s">
        <v>335</v>
      </c>
      <c r="Q17" s="1" t="s">
        <v>336</v>
      </c>
      <c r="R17" s="1" t="s">
        <v>445</v>
      </c>
      <c r="S17" s="1" t="s">
        <v>338</v>
      </c>
      <c r="T17" s="1" t="s">
        <v>339</v>
      </c>
      <c r="U17" s="1" t="s">
        <v>340</v>
      </c>
      <c r="V17" s="1" t="s">
        <v>388</v>
      </c>
    </row>
    <row r="18" s="1" customFormat="1" spans="1:22">
      <c r="A18" s="3">
        <v>999226493605704</v>
      </c>
      <c r="B18" s="1" t="s">
        <v>421</v>
      </c>
      <c r="C18" s="1" t="s">
        <v>446</v>
      </c>
      <c r="D18" s="1" t="s">
        <v>447</v>
      </c>
      <c r="E18" s="1" t="s">
        <v>448</v>
      </c>
      <c r="F18" s="1" t="s">
        <v>328</v>
      </c>
      <c r="G18" s="1" t="s">
        <v>329</v>
      </c>
      <c r="H18" s="1" t="s">
        <v>330</v>
      </c>
      <c r="I18" s="1" t="s">
        <v>449</v>
      </c>
      <c r="J18" s="1" t="s">
        <v>30</v>
      </c>
      <c r="K18" s="1" t="s">
        <v>450</v>
      </c>
      <c r="L18" s="1" t="s">
        <v>450</v>
      </c>
      <c r="M18" s="1" t="s">
        <v>333</v>
      </c>
      <c r="N18" s="1" t="s">
        <v>333</v>
      </c>
      <c r="O18" s="1" t="s">
        <v>334</v>
      </c>
      <c r="P18" s="1" t="s">
        <v>335</v>
      </c>
      <c r="Q18" s="1" t="s">
        <v>336</v>
      </c>
      <c r="R18" s="1" t="s">
        <v>451</v>
      </c>
      <c r="S18" s="1" t="s">
        <v>338</v>
      </c>
      <c r="T18" s="1" t="s">
        <v>339</v>
      </c>
      <c r="U18" s="1" t="s">
        <v>340</v>
      </c>
      <c r="V18" s="1" t="s">
        <v>341</v>
      </c>
    </row>
    <row r="19" s="1" customFormat="1" spans="1:22">
      <c r="A19" s="3">
        <v>999226493623060</v>
      </c>
      <c r="B19" s="1" t="s">
        <v>421</v>
      </c>
      <c r="C19" s="1" t="s">
        <v>452</v>
      </c>
      <c r="D19" s="1" t="s">
        <v>453</v>
      </c>
      <c r="E19" s="1" t="s">
        <v>454</v>
      </c>
      <c r="F19" s="1" t="s">
        <v>346</v>
      </c>
      <c r="G19" s="1" t="s">
        <v>329</v>
      </c>
      <c r="H19" s="1" t="s">
        <v>330</v>
      </c>
      <c r="I19" s="1" t="s">
        <v>455</v>
      </c>
      <c r="J19" s="1" t="s">
        <v>30</v>
      </c>
      <c r="K19" s="1" t="s">
        <v>456</v>
      </c>
      <c r="L19" s="1" t="s">
        <v>456</v>
      </c>
      <c r="M19" s="1" t="s">
        <v>333</v>
      </c>
      <c r="N19" s="1" t="s">
        <v>333</v>
      </c>
      <c r="O19" s="1" t="s">
        <v>334</v>
      </c>
      <c r="P19" s="1" t="s">
        <v>335</v>
      </c>
      <c r="Q19" s="1" t="s">
        <v>336</v>
      </c>
      <c r="R19" s="1" t="s">
        <v>457</v>
      </c>
      <c r="S19" s="1" t="s">
        <v>338</v>
      </c>
      <c r="T19" s="1" t="s">
        <v>339</v>
      </c>
      <c r="U19" s="1" t="s">
        <v>340</v>
      </c>
      <c r="V19" s="1" t="s">
        <v>458</v>
      </c>
    </row>
    <row r="20" s="1" customFormat="1" spans="1:22">
      <c r="A20" s="3">
        <v>26493959319</v>
      </c>
      <c r="B20" s="1" t="s">
        <v>421</v>
      </c>
      <c r="C20" s="1" t="s">
        <v>459</v>
      </c>
      <c r="D20" s="1" t="s">
        <v>441</v>
      </c>
      <c r="E20" s="1" t="s">
        <v>460</v>
      </c>
      <c r="F20" s="1" t="s">
        <v>328</v>
      </c>
      <c r="G20" s="1" t="s">
        <v>329</v>
      </c>
      <c r="H20" s="1" t="s">
        <v>330</v>
      </c>
      <c r="I20" s="1" t="s">
        <v>461</v>
      </c>
      <c r="J20" s="1" t="s">
        <v>30</v>
      </c>
      <c r="K20" s="1" t="s">
        <v>462</v>
      </c>
      <c r="L20" s="1" t="s">
        <v>462</v>
      </c>
      <c r="M20" s="1" t="s">
        <v>333</v>
      </c>
      <c r="N20" s="1" t="s">
        <v>333</v>
      </c>
      <c r="O20" s="1" t="s">
        <v>334</v>
      </c>
      <c r="P20" s="1" t="s">
        <v>335</v>
      </c>
      <c r="Q20" s="1" t="s">
        <v>336</v>
      </c>
      <c r="R20" s="1" t="s">
        <v>463</v>
      </c>
      <c r="S20" s="1" t="s">
        <v>338</v>
      </c>
      <c r="T20" s="1" t="s">
        <v>339</v>
      </c>
      <c r="U20" s="1" t="s">
        <v>340</v>
      </c>
      <c r="V20" s="1" t="s">
        <v>388</v>
      </c>
    </row>
    <row r="21" s="1" customFormat="1" spans="1:22">
      <c r="A21" s="3">
        <v>999226497543880</v>
      </c>
      <c r="B21" s="1" t="s">
        <v>361</v>
      </c>
      <c r="C21" s="1" t="s">
        <v>464</v>
      </c>
      <c r="D21" s="1" t="s">
        <v>465</v>
      </c>
      <c r="E21" s="1" t="s">
        <v>466</v>
      </c>
      <c r="F21" s="1" t="s">
        <v>328</v>
      </c>
      <c r="G21" s="1" t="s">
        <v>329</v>
      </c>
      <c r="H21" s="1" t="s">
        <v>330</v>
      </c>
      <c r="I21" s="1" t="s">
        <v>467</v>
      </c>
      <c r="J21" s="1" t="s">
        <v>30</v>
      </c>
      <c r="K21" s="1" t="s">
        <v>468</v>
      </c>
      <c r="L21" s="1" t="s">
        <v>468</v>
      </c>
      <c r="M21" s="1" t="s">
        <v>333</v>
      </c>
      <c r="N21" s="1" t="s">
        <v>333</v>
      </c>
      <c r="O21" s="1" t="s">
        <v>334</v>
      </c>
      <c r="P21" s="1" t="s">
        <v>335</v>
      </c>
      <c r="Q21" s="1" t="s">
        <v>336</v>
      </c>
      <c r="R21" s="1" t="s">
        <v>469</v>
      </c>
      <c r="S21" s="1" t="s">
        <v>338</v>
      </c>
      <c r="T21" s="1" t="s">
        <v>339</v>
      </c>
      <c r="U21" s="1" t="s">
        <v>340</v>
      </c>
      <c r="V21" s="1" t="s">
        <v>341</v>
      </c>
    </row>
    <row r="22" s="1" customFormat="1" spans="1:22">
      <c r="A22" s="3">
        <v>999226498519754</v>
      </c>
      <c r="B22" s="1" t="s">
        <v>328</v>
      </c>
      <c r="C22" s="1" t="s">
        <v>470</v>
      </c>
      <c r="D22" s="1" t="s">
        <v>471</v>
      </c>
      <c r="E22" s="1" t="s">
        <v>472</v>
      </c>
      <c r="F22" s="1" t="s">
        <v>328</v>
      </c>
      <c r="G22" s="1" t="s">
        <v>329</v>
      </c>
      <c r="H22" s="1" t="s">
        <v>330</v>
      </c>
      <c r="I22" s="1" t="s">
        <v>473</v>
      </c>
      <c r="J22" s="1" t="s">
        <v>30</v>
      </c>
      <c r="K22" s="1" t="s">
        <v>474</v>
      </c>
      <c r="L22" s="1" t="s">
        <v>474</v>
      </c>
      <c r="M22" s="1" t="s">
        <v>333</v>
      </c>
      <c r="N22" s="1" t="s">
        <v>333</v>
      </c>
      <c r="O22" s="1" t="s">
        <v>334</v>
      </c>
      <c r="P22" s="1" t="s">
        <v>335</v>
      </c>
      <c r="Q22" s="1" t="s">
        <v>336</v>
      </c>
      <c r="R22" s="1" t="s">
        <v>475</v>
      </c>
      <c r="S22" s="1" t="s">
        <v>338</v>
      </c>
      <c r="T22" s="1" t="s">
        <v>339</v>
      </c>
      <c r="U22" s="1" t="s">
        <v>340</v>
      </c>
      <c r="V22" s="1" t="s">
        <v>388</v>
      </c>
    </row>
    <row r="23" s="1" customFormat="1" spans="1:22">
      <c r="A23" s="3">
        <v>999226498721047</v>
      </c>
      <c r="B23" s="1" t="s">
        <v>328</v>
      </c>
      <c r="C23" s="1" t="s">
        <v>476</v>
      </c>
      <c r="D23" s="1" t="s">
        <v>477</v>
      </c>
      <c r="E23" s="1" t="s">
        <v>478</v>
      </c>
      <c r="F23" s="1" t="s">
        <v>346</v>
      </c>
      <c r="G23" s="1" t="s">
        <v>329</v>
      </c>
      <c r="H23" s="1" t="s">
        <v>330</v>
      </c>
      <c r="I23" s="1" t="s">
        <v>479</v>
      </c>
      <c r="J23" s="1" t="s">
        <v>30</v>
      </c>
      <c r="K23" s="1" t="s">
        <v>480</v>
      </c>
      <c r="L23" s="1" t="s">
        <v>480</v>
      </c>
      <c r="M23" s="1" t="s">
        <v>333</v>
      </c>
      <c r="N23" s="1" t="s">
        <v>333</v>
      </c>
      <c r="O23" s="1" t="s">
        <v>334</v>
      </c>
      <c r="P23" s="1" t="s">
        <v>335</v>
      </c>
      <c r="Q23" s="1" t="s">
        <v>336</v>
      </c>
      <c r="R23" s="1" t="s">
        <v>481</v>
      </c>
      <c r="S23" s="1" t="s">
        <v>338</v>
      </c>
      <c r="T23" s="1" t="s">
        <v>339</v>
      </c>
      <c r="U23" s="1" t="s">
        <v>340</v>
      </c>
      <c r="V23" s="1" t="s">
        <v>388</v>
      </c>
    </row>
    <row r="24" s="1" customFormat="1" spans="1:22">
      <c r="A24" s="3">
        <v>999226499072510</v>
      </c>
      <c r="B24" s="1" t="s">
        <v>328</v>
      </c>
      <c r="C24" s="1" t="s">
        <v>482</v>
      </c>
      <c r="D24" s="1" t="s">
        <v>483</v>
      </c>
      <c r="E24" s="1" t="s">
        <v>484</v>
      </c>
      <c r="F24" s="1" t="s">
        <v>328</v>
      </c>
      <c r="G24" s="1" t="s">
        <v>329</v>
      </c>
      <c r="H24" s="1" t="s">
        <v>330</v>
      </c>
      <c r="I24" s="1" t="s">
        <v>485</v>
      </c>
      <c r="J24" s="1" t="s">
        <v>30</v>
      </c>
      <c r="K24" s="1" t="s">
        <v>486</v>
      </c>
      <c r="L24" s="1" t="s">
        <v>486</v>
      </c>
      <c r="M24" s="1" t="s">
        <v>333</v>
      </c>
      <c r="N24" s="1" t="s">
        <v>333</v>
      </c>
      <c r="O24" s="1" t="s">
        <v>334</v>
      </c>
      <c r="P24" s="1" t="s">
        <v>335</v>
      </c>
      <c r="Q24" s="1" t="s">
        <v>336</v>
      </c>
      <c r="R24" s="1" t="s">
        <v>487</v>
      </c>
      <c r="S24" s="1" t="s">
        <v>338</v>
      </c>
      <c r="T24" s="1" t="s">
        <v>339</v>
      </c>
      <c r="U24" s="1" t="s">
        <v>340</v>
      </c>
      <c r="V24" s="1" t="s">
        <v>388</v>
      </c>
    </row>
    <row r="25" s="1" customFormat="1" spans="1:22">
      <c r="A25" s="3">
        <v>999226499089854</v>
      </c>
      <c r="B25" s="1" t="s">
        <v>328</v>
      </c>
      <c r="C25" s="1" t="s">
        <v>488</v>
      </c>
      <c r="D25" s="1" t="s">
        <v>489</v>
      </c>
      <c r="E25" s="1" t="s">
        <v>490</v>
      </c>
      <c r="F25" s="1" t="s">
        <v>346</v>
      </c>
      <c r="G25" s="1" t="s">
        <v>329</v>
      </c>
      <c r="H25" s="1" t="s">
        <v>330</v>
      </c>
      <c r="I25" s="1" t="s">
        <v>491</v>
      </c>
      <c r="J25" s="1" t="s">
        <v>30</v>
      </c>
      <c r="K25" s="1" t="s">
        <v>492</v>
      </c>
      <c r="L25" s="1" t="s">
        <v>492</v>
      </c>
      <c r="M25" s="1" t="s">
        <v>333</v>
      </c>
      <c r="N25" s="1" t="s">
        <v>333</v>
      </c>
      <c r="O25" s="1" t="s">
        <v>334</v>
      </c>
      <c r="P25" s="1" t="s">
        <v>335</v>
      </c>
      <c r="Q25" s="1" t="s">
        <v>336</v>
      </c>
      <c r="R25" s="1" t="s">
        <v>493</v>
      </c>
      <c r="S25" s="1" t="s">
        <v>338</v>
      </c>
      <c r="T25" s="1" t="s">
        <v>339</v>
      </c>
      <c r="U25" s="1" t="s">
        <v>396</v>
      </c>
      <c r="V25" s="1" t="s">
        <v>388</v>
      </c>
    </row>
    <row r="26" s="1" customFormat="1" spans="1:22">
      <c r="A26" s="3">
        <v>999226499392654</v>
      </c>
      <c r="B26" s="1" t="s">
        <v>328</v>
      </c>
      <c r="C26" s="1" t="s">
        <v>494</v>
      </c>
      <c r="D26" s="1" t="s">
        <v>447</v>
      </c>
      <c r="E26" s="1" t="s">
        <v>495</v>
      </c>
      <c r="F26" s="1" t="s">
        <v>346</v>
      </c>
      <c r="G26" s="1" t="s">
        <v>329</v>
      </c>
      <c r="H26" s="1" t="s">
        <v>330</v>
      </c>
      <c r="I26" s="1" t="s">
        <v>496</v>
      </c>
      <c r="J26" s="1" t="s">
        <v>30</v>
      </c>
      <c r="K26" s="1" t="s">
        <v>497</v>
      </c>
      <c r="L26" s="1" t="s">
        <v>497</v>
      </c>
      <c r="M26" s="1" t="s">
        <v>333</v>
      </c>
      <c r="N26" s="1" t="s">
        <v>333</v>
      </c>
      <c r="O26" s="1" t="s">
        <v>334</v>
      </c>
      <c r="P26" s="1" t="s">
        <v>335</v>
      </c>
      <c r="Q26" s="1" t="s">
        <v>336</v>
      </c>
      <c r="R26" s="1" t="s">
        <v>498</v>
      </c>
      <c r="S26" s="1" t="s">
        <v>338</v>
      </c>
      <c r="T26" s="1" t="s">
        <v>339</v>
      </c>
      <c r="U26" s="1" t="s">
        <v>340</v>
      </c>
      <c r="V26" s="1" t="s">
        <v>341</v>
      </c>
    </row>
    <row r="27" s="1" customFormat="1" spans="1:22">
      <c r="A27" s="3">
        <v>999226500009308</v>
      </c>
      <c r="B27" s="1" t="s">
        <v>328</v>
      </c>
      <c r="C27" s="1" t="s">
        <v>499</v>
      </c>
      <c r="D27" s="1" t="s">
        <v>489</v>
      </c>
      <c r="E27" s="1" t="s">
        <v>500</v>
      </c>
      <c r="F27" s="1" t="s">
        <v>346</v>
      </c>
      <c r="G27" s="1" t="s">
        <v>329</v>
      </c>
      <c r="H27" s="1" t="s">
        <v>330</v>
      </c>
      <c r="I27" s="1" t="s">
        <v>501</v>
      </c>
      <c r="J27" s="1" t="s">
        <v>30</v>
      </c>
      <c r="K27" s="1" t="s">
        <v>502</v>
      </c>
      <c r="L27" s="1" t="s">
        <v>502</v>
      </c>
      <c r="M27" s="1" t="s">
        <v>333</v>
      </c>
      <c r="N27" s="1" t="s">
        <v>333</v>
      </c>
      <c r="O27" s="1" t="s">
        <v>334</v>
      </c>
      <c r="P27" s="1" t="s">
        <v>335</v>
      </c>
      <c r="Q27" s="1" t="s">
        <v>336</v>
      </c>
      <c r="R27" s="1" t="s">
        <v>503</v>
      </c>
      <c r="S27" s="1" t="s">
        <v>338</v>
      </c>
      <c r="T27" s="1" t="s">
        <v>339</v>
      </c>
      <c r="U27" s="1" t="s">
        <v>396</v>
      </c>
      <c r="V27" s="1" t="s">
        <v>388</v>
      </c>
    </row>
    <row r="28" s="1" customFormat="1" spans="1:22">
      <c r="A28" s="3">
        <v>999226500211517</v>
      </c>
      <c r="B28" s="1" t="s">
        <v>328</v>
      </c>
      <c r="C28" s="1" t="s">
        <v>504</v>
      </c>
      <c r="D28" s="1" t="s">
        <v>505</v>
      </c>
      <c r="E28" s="1" t="s">
        <v>506</v>
      </c>
      <c r="F28" s="1" t="s">
        <v>346</v>
      </c>
      <c r="G28" s="1" t="s">
        <v>329</v>
      </c>
      <c r="H28" s="1" t="s">
        <v>330</v>
      </c>
      <c r="I28" s="1" t="s">
        <v>507</v>
      </c>
      <c r="J28" s="1" t="s">
        <v>30</v>
      </c>
      <c r="K28" s="1" t="s">
        <v>508</v>
      </c>
      <c r="L28" s="1" t="s">
        <v>508</v>
      </c>
      <c r="M28" s="1" t="s">
        <v>333</v>
      </c>
      <c r="N28" s="1" t="s">
        <v>333</v>
      </c>
      <c r="O28" s="1" t="s">
        <v>334</v>
      </c>
      <c r="P28" s="1" t="s">
        <v>335</v>
      </c>
      <c r="Q28" s="1" t="s">
        <v>336</v>
      </c>
      <c r="R28" s="1" t="s">
        <v>509</v>
      </c>
      <c r="S28" s="1" t="s">
        <v>338</v>
      </c>
      <c r="T28" s="1" t="s">
        <v>339</v>
      </c>
      <c r="U28" s="1" t="s">
        <v>340</v>
      </c>
      <c r="V28" s="1" t="s">
        <v>365</v>
      </c>
    </row>
    <row r="29" s="1" customFormat="1" spans="1:22">
      <c r="A29" s="3">
        <v>999226500412369</v>
      </c>
      <c r="B29" s="1" t="s">
        <v>328</v>
      </c>
      <c r="C29" s="1" t="s">
        <v>510</v>
      </c>
      <c r="D29" s="1" t="s">
        <v>511</v>
      </c>
      <c r="E29" s="1" t="s">
        <v>512</v>
      </c>
      <c r="F29" s="1" t="s">
        <v>328</v>
      </c>
      <c r="G29" s="1" t="s">
        <v>329</v>
      </c>
      <c r="H29" s="1" t="s">
        <v>330</v>
      </c>
      <c r="I29" s="1" t="s">
        <v>513</v>
      </c>
      <c r="J29" s="1" t="s">
        <v>30</v>
      </c>
      <c r="K29" s="1" t="s">
        <v>514</v>
      </c>
      <c r="L29" s="1" t="s">
        <v>514</v>
      </c>
      <c r="M29" s="1" t="s">
        <v>333</v>
      </c>
      <c r="N29" s="1" t="s">
        <v>333</v>
      </c>
      <c r="O29" s="1" t="s">
        <v>334</v>
      </c>
      <c r="P29" s="1" t="s">
        <v>335</v>
      </c>
      <c r="Q29" s="1" t="s">
        <v>336</v>
      </c>
      <c r="R29" s="1" t="s">
        <v>515</v>
      </c>
      <c r="S29" s="1" t="s">
        <v>338</v>
      </c>
      <c r="T29" s="1" t="s">
        <v>339</v>
      </c>
      <c r="U29" s="1" t="s">
        <v>340</v>
      </c>
      <c r="V29" s="1" t="s">
        <v>388</v>
      </c>
    </row>
    <row r="30" s="1" customFormat="1" spans="1:22">
      <c r="A30" s="3">
        <v>999226501004721</v>
      </c>
      <c r="B30" s="1" t="s">
        <v>328</v>
      </c>
      <c r="C30" s="1" t="s">
        <v>516</v>
      </c>
      <c r="D30" s="1" t="s">
        <v>483</v>
      </c>
      <c r="E30" s="1" t="s">
        <v>517</v>
      </c>
      <c r="F30" s="1" t="s">
        <v>346</v>
      </c>
      <c r="G30" s="1" t="s">
        <v>329</v>
      </c>
      <c r="H30" s="1" t="s">
        <v>330</v>
      </c>
      <c r="I30" s="1" t="s">
        <v>518</v>
      </c>
      <c r="J30" s="1" t="s">
        <v>30</v>
      </c>
      <c r="K30" s="1" t="s">
        <v>519</v>
      </c>
      <c r="L30" s="1" t="s">
        <v>519</v>
      </c>
      <c r="M30" s="1" t="s">
        <v>333</v>
      </c>
      <c r="N30" s="1" t="s">
        <v>333</v>
      </c>
      <c r="O30" s="1" t="s">
        <v>334</v>
      </c>
      <c r="P30" s="1" t="s">
        <v>335</v>
      </c>
      <c r="Q30" s="1" t="s">
        <v>336</v>
      </c>
      <c r="R30" s="1" t="s">
        <v>520</v>
      </c>
      <c r="S30" s="1" t="s">
        <v>338</v>
      </c>
      <c r="T30" s="1" t="s">
        <v>339</v>
      </c>
      <c r="U30" s="1" t="s">
        <v>340</v>
      </c>
      <c r="V30" s="1" t="s">
        <v>388</v>
      </c>
    </row>
    <row r="31" s="1" customFormat="1" spans="1:22">
      <c r="A31" s="3">
        <v>999226501077188</v>
      </c>
      <c r="B31" s="1" t="s">
        <v>328</v>
      </c>
      <c r="C31" s="1" t="s">
        <v>521</v>
      </c>
      <c r="D31" s="1" t="s">
        <v>477</v>
      </c>
      <c r="E31" s="1" t="s">
        <v>522</v>
      </c>
      <c r="F31" s="1" t="s">
        <v>346</v>
      </c>
      <c r="G31" s="1" t="s">
        <v>329</v>
      </c>
      <c r="H31" s="1" t="s">
        <v>330</v>
      </c>
      <c r="I31" s="1" t="s">
        <v>523</v>
      </c>
      <c r="J31" s="1" t="s">
        <v>30</v>
      </c>
      <c r="K31" s="1" t="s">
        <v>524</v>
      </c>
      <c r="L31" s="1" t="s">
        <v>524</v>
      </c>
      <c r="M31" s="1" t="s">
        <v>333</v>
      </c>
      <c r="N31" s="1" t="s">
        <v>333</v>
      </c>
      <c r="O31" s="1" t="s">
        <v>334</v>
      </c>
      <c r="P31" s="1" t="s">
        <v>335</v>
      </c>
      <c r="Q31" s="1" t="s">
        <v>336</v>
      </c>
      <c r="R31" s="1" t="s">
        <v>525</v>
      </c>
      <c r="S31" s="1" t="s">
        <v>338</v>
      </c>
      <c r="T31" s="1" t="s">
        <v>339</v>
      </c>
      <c r="U31" s="1" t="s">
        <v>340</v>
      </c>
      <c r="V31" s="1" t="s">
        <v>388</v>
      </c>
    </row>
    <row r="32" s="1" customFormat="1" spans="1:22">
      <c r="A32" s="3">
        <v>999226501671008</v>
      </c>
      <c r="B32" s="1" t="s">
        <v>328</v>
      </c>
      <c r="C32" s="1" t="s">
        <v>526</v>
      </c>
      <c r="D32" s="1" t="s">
        <v>527</v>
      </c>
      <c r="E32" s="1" t="s">
        <v>528</v>
      </c>
      <c r="F32" s="1" t="s">
        <v>346</v>
      </c>
      <c r="G32" s="1" t="s">
        <v>329</v>
      </c>
      <c r="H32" s="1" t="s">
        <v>330</v>
      </c>
      <c r="I32" s="1" t="s">
        <v>529</v>
      </c>
      <c r="J32" s="1" t="s">
        <v>30</v>
      </c>
      <c r="K32" s="1" t="s">
        <v>530</v>
      </c>
      <c r="L32" s="1" t="s">
        <v>530</v>
      </c>
      <c r="M32" s="1" t="s">
        <v>333</v>
      </c>
      <c r="N32" s="1" t="s">
        <v>333</v>
      </c>
      <c r="O32" s="1" t="s">
        <v>334</v>
      </c>
      <c r="P32" s="1" t="s">
        <v>335</v>
      </c>
      <c r="Q32" s="1" t="s">
        <v>336</v>
      </c>
      <c r="R32" s="1" t="s">
        <v>531</v>
      </c>
      <c r="S32" s="1" t="s">
        <v>338</v>
      </c>
      <c r="T32" s="1" t="s">
        <v>339</v>
      </c>
      <c r="U32" s="1" t="s">
        <v>340</v>
      </c>
      <c r="V32" s="1" t="s">
        <v>341</v>
      </c>
    </row>
    <row r="33" s="1" customFormat="1" spans="1:22">
      <c r="A33" s="3">
        <v>999226502118202</v>
      </c>
      <c r="B33" s="1" t="s">
        <v>346</v>
      </c>
      <c r="C33" s="1" t="s">
        <v>532</v>
      </c>
      <c r="D33" s="1" t="s">
        <v>489</v>
      </c>
      <c r="E33" s="1" t="s">
        <v>533</v>
      </c>
      <c r="F33" s="1" t="s">
        <v>346</v>
      </c>
      <c r="G33" s="1" t="s">
        <v>329</v>
      </c>
      <c r="H33" s="1" t="s">
        <v>330</v>
      </c>
      <c r="I33" s="1" t="s">
        <v>534</v>
      </c>
      <c r="J33" s="1" t="s">
        <v>30</v>
      </c>
      <c r="K33" s="1" t="s">
        <v>535</v>
      </c>
      <c r="L33" s="1" t="s">
        <v>535</v>
      </c>
      <c r="M33" s="1" t="s">
        <v>333</v>
      </c>
      <c r="N33" s="1" t="s">
        <v>333</v>
      </c>
      <c r="O33" s="1" t="s">
        <v>334</v>
      </c>
      <c r="P33" s="1" t="s">
        <v>335</v>
      </c>
      <c r="Q33" s="1" t="s">
        <v>336</v>
      </c>
      <c r="R33" s="1" t="s">
        <v>536</v>
      </c>
      <c r="S33" s="1" t="s">
        <v>338</v>
      </c>
      <c r="T33" s="1" t="s">
        <v>339</v>
      </c>
      <c r="U33" s="1" t="s">
        <v>396</v>
      </c>
      <c r="V33" s="1" t="s">
        <v>388</v>
      </c>
    </row>
    <row r="34" s="1" customFormat="1" spans="1:22">
      <c r="A34" s="3">
        <v>999226502237702</v>
      </c>
      <c r="B34" s="1" t="s">
        <v>346</v>
      </c>
      <c r="C34" s="1" t="s">
        <v>537</v>
      </c>
      <c r="D34" s="1" t="s">
        <v>538</v>
      </c>
      <c r="E34" s="1" t="s">
        <v>539</v>
      </c>
      <c r="F34" s="1" t="s">
        <v>346</v>
      </c>
      <c r="G34" s="1" t="s">
        <v>329</v>
      </c>
      <c r="H34" s="1" t="s">
        <v>330</v>
      </c>
      <c r="I34" s="1" t="s">
        <v>540</v>
      </c>
      <c r="J34" s="1" t="s">
        <v>30</v>
      </c>
      <c r="K34" s="1" t="s">
        <v>541</v>
      </c>
      <c r="L34" s="1" t="s">
        <v>541</v>
      </c>
      <c r="M34" s="1" t="s">
        <v>333</v>
      </c>
      <c r="N34" s="1" t="s">
        <v>333</v>
      </c>
      <c r="O34" s="1" t="s">
        <v>334</v>
      </c>
      <c r="P34" s="1" t="s">
        <v>335</v>
      </c>
      <c r="Q34" s="1" t="s">
        <v>336</v>
      </c>
      <c r="R34" s="1" t="s">
        <v>542</v>
      </c>
      <c r="S34" s="1" t="s">
        <v>338</v>
      </c>
      <c r="T34" s="1" t="s">
        <v>339</v>
      </c>
      <c r="U34" s="1" t="s">
        <v>340</v>
      </c>
      <c r="V34" s="1" t="s">
        <v>365</v>
      </c>
    </row>
    <row r="35" s="1" customFormat="1" spans="1:22">
      <c r="A35" s="3">
        <v>999226502483998</v>
      </c>
      <c r="B35" s="1" t="s">
        <v>346</v>
      </c>
      <c r="C35" s="1" t="s">
        <v>543</v>
      </c>
      <c r="D35" s="1" t="s">
        <v>544</v>
      </c>
      <c r="E35" s="1" t="s">
        <v>545</v>
      </c>
      <c r="F35" s="1" t="s">
        <v>346</v>
      </c>
      <c r="G35" s="1" t="s">
        <v>329</v>
      </c>
      <c r="H35" s="1" t="s">
        <v>330</v>
      </c>
      <c r="I35" s="1" t="s">
        <v>546</v>
      </c>
      <c r="J35" s="1" t="s">
        <v>30</v>
      </c>
      <c r="K35" s="1" t="s">
        <v>547</v>
      </c>
      <c r="L35" s="1" t="s">
        <v>547</v>
      </c>
      <c r="M35" s="1" t="s">
        <v>333</v>
      </c>
      <c r="N35" s="1" t="s">
        <v>333</v>
      </c>
      <c r="O35" s="1" t="s">
        <v>334</v>
      </c>
      <c r="P35" s="1" t="s">
        <v>335</v>
      </c>
      <c r="Q35" s="1" t="s">
        <v>336</v>
      </c>
      <c r="R35" s="1" t="s">
        <v>548</v>
      </c>
      <c r="S35" s="1" t="s">
        <v>338</v>
      </c>
      <c r="T35" s="1" t="s">
        <v>339</v>
      </c>
      <c r="U35" s="1" t="s">
        <v>340</v>
      </c>
      <c r="V35" s="1" t="s">
        <v>388</v>
      </c>
    </row>
    <row r="36" s="1" customFormat="1" spans="1:22">
      <c r="A36" s="3">
        <v>999226502501557</v>
      </c>
      <c r="B36" s="1" t="s">
        <v>346</v>
      </c>
      <c r="C36" s="1" t="s">
        <v>549</v>
      </c>
      <c r="D36" s="1" t="s">
        <v>550</v>
      </c>
      <c r="E36" s="1" t="s">
        <v>551</v>
      </c>
      <c r="F36" s="1" t="s">
        <v>346</v>
      </c>
      <c r="G36" s="1" t="s">
        <v>329</v>
      </c>
      <c r="H36" s="1" t="s">
        <v>330</v>
      </c>
      <c r="I36" s="1" t="s">
        <v>552</v>
      </c>
      <c r="J36" s="1" t="s">
        <v>30</v>
      </c>
      <c r="K36" s="1" t="s">
        <v>553</v>
      </c>
      <c r="L36" s="1" t="s">
        <v>553</v>
      </c>
      <c r="M36" s="1" t="s">
        <v>333</v>
      </c>
      <c r="N36" s="1" t="s">
        <v>333</v>
      </c>
      <c r="O36" s="1" t="s">
        <v>334</v>
      </c>
      <c r="P36" s="1" t="s">
        <v>335</v>
      </c>
      <c r="Q36" s="1" t="s">
        <v>336</v>
      </c>
      <c r="R36" s="1" t="s">
        <v>554</v>
      </c>
      <c r="S36" s="1" t="s">
        <v>338</v>
      </c>
      <c r="T36" s="1" t="s">
        <v>339</v>
      </c>
      <c r="U36" s="1" t="s">
        <v>340</v>
      </c>
      <c r="V36" s="1" t="s">
        <v>341</v>
      </c>
    </row>
    <row r="37" s="1" customFormat="1" spans="1:22">
      <c r="A37" s="3">
        <v>999226502612258</v>
      </c>
      <c r="B37" s="1" t="s">
        <v>346</v>
      </c>
      <c r="C37" s="1" t="s">
        <v>555</v>
      </c>
      <c r="D37" s="1" t="s">
        <v>556</v>
      </c>
      <c r="E37" s="1" t="s">
        <v>557</v>
      </c>
      <c r="F37" s="1" t="s">
        <v>346</v>
      </c>
      <c r="G37" s="1" t="s">
        <v>329</v>
      </c>
      <c r="H37" s="1" t="s">
        <v>330</v>
      </c>
      <c r="I37" s="1" t="s">
        <v>558</v>
      </c>
      <c r="J37" s="1" t="s">
        <v>30</v>
      </c>
      <c r="K37" s="1" t="s">
        <v>559</v>
      </c>
      <c r="L37" s="1" t="s">
        <v>559</v>
      </c>
      <c r="M37" s="1" t="s">
        <v>333</v>
      </c>
      <c r="N37" s="1" t="s">
        <v>333</v>
      </c>
      <c r="O37" s="1" t="s">
        <v>334</v>
      </c>
      <c r="P37" s="1" t="s">
        <v>335</v>
      </c>
      <c r="Q37" s="1" t="s">
        <v>336</v>
      </c>
      <c r="R37" s="1" t="s">
        <v>560</v>
      </c>
      <c r="S37" s="1" t="s">
        <v>338</v>
      </c>
      <c r="T37" s="1" t="s">
        <v>339</v>
      </c>
      <c r="U37" s="1" t="s">
        <v>340</v>
      </c>
      <c r="V37" s="1" t="s">
        <v>388</v>
      </c>
    </row>
    <row r="38" s="1" customFormat="1" spans="1:22">
      <c r="A38" s="3">
        <v>999226502613123</v>
      </c>
      <c r="B38" s="1" t="s">
        <v>346</v>
      </c>
      <c r="C38" s="1" t="s">
        <v>561</v>
      </c>
      <c r="D38" s="1" t="s">
        <v>477</v>
      </c>
      <c r="E38" s="1" t="s">
        <v>562</v>
      </c>
      <c r="F38" s="1" t="s">
        <v>346</v>
      </c>
      <c r="G38" s="1" t="s">
        <v>329</v>
      </c>
      <c r="H38" s="1" t="s">
        <v>330</v>
      </c>
      <c r="I38" s="1" t="s">
        <v>563</v>
      </c>
      <c r="J38" s="1" t="s">
        <v>30</v>
      </c>
      <c r="K38" s="1" t="s">
        <v>564</v>
      </c>
      <c r="L38" s="1" t="s">
        <v>564</v>
      </c>
      <c r="M38" s="1" t="s">
        <v>333</v>
      </c>
      <c r="N38" s="1" t="s">
        <v>333</v>
      </c>
      <c r="O38" s="1" t="s">
        <v>334</v>
      </c>
      <c r="P38" s="1" t="s">
        <v>335</v>
      </c>
      <c r="Q38" s="1" t="s">
        <v>336</v>
      </c>
      <c r="R38" s="1" t="s">
        <v>565</v>
      </c>
      <c r="S38" s="1" t="s">
        <v>338</v>
      </c>
      <c r="T38" s="1" t="s">
        <v>339</v>
      </c>
      <c r="U38" s="1" t="s">
        <v>340</v>
      </c>
      <c r="V38" s="1" t="s">
        <v>388</v>
      </c>
    </row>
    <row r="39" s="1" customFormat="1" spans="1:22">
      <c r="A39" s="3">
        <v>999226503153435</v>
      </c>
      <c r="B39" s="1" t="s">
        <v>346</v>
      </c>
      <c r="C39" s="1" t="s">
        <v>566</v>
      </c>
      <c r="D39" s="1" t="s">
        <v>567</v>
      </c>
      <c r="E39" s="1" t="s">
        <v>568</v>
      </c>
      <c r="F39" s="1" t="s">
        <v>346</v>
      </c>
      <c r="G39" s="1" t="s">
        <v>329</v>
      </c>
      <c r="H39" s="1" t="s">
        <v>330</v>
      </c>
      <c r="I39" s="1" t="s">
        <v>569</v>
      </c>
      <c r="J39" s="1" t="s">
        <v>30</v>
      </c>
      <c r="K39" s="1" t="s">
        <v>570</v>
      </c>
      <c r="L39" s="1" t="s">
        <v>570</v>
      </c>
      <c r="M39" s="1" t="s">
        <v>333</v>
      </c>
      <c r="N39" s="1" t="s">
        <v>333</v>
      </c>
      <c r="O39" s="1" t="s">
        <v>334</v>
      </c>
      <c r="P39" s="1" t="s">
        <v>335</v>
      </c>
      <c r="Q39" s="1" t="s">
        <v>336</v>
      </c>
      <c r="R39" s="1" t="s">
        <v>571</v>
      </c>
      <c r="S39" s="1" t="s">
        <v>338</v>
      </c>
      <c r="T39" s="1" t="s">
        <v>339</v>
      </c>
      <c r="U39" s="1" t="s">
        <v>340</v>
      </c>
      <c r="V39" s="1" t="s">
        <v>388</v>
      </c>
    </row>
    <row r="40" s="1" customFormat="1" spans="1:22">
      <c r="A40" s="3">
        <v>999226503157436</v>
      </c>
      <c r="B40" s="1" t="s">
        <v>346</v>
      </c>
      <c r="C40" s="1" t="s">
        <v>572</v>
      </c>
      <c r="D40" s="1" t="s">
        <v>573</v>
      </c>
      <c r="E40" s="1" t="s">
        <v>574</v>
      </c>
      <c r="F40" s="1" t="s">
        <v>346</v>
      </c>
      <c r="G40" s="1" t="s">
        <v>329</v>
      </c>
      <c r="H40" s="1" t="s">
        <v>330</v>
      </c>
      <c r="I40" s="1" t="s">
        <v>575</v>
      </c>
      <c r="J40" s="1" t="s">
        <v>30</v>
      </c>
      <c r="K40" s="1" t="s">
        <v>576</v>
      </c>
      <c r="L40" s="1" t="s">
        <v>576</v>
      </c>
      <c r="M40" s="1" t="s">
        <v>333</v>
      </c>
      <c r="N40" s="1" t="s">
        <v>333</v>
      </c>
      <c r="O40" s="1" t="s">
        <v>334</v>
      </c>
      <c r="P40" s="1" t="s">
        <v>335</v>
      </c>
      <c r="Q40" s="1" t="s">
        <v>336</v>
      </c>
      <c r="R40" s="1" t="s">
        <v>577</v>
      </c>
      <c r="S40" s="1" t="s">
        <v>338</v>
      </c>
      <c r="T40" s="1" t="s">
        <v>339</v>
      </c>
      <c r="U40" s="1" t="s">
        <v>340</v>
      </c>
      <c r="V40" s="1" t="s">
        <v>388</v>
      </c>
    </row>
    <row r="41" s="1" customFormat="1" spans="1:22">
      <c r="A41" s="3">
        <v>999226503239176</v>
      </c>
      <c r="B41" s="1" t="s">
        <v>346</v>
      </c>
      <c r="C41" s="1" t="s">
        <v>578</v>
      </c>
      <c r="D41" s="1" t="s">
        <v>527</v>
      </c>
      <c r="E41" s="1" t="s">
        <v>579</v>
      </c>
      <c r="F41" s="1" t="s">
        <v>346</v>
      </c>
      <c r="G41" s="1" t="s">
        <v>329</v>
      </c>
      <c r="H41" s="1" t="s">
        <v>330</v>
      </c>
      <c r="I41" s="1" t="s">
        <v>580</v>
      </c>
      <c r="J41" s="1" t="s">
        <v>30</v>
      </c>
      <c r="K41" s="1" t="s">
        <v>581</v>
      </c>
      <c r="L41" s="1" t="s">
        <v>581</v>
      </c>
      <c r="M41" s="1" t="s">
        <v>333</v>
      </c>
      <c r="N41" s="1" t="s">
        <v>333</v>
      </c>
      <c r="O41" s="1" t="s">
        <v>334</v>
      </c>
      <c r="P41" s="1" t="s">
        <v>335</v>
      </c>
      <c r="Q41" s="1" t="s">
        <v>336</v>
      </c>
      <c r="R41" s="1" t="s">
        <v>582</v>
      </c>
      <c r="S41" s="1" t="s">
        <v>338</v>
      </c>
      <c r="T41" s="1" t="s">
        <v>339</v>
      </c>
      <c r="U41" s="1" t="s">
        <v>340</v>
      </c>
      <c r="V41" s="1" t="s">
        <v>341</v>
      </c>
    </row>
    <row r="42" s="1" customFormat="1" spans="1:22">
      <c r="A42" s="3">
        <v>999226503445723</v>
      </c>
      <c r="B42" s="1" t="s">
        <v>346</v>
      </c>
      <c r="C42" s="1" t="s">
        <v>583</v>
      </c>
      <c r="D42" s="1" t="s">
        <v>538</v>
      </c>
      <c r="E42" s="1" t="s">
        <v>584</v>
      </c>
      <c r="F42" s="1" t="s">
        <v>346</v>
      </c>
      <c r="G42" s="1" t="s">
        <v>329</v>
      </c>
      <c r="H42" s="1" t="s">
        <v>330</v>
      </c>
      <c r="I42" s="1" t="s">
        <v>540</v>
      </c>
      <c r="J42" s="1" t="s">
        <v>30</v>
      </c>
      <c r="K42" s="1" t="s">
        <v>541</v>
      </c>
      <c r="L42" s="1" t="s">
        <v>541</v>
      </c>
      <c r="M42" s="1" t="s">
        <v>333</v>
      </c>
      <c r="N42" s="1" t="s">
        <v>333</v>
      </c>
      <c r="O42" s="1" t="s">
        <v>334</v>
      </c>
      <c r="P42" s="1" t="s">
        <v>335</v>
      </c>
      <c r="Q42" s="1" t="s">
        <v>336</v>
      </c>
      <c r="R42" s="1" t="s">
        <v>585</v>
      </c>
      <c r="S42" s="1" t="s">
        <v>338</v>
      </c>
      <c r="T42" s="1" t="s">
        <v>339</v>
      </c>
      <c r="U42" s="1" t="s">
        <v>340</v>
      </c>
      <c r="V42" s="1" t="s">
        <v>365</v>
      </c>
    </row>
    <row r="43" s="1" customFormat="1" spans="1:22">
      <c r="A43" s="3">
        <v>999226503505103</v>
      </c>
      <c r="B43" s="1" t="s">
        <v>346</v>
      </c>
      <c r="C43" s="1" t="s">
        <v>586</v>
      </c>
      <c r="D43" s="1" t="s">
        <v>587</v>
      </c>
      <c r="E43" s="1" t="s">
        <v>588</v>
      </c>
      <c r="F43" s="1" t="s">
        <v>346</v>
      </c>
      <c r="G43" s="1" t="s">
        <v>329</v>
      </c>
      <c r="H43" s="1" t="s">
        <v>330</v>
      </c>
      <c r="I43" s="1" t="s">
        <v>589</v>
      </c>
      <c r="J43" s="1" t="s">
        <v>30</v>
      </c>
      <c r="K43" s="1" t="s">
        <v>590</v>
      </c>
      <c r="L43" s="1" t="s">
        <v>590</v>
      </c>
      <c r="M43" s="1" t="s">
        <v>333</v>
      </c>
      <c r="N43" s="1" t="s">
        <v>333</v>
      </c>
      <c r="O43" s="1" t="s">
        <v>334</v>
      </c>
      <c r="P43" s="1" t="s">
        <v>335</v>
      </c>
      <c r="Q43" s="1" t="s">
        <v>336</v>
      </c>
      <c r="R43" s="1" t="s">
        <v>591</v>
      </c>
      <c r="S43" s="1" t="s">
        <v>338</v>
      </c>
      <c r="T43" s="1" t="s">
        <v>339</v>
      </c>
      <c r="U43" s="1" t="s">
        <v>340</v>
      </c>
      <c r="V43" s="1" t="s">
        <v>388</v>
      </c>
    </row>
    <row r="44" s="1" customFormat="1" spans="1:22">
      <c r="A44" s="3">
        <v>999226503937711</v>
      </c>
      <c r="B44" s="1" t="s">
        <v>346</v>
      </c>
      <c r="C44" s="1" t="s">
        <v>592</v>
      </c>
      <c r="D44" s="1" t="s">
        <v>593</v>
      </c>
      <c r="E44" s="1" t="s">
        <v>594</v>
      </c>
      <c r="F44" s="1" t="s">
        <v>346</v>
      </c>
      <c r="G44" s="1" t="s">
        <v>329</v>
      </c>
      <c r="H44" s="1" t="s">
        <v>330</v>
      </c>
      <c r="I44" s="1" t="s">
        <v>595</v>
      </c>
      <c r="J44" s="1" t="s">
        <v>30</v>
      </c>
      <c r="K44" s="1" t="s">
        <v>596</v>
      </c>
      <c r="L44" s="1" t="s">
        <v>596</v>
      </c>
      <c r="M44" s="1" t="s">
        <v>333</v>
      </c>
      <c r="N44" s="1" t="s">
        <v>333</v>
      </c>
      <c r="O44" s="1" t="s">
        <v>334</v>
      </c>
      <c r="P44" s="1" t="s">
        <v>335</v>
      </c>
      <c r="Q44" s="1" t="s">
        <v>336</v>
      </c>
      <c r="R44" s="1" t="s">
        <v>597</v>
      </c>
      <c r="S44" s="1" t="s">
        <v>338</v>
      </c>
      <c r="T44" s="1" t="s">
        <v>339</v>
      </c>
      <c r="U44" s="1" t="s">
        <v>340</v>
      </c>
      <c r="V44" s="1" t="s">
        <v>341</v>
      </c>
    </row>
    <row r="45" s="1" customFormat="1" spans="1:22">
      <c r="A45" s="3">
        <v>999226560048535</v>
      </c>
      <c r="B45" s="1" t="s">
        <v>346</v>
      </c>
      <c r="C45" s="1" t="s">
        <v>598</v>
      </c>
      <c r="D45" s="1" t="s">
        <v>599</v>
      </c>
      <c r="E45" s="1" t="s">
        <v>600</v>
      </c>
      <c r="F45" s="1" t="s">
        <v>346</v>
      </c>
      <c r="G45" s="1" t="s">
        <v>329</v>
      </c>
      <c r="H45" s="1" t="s">
        <v>330</v>
      </c>
      <c r="I45" s="1" t="s">
        <v>601</v>
      </c>
      <c r="J45" s="1" t="s">
        <v>30</v>
      </c>
      <c r="K45" s="1" t="s">
        <v>602</v>
      </c>
      <c r="L45" s="1" t="s">
        <v>602</v>
      </c>
      <c r="M45" s="1" t="s">
        <v>333</v>
      </c>
      <c r="N45" s="1" t="s">
        <v>333</v>
      </c>
      <c r="O45" s="1" t="s">
        <v>334</v>
      </c>
      <c r="P45" s="1" t="s">
        <v>335</v>
      </c>
      <c r="Q45" s="1" t="s">
        <v>336</v>
      </c>
      <c r="R45" s="1" t="s">
        <v>603</v>
      </c>
      <c r="S45" s="1" t="s">
        <v>338</v>
      </c>
      <c r="T45" s="1" t="s">
        <v>339</v>
      </c>
      <c r="U45" s="1" t="s">
        <v>340</v>
      </c>
      <c r="V45" s="1" t="s">
        <v>365</v>
      </c>
    </row>
    <row r="46" s="1" customFormat="1" spans="1:22">
      <c r="A46" s="3">
        <v>999226561431231</v>
      </c>
      <c r="B46" s="1" t="s">
        <v>346</v>
      </c>
      <c r="C46" s="1" t="s">
        <v>604</v>
      </c>
      <c r="D46" s="1" t="s">
        <v>605</v>
      </c>
      <c r="E46" s="1" t="s">
        <v>606</v>
      </c>
      <c r="F46" s="1" t="s">
        <v>346</v>
      </c>
      <c r="G46" s="1" t="s">
        <v>329</v>
      </c>
      <c r="H46" s="1" t="s">
        <v>330</v>
      </c>
      <c r="I46" s="1" t="s">
        <v>607</v>
      </c>
      <c r="J46" s="1" t="s">
        <v>30</v>
      </c>
      <c r="K46" s="1" t="s">
        <v>608</v>
      </c>
      <c r="L46" s="1" t="s">
        <v>608</v>
      </c>
      <c r="M46" s="1" t="s">
        <v>333</v>
      </c>
      <c r="N46" s="1" t="s">
        <v>333</v>
      </c>
      <c r="O46" s="1" t="s">
        <v>334</v>
      </c>
      <c r="P46" s="1" t="s">
        <v>335</v>
      </c>
      <c r="Q46" s="1" t="s">
        <v>336</v>
      </c>
      <c r="R46" s="1" t="s">
        <v>609</v>
      </c>
      <c r="S46" s="1" t="s">
        <v>338</v>
      </c>
      <c r="T46" s="1" t="s">
        <v>339</v>
      </c>
      <c r="U46" s="1" t="s">
        <v>340</v>
      </c>
      <c r="V46" s="1" t="s">
        <v>388</v>
      </c>
    </row>
    <row r="47" s="1" customFormat="1" spans="1:22">
      <c r="A47" s="3">
        <v>999226561705838</v>
      </c>
      <c r="B47" s="1" t="s">
        <v>346</v>
      </c>
      <c r="C47" s="1" t="s">
        <v>610</v>
      </c>
      <c r="D47" s="1" t="s">
        <v>611</v>
      </c>
      <c r="E47" s="1" t="s">
        <v>612</v>
      </c>
      <c r="F47" s="1" t="s">
        <v>346</v>
      </c>
      <c r="G47" s="1" t="s">
        <v>329</v>
      </c>
      <c r="H47" s="1" t="s">
        <v>330</v>
      </c>
      <c r="I47" s="1" t="s">
        <v>613</v>
      </c>
      <c r="J47" s="1" t="s">
        <v>30</v>
      </c>
      <c r="K47" s="1" t="s">
        <v>614</v>
      </c>
      <c r="L47" s="1" t="s">
        <v>614</v>
      </c>
      <c r="M47" s="1" t="s">
        <v>333</v>
      </c>
      <c r="N47" s="1" t="s">
        <v>333</v>
      </c>
      <c r="O47" s="1" t="s">
        <v>334</v>
      </c>
      <c r="P47" s="1" t="s">
        <v>335</v>
      </c>
      <c r="Q47" s="1" t="s">
        <v>336</v>
      </c>
      <c r="R47" s="1" t="s">
        <v>615</v>
      </c>
      <c r="S47" s="1" t="s">
        <v>338</v>
      </c>
      <c r="T47" s="1" t="s">
        <v>339</v>
      </c>
      <c r="U47" s="1" t="s">
        <v>340</v>
      </c>
      <c r="V47" s="1" t="s">
        <v>365</v>
      </c>
    </row>
    <row r="48" s="1" customFormat="1" spans="1:22">
      <c r="A48" s="3">
        <v>999226562935722</v>
      </c>
      <c r="B48" s="1" t="s">
        <v>346</v>
      </c>
      <c r="C48" s="1" t="s">
        <v>616</v>
      </c>
      <c r="D48" s="1" t="s">
        <v>617</v>
      </c>
      <c r="E48" s="1" t="s">
        <v>618</v>
      </c>
      <c r="F48" s="1" t="s">
        <v>346</v>
      </c>
      <c r="G48" s="1" t="s">
        <v>329</v>
      </c>
      <c r="H48" s="1" t="s">
        <v>330</v>
      </c>
      <c r="I48" s="1" t="s">
        <v>619</v>
      </c>
      <c r="J48" s="1" t="s">
        <v>30</v>
      </c>
      <c r="K48" s="1" t="s">
        <v>620</v>
      </c>
      <c r="L48" s="1" t="s">
        <v>620</v>
      </c>
      <c r="M48" s="1" t="s">
        <v>333</v>
      </c>
      <c r="N48" s="1" t="s">
        <v>333</v>
      </c>
      <c r="O48" s="1" t="s">
        <v>334</v>
      </c>
      <c r="P48" s="1" t="s">
        <v>335</v>
      </c>
      <c r="Q48" s="1" t="s">
        <v>336</v>
      </c>
      <c r="R48" s="1" t="s">
        <v>621</v>
      </c>
      <c r="S48" s="1" t="s">
        <v>338</v>
      </c>
      <c r="T48" s="1" t="s">
        <v>339</v>
      </c>
      <c r="U48" s="1" t="s">
        <v>340</v>
      </c>
      <c r="V48" s="1" t="s">
        <v>380</v>
      </c>
    </row>
    <row r="49" s="1" customFormat="1" spans="1:22">
      <c r="A49" s="3">
        <v>999226563191288</v>
      </c>
      <c r="B49" s="1" t="s">
        <v>346</v>
      </c>
      <c r="C49" s="1" t="s">
        <v>622</v>
      </c>
      <c r="D49" s="1" t="s">
        <v>538</v>
      </c>
      <c r="E49" s="1" t="s">
        <v>623</v>
      </c>
      <c r="F49" s="1" t="s">
        <v>346</v>
      </c>
      <c r="G49" s="1" t="s">
        <v>329</v>
      </c>
      <c r="H49" s="1" t="s">
        <v>330</v>
      </c>
      <c r="I49" s="1" t="s">
        <v>540</v>
      </c>
      <c r="J49" s="1" t="s">
        <v>30</v>
      </c>
      <c r="K49" s="1" t="s">
        <v>541</v>
      </c>
      <c r="L49" s="1" t="s">
        <v>541</v>
      </c>
      <c r="M49" s="1" t="s">
        <v>333</v>
      </c>
      <c r="N49" s="1" t="s">
        <v>333</v>
      </c>
      <c r="O49" s="1" t="s">
        <v>334</v>
      </c>
      <c r="P49" s="1" t="s">
        <v>335</v>
      </c>
      <c r="Q49" s="1" t="s">
        <v>336</v>
      </c>
      <c r="R49" s="1" t="s">
        <v>624</v>
      </c>
      <c r="S49" s="1" t="s">
        <v>338</v>
      </c>
      <c r="T49" s="1" t="s">
        <v>339</v>
      </c>
      <c r="U49" s="1" t="s">
        <v>340</v>
      </c>
      <c r="V49" s="1" t="s">
        <v>365</v>
      </c>
    </row>
    <row r="50" s="1" customFormat="1" spans="1:22">
      <c r="A50" s="3">
        <v>999226564565746</v>
      </c>
      <c r="B50" s="1" t="s">
        <v>346</v>
      </c>
      <c r="C50" s="1" t="s">
        <v>625</v>
      </c>
      <c r="D50" s="1" t="s">
        <v>626</v>
      </c>
      <c r="E50" s="1" t="s">
        <v>627</v>
      </c>
      <c r="F50" s="1" t="s">
        <v>346</v>
      </c>
      <c r="G50" s="1" t="s">
        <v>329</v>
      </c>
      <c r="H50" s="1" t="s">
        <v>330</v>
      </c>
      <c r="I50" s="1" t="s">
        <v>628</v>
      </c>
      <c r="J50" s="1" t="s">
        <v>30</v>
      </c>
      <c r="K50" s="1" t="s">
        <v>629</v>
      </c>
      <c r="L50" s="1" t="s">
        <v>629</v>
      </c>
      <c r="M50" s="1" t="s">
        <v>333</v>
      </c>
      <c r="N50" s="1" t="s">
        <v>333</v>
      </c>
      <c r="O50" s="1" t="s">
        <v>334</v>
      </c>
      <c r="P50" s="1" t="s">
        <v>335</v>
      </c>
      <c r="Q50" s="1" t="s">
        <v>336</v>
      </c>
      <c r="R50" s="1" t="s">
        <v>630</v>
      </c>
      <c r="S50" s="1" t="s">
        <v>338</v>
      </c>
      <c r="T50" s="1" t="s">
        <v>339</v>
      </c>
      <c r="U50" s="1" t="s">
        <v>340</v>
      </c>
      <c r="V50" s="1" t="s">
        <v>341</v>
      </c>
    </row>
    <row r="51" s="1" customFormat="1" spans="1:22">
      <c r="A51" s="3">
        <v>999226564773394</v>
      </c>
      <c r="B51" s="1" t="s">
        <v>346</v>
      </c>
      <c r="C51" s="1" t="s">
        <v>631</v>
      </c>
      <c r="D51" s="1" t="s">
        <v>632</v>
      </c>
      <c r="E51" s="1" t="s">
        <v>633</v>
      </c>
      <c r="F51" s="1" t="s">
        <v>346</v>
      </c>
      <c r="G51" s="1" t="s">
        <v>329</v>
      </c>
      <c r="H51" s="1" t="s">
        <v>330</v>
      </c>
      <c r="I51" s="1" t="s">
        <v>634</v>
      </c>
      <c r="J51" s="1" t="s">
        <v>30</v>
      </c>
      <c r="K51" s="1" t="s">
        <v>635</v>
      </c>
      <c r="L51" s="1" t="s">
        <v>635</v>
      </c>
      <c r="M51" s="1" t="s">
        <v>333</v>
      </c>
      <c r="N51" s="1" t="s">
        <v>333</v>
      </c>
      <c r="O51" s="1" t="s">
        <v>334</v>
      </c>
      <c r="P51" s="1" t="s">
        <v>335</v>
      </c>
      <c r="Q51" s="1" t="s">
        <v>336</v>
      </c>
      <c r="R51" s="1" t="s">
        <v>636</v>
      </c>
      <c r="S51" s="1" t="s">
        <v>338</v>
      </c>
      <c r="T51" s="1" t="s">
        <v>339</v>
      </c>
      <c r="U51" s="1" t="s">
        <v>340</v>
      </c>
      <c r="V51" s="1" t="s">
        <v>388</v>
      </c>
    </row>
    <row r="52" s="1" customFormat="1" spans="1:22">
      <c r="A52" s="3">
        <v>999226568824480</v>
      </c>
      <c r="B52" s="1" t="s">
        <v>346</v>
      </c>
      <c r="C52" s="1" t="s">
        <v>637</v>
      </c>
      <c r="D52" s="1" t="s">
        <v>638</v>
      </c>
      <c r="E52" s="1" t="s">
        <v>639</v>
      </c>
      <c r="F52" s="1" t="s">
        <v>346</v>
      </c>
      <c r="G52" s="1" t="s">
        <v>329</v>
      </c>
      <c r="H52" s="1" t="s">
        <v>330</v>
      </c>
      <c r="I52" s="1" t="s">
        <v>640</v>
      </c>
      <c r="J52" s="1" t="s">
        <v>30</v>
      </c>
      <c r="K52" s="1" t="s">
        <v>641</v>
      </c>
      <c r="L52" s="1" t="s">
        <v>641</v>
      </c>
      <c r="M52" s="1" t="s">
        <v>333</v>
      </c>
      <c r="N52" s="1" t="s">
        <v>333</v>
      </c>
      <c r="O52" s="1" t="s">
        <v>334</v>
      </c>
      <c r="P52" s="1" t="s">
        <v>335</v>
      </c>
      <c r="Q52" s="1" t="s">
        <v>336</v>
      </c>
      <c r="R52" s="1" t="s">
        <v>642</v>
      </c>
      <c r="S52" s="1" t="s">
        <v>338</v>
      </c>
      <c r="T52" s="1" t="s">
        <v>339</v>
      </c>
      <c r="U52" s="1" t="s">
        <v>340</v>
      </c>
      <c r="V52" s="1" t="s">
        <v>388</v>
      </c>
    </row>
    <row r="53" s="1" customFormat="1" spans="1:22">
      <c r="A53" s="3">
        <v>999226568889389</v>
      </c>
      <c r="B53" s="1" t="s">
        <v>346</v>
      </c>
      <c r="C53" s="1" t="s">
        <v>643</v>
      </c>
      <c r="D53" s="1" t="s">
        <v>644</v>
      </c>
      <c r="E53" s="1" t="s">
        <v>645</v>
      </c>
      <c r="F53" s="1" t="s">
        <v>346</v>
      </c>
      <c r="G53" s="1" t="s">
        <v>329</v>
      </c>
      <c r="H53" s="1" t="s">
        <v>330</v>
      </c>
      <c r="I53" s="1" t="s">
        <v>646</v>
      </c>
      <c r="J53" s="1" t="s">
        <v>30</v>
      </c>
      <c r="K53" s="1" t="s">
        <v>647</v>
      </c>
      <c r="L53" s="1" t="s">
        <v>647</v>
      </c>
      <c r="M53" s="1" t="s">
        <v>333</v>
      </c>
      <c r="N53" s="1" t="s">
        <v>333</v>
      </c>
      <c r="O53" s="1" t="s">
        <v>334</v>
      </c>
      <c r="P53" s="1" t="s">
        <v>335</v>
      </c>
      <c r="Q53" s="1" t="s">
        <v>336</v>
      </c>
      <c r="R53" s="1" t="s">
        <v>648</v>
      </c>
      <c r="S53" s="1" t="s">
        <v>338</v>
      </c>
      <c r="T53" s="1" t="s">
        <v>339</v>
      </c>
      <c r="U53" s="1" t="s">
        <v>340</v>
      </c>
      <c r="V53" s="1" t="s">
        <v>380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2023-09-05T02:15:50Z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