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对账!$1:$88</definedName>
  </definedNames>
  <calcPr calcId="144525"/>
</workbook>
</file>

<file path=xl/sharedStrings.xml><?xml version="1.0" encoding="utf-8"?>
<sst xmlns="http://schemas.openxmlformats.org/spreadsheetml/2006/main" count="2875" uniqueCount="996">
  <si>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</si>
  <si>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</si>
  <si>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</si>
  <si>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</si>
  <si>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</si>
  <si>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</si>
  <si>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</si>
  <si>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</si>
  <si>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</si>
  <si>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</si>
  <si>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</si>
  <si>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</si>
  <si>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</si>
  <si>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</si>
  <si>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</si>
  <si>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</si>
  <si>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</si>
  <si>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</si>
  <si>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</si>
  <si>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</si>
  <si>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</si>
  <si>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</si>
  <si>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</si>
  <si>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</si>
  <si>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</si>
  <si>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999224699421832	</t>
  </si>
  <si>
    <t>Ctrip</t>
  </si>
  <si>
    <t>正常</t>
  </si>
  <si>
    <t>[乔治市]槟城温宝利酒店(The Wembley – A St Giles Hotel, Penang)(38767549)</t>
  </si>
  <si>
    <t>高级双床房&lt;2人入住&gt;&lt;不退款&gt;</t>
  </si>
  <si>
    <t>USD</t>
  </si>
  <si>
    <t>ONG/AI LEE</t>
  </si>
  <si>
    <t>CA5326230906USD</t>
  </si>
  <si>
    <t>未提现</t>
  </si>
  <si>
    <t>携程开票</t>
  </si>
  <si>
    <t xml:space="preserve">3485540	</t>
  </si>
  <si>
    <t xml:space="preserve">718066/67/68/69/70	</t>
  </si>
  <si>
    <t xml:space="preserve">999224939314639	</t>
  </si>
  <si>
    <t>[八打灵再也]皇家朱兰白沙罗酒店(Royale Chulan Damansara)(37225853)</t>
  </si>
  <si>
    <t>高级房&lt;2人入住&gt;&lt;不退款&gt;</t>
  </si>
  <si>
    <t>Bin A Rahman/Umar,Bin A Rahman/Umar,Bin A Rahman/Umar</t>
  </si>
  <si>
    <t xml:space="preserve">3546903	</t>
  </si>
  <si>
    <t xml:space="preserve">624135/36	</t>
  </si>
  <si>
    <t xml:space="preserve">999225957623334	</t>
  </si>
  <si>
    <t>[乔治市]槟城乔治市金栢丽酒店(Kimberley Hotel Georgetown)(37214680)</t>
  </si>
  <si>
    <t>豪华特大床房&lt;2人入住&gt;&lt;不退款&gt;</t>
  </si>
  <si>
    <t>PARAMICHIUAN/MUNIANDI</t>
  </si>
  <si>
    <t xml:space="preserve">3762940	</t>
  </si>
  <si>
    <t xml:space="preserve">	</t>
  </si>
  <si>
    <t xml:space="preserve">999226068396979	</t>
  </si>
  <si>
    <t>[曼谷]曼谷宾乐雅套房酒店(PARKROYAL Suites Bangkok)(37203977)</t>
  </si>
  <si>
    <t>1卧套房（特大床）&lt;2人入住&gt;&lt;不退款&gt;&lt;早餐&gt;</t>
  </si>
  <si>
    <t>FOO/JULIAN</t>
  </si>
  <si>
    <t xml:space="preserve">3788020	</t>
  </si>
  <si>
    <t xml:space="preserve">999226186930123	</t>
  </si>
  <si>
    <t>[芙蓉]芙蓉皇家朱兰酒店(Royale Chulan Seremban)(44692859)</t>
  </si>
  <si>
    <t>ZAINUDIN/AYUMURNI ZAINUDIN</t>
  </si>
  <si>
    <t xml:space="preserve">3809781	</t>
  </si>
  <si>
    <t xml:space="preserve">1342436	</t>
  </si>
  <si>
    <t xml:space="preserve">999226215001326	</t>
  </si>
  <si>
    <t>[云顶高原]阿瓦讷世界度假村(Resorts World Awana)(37225447)</t>
  </si>
  <si>
    <t>Superior Deluxe&lt;2人入住&gt;&lt;不退款&gt;</t>
  </si>
  <si>
    <t>LEE/CHEN CHEN</t>
  </si>
  <si>
    <t xml:space="preserve">3816577	</t>
  </si>
  <si>
    <t xml:space="preserve">999226275776301	</t>
  </si>
  <si>
    <t>[大叻]大叻罗伊酒店(Roy Dala Hotel)(39587048)</t>
  </si>
  <si>
    <t>标准双人房&lt;2人入住&gt;&lt;不退款&gt;&lt;早餐&gt;</t>
  </si>
  <si>
    <t>KIM/MIHEE</t>
  </si>
  <si>
    <t xml:space="preserve">3822760	</t>
  </si>
  <si>
    <t xml:space="preserve">999226319478196	</t>
  </si>
  <si>
    <t>[民丹岛]娜湾假日酒店(Nirwana Resort Hotel)(39039659)</t>
  </si>
  <si>
    <t>豪华娜湾房&lt;2人入住&gt;&lt;不退款&gt;&lt;早餐&gt;</t>
  </si>
  <si>
    <t>TIAN/YUJING</t>
  </si>
  <si>
    <t xml:space="preserve">3824576	</t>
  </si>
  <si>
    <t xml:space="preserve">N800929	</t>
  </si>
  <si>
    <t xml:space="preserve">999226326890610	</t>
  </si>
  <si>
    <t>[曼谷]曼谷素坤逸航站 21 中心酒店(Grande Centre Point Hotel Terminal 21)(37197363)</t>
  </si>
  <si>
    <t>豪华尊贵房&lt;1&gt;&lt;2人入住&gt;&lt;不退款&gt;</t>
  </si>
  <si>
    <t>IEONG/PUI KWAN,YAU/CHAN</t>
  </si>
  <si>
    <t xml:space="preserve">3826389	</t>
  </si>
  <si>
    <t xml:space="preserve">435512	</t>
  </si>
  <si>
    <t xml:space="preserve">999226357619567	</t>
  </si>
  <si>
    <t>[仰光]仰光美利亚酒店(Melia Yangon)(37223128)</t>
  </si>
  <si>
    <t>豪华房&lt;2人入住&gt;&lt;不退款&gt;</t>
  </si>
  <si>
    <t>Mak/Chuen W.</t>
  </si>
  <si>
    <t xml:space="preserve">3841150	</t>
  </si>
  <si>
    <t xml:space="preserve">346153	</t>
  </si>
  <si>
    <t xml:space="preserve">999226364327091	</t>
  </si>
  <si>
    <t>Lee/Wing Long</t>
  </si>
  <si>
    <t xml:space="preserve">3844787	</t>
  </si>
  <si>
    <t xml:space="preserve">447622	</t>
  </si>
  <si>
    <t xml:space="preserve">999226364674935	</t>
  </si>
  <si>
    <t>[西归浦市]皮诺酒店(Pino Hotel)(39675450)</t>
  </si>
  <si>
    <t>双人床房带阳台&lt;2人入住&gt;&lt;不退款&gt;</t>
  </si>
  <si>
    <t>CHENG/JING</t>
  </si>
  <si>
    <t xml:space="preserve">3845083	</t>
  </si>
  <si>
    <t xml:space="preserve">999226487806996	</t>
  </si>
  <si>
    <t>[普吉岛]普吉岛特恩特(The Tint at Phuket Town)(37237769)</t>
  </si>
  <si>
    <t>Tint Standard King Bed&lt;2人入住&gt;&lt;不退款&gt;</t>
  </si>
  <si>
    <t>BAI/YUJIE,ZHENG/YAXUAN</t>
  </si>
  <si>
    <t xml:space="preserve">3850304	</t>
  </si>
  <si>
    <t xml:space="preserve">999226491493850	</t>
  </si>
  <si>
    <t>[曼谷]论坛公园酒店(Forum Park Hotel)(39038528)</t>
  </si>
  <si>
    <t>豪华房(双人床或双床)-带阳台&lt;2人入住&gt;&lt;不退款&gt;</t>
  </si>
  <si>
    <t>DIATLOV/SERGEI</t>
  </si>
  <si>
    <t xml:space="preserve">3852944	</t>
  </si>
  <si>
    <t xml:space="preserve">999226492708279	</t>
  </si>
  <si>
    <t>[首尔]韩国原创青年旅舍(Hostel Korea - Original)(37196521)</t>
  </si>
  <si>
    <t>客房（双床，带公共浴室）&lt;2人入住&gt;&lt;不退款&gt;</t>
  </si>
  <si>
    <t>JUMPAKEAW/KUNNIKA,PARIYAPAN/PISIT</t>
  </si>
  <si>
    <t xml:space="preserve">3854254	</t>
  </si>
  <si>
    <t xml:space="preserve">999226493854019	</t>
  </si>
  <si>
    <t>至尊豪华房&lt;2人入住&gt;&lt;不退款&gt;</t>
  </si>
  <si>
    <t>KIM/BEAHN,MIN/KYOUNGHO</t>
  </si>
  <si>
    <t xml:space="preserve">3855937	</t>
  </si>
  <si>
    <t xml:space="preserve">448039	</t>
  </si>
  <si>
    <t xml:space="preserve">999226493970545	</t>
  </si>
  <si>
    <t>[哥打京那巴鲁]哥打京那巴鲁皇宫酒店(The Palace Hotel Kota Kinabalu)(37196185)</t>
  </si>
  <si>
    <t>WEN/TINGTING,HUANG/CHONG</t>
  </si>
  <si>
    <t xml:space="preserve">3856079	</t>
  </si>
  <si>
    <t xml:space="preserve">312964677	</t>
  </si>
  <si>
    <t xml:space="preserve">999226494078785	</t>
  </si>
  <si>
    <t>[普吉岛]太阳之翼卡马拉海滩度假村(Sunwing Kamala Beach)(37201724)</t>
  </si>
  <si>
    <t>工作室房&lt;2人入住&gt;&lt;不退款&gt;</t>
  </si>
  <si>
    <t>HUANG/YANJUE,FAN/LEI</t>
  </si>
  <si>
    <t xml:space="preserve">3856404	</t>
  </si>
  <si>
    <t xml:space="preserve">147999	</t>
  </si>
  <si>
    <t xml:space="preserve">999226494730591	</t>
  </si>
  <si>
    <t>[新山]新山V8酒店(V8 Hotel Johor Bahru)(39039724)</t>
  </si>
  <si>
    <t>豪华双床房&lt;2人入住&gt;&lt;不退款&gt;&lt;早餐&gt;</t>
  </si>
  <si>
    <t>ASAAD/ZURATUL</t>
  </si>
  <si>
    <t xml:space="preserve">3857259	</t>
  </si>
  <si>
    <t xml:space="preserve">999226495488963	</t>
  </si>
  <si>
    <t>[班昌]普里马斯海滩水疗酒店(Purimas Beach Hotel &amp; Spa)(39625094)</t>
  </si>
  <si>
    <t>精致套房&lt;2人入住&gt;&lt;不退款&gt;&lt;早餐&gt;</t>
  </si>
  <si>
    <t>MALEE/URAIRAT</t>
  </si>
  <si>
    <t xml:space="preserve">3858164	</t>
  </si>
  <si>
    <t xml:space="preserve">999226497585770	</t>
  </si>
  <si>
    <t>[吉隆坡]世界视觉大酒店(Worldview Grand Hotel)(44799113)</t>
  </si>
  <si>
    <t>豪华双床房（有窗）&lt;2人入住&gt;&lt;不退款&gt;</t>
  </si>
  <si>
    <t>TOH/WEN CHAK</t>
  </si>
  <si>
    <t xml:space="preserve">3860469	</t>
  </si>
  <si>
    <t xml:space="preserve">999226497933114	</t>
  </si>
  <si>
    <t>[马六甲]马六甲欧罗富豪酒店(Euro Rich Hotel Melaka)(48041989)</t>
  </si>
  <si>
    <t>高级房(特大床)&lt;2人入住&gt;&lt;不退款&gt;</t>
  </si>
  <si>
    <t>TAN/TAN CHUN HOONG</t>
  </si>
  <si>
    <t xml:space="preserve">3860800	</t>
  </si>
  <si>
    <t xml:space="preserve">8515097	</t>
  </si>
  <si>
    <t xml:space="preserve">999226498156252	</t>
  </si>
  <si>
    <t>[塔吉格]马尼拉1酒店（多用途）(F1 Hotel Manila)(44803502)</t>
  </si>
  <si>
    <t>Enriquez/Kimmy Concepcion</t>
  </si>
  <si>
    <t xml:space="preserve">3861160	</t>
  </si>
  <si>
    <t xml:space="preserve">13350923	</t>
  </si>
  <si>
    <t xml:space="preserve">999226498379284	</t>
  </si>
  <si>
    <t>WALKLEY/TIMOTHY ALCOLM</t>
  </si>
  <si>
    <t xml:space="preserve">3861475	</t>
  </si>
  <si>
    <t xml:space="preserve">448229	</t>
  </si>
  <si>
    <t xml:space="preserve">999226498574627	</t>
  </si>
  <si>
    <t>[济州市]济州城市岛酒店(Urban Island Hotel Jeju)(37197425)</t>
  </si>
  <si>
    <t>豪华大床房&lt;2人入住&gt;&lt;不退款&gt;</t>
  </si>
  <si>
    <t>LU/FEI</t>
  </si>
  <si>
    <t xml:space="preserve">3861726	</t>
  </si>
  <si>
    <t xml:space="preserve">999226500153183	</t>
  </si>
  <si>
    <t>[西昌岛]水一方酒店西昌岛(Somewhere Koh Sichang)(46891064)</t>
  </si>
  <si>
    <t>PHUSANGSRI/SIRIRAT</t>
  </si>
  <si>
    <t xml:space="preserve">3863693	</t>
  </si>
  <si>
    <t xml:space="preserve">999226500236345	</t>
  </si>
  <si>
    <t>nirwana至尊房&lt;2人入住&gt;&lt;不退款&gt;&lt;早餐&gt;</t>
  </si>
  <si>
    <t>PRONIN/SERGEY</t>
  </si>
  <si>
    <t xml:space="preserve">3863744	</t>
  </si>
  <si>
    <t xml:space="preserve">N801400	</t>
  </si>
  <si>
    <t xml:space="preserve">999226500596335	</t>
  </si>
  <si>
    <t>TAM/KIT MING</t>
  </si>
  <si>
    <t xml:space="preserve">3864155	</t>
  </si>
  <si>
    <t xml:space="preserve">448291	</t>
  </si>
  <si>
    <t xml:space="preserve">999226501054692	</t>
  </si>
  <si>
    <t>NG/KA YAN YANBE</t>
  </si>
  <si>
    <t xml:space="preserve">3864897	</t>
  </si>
  <si>
    <t xml:space="preserve">448377	</t>
  </si>
  <si>
    <t xml:space="preserve">999226501794211	</t>
  </si>
  <si>
    <t>[Racha Thewa]德维拉素万那普酒店(Dwella Suvarnabhumi)(39033997)</t>
  </si>
  <si>
    <t>Superior Double Bed No Airport Transfer&lt;2人入住&gt;&lt;不退款&gt;</t>
  </si>
  <si>
    <t>PUNPHO/WILAIPORN</t>
  </si>
  <si>
    <t xml:space="preserve">3865736	</t>
  </si>
  <si>
    <t xml:space="preserve">HGUConf78341413	</t>
  </si>
  <si>
    <t xml:space="preserve">999226501900004	</t>
  </si>
  <si>
    <t>PRABHAKARAN/MURALIDHARAN NAIR</t>
  </si>
  <si>
    <t xml:space="preserve">3865844	</t>
  </si>
  <si>
    <t xml:space="preserve">1344234	</t>
  </si>
  <si>
    <t xml:space="preserve">999226502094554	</t>
  </si>
  <si>
    <t>WAI/HOI YAN</t>
  </si>
  <si>
    <t xml:space="preserve">3866045	</t>
  </si>
  <si>
    <t xml:space="preserve">448389	</t>
  </si>
  <si>
    <t xml:space="preserve">999226502141728	</t>
  </si>
  <si>
    <t>[乌隆他尼]昆考乌东酒店(Kumkaew Udon)(39655429)</t>
  </si>
  <si>
    <t>双人床房&lt;2人入住&gt;&lt;不退款&gt;</t>
  </si>
  <si>
    <t>PIMPAKUL/WISHULADA</t>
  </si>
  <si>
    <t xml:space="preserve">3866131	</t>
  </si>
  <si>
    <t xml:space="preserve">|78455708	</t>
  </si>
  <si>
    <t xml:space="preserve">999226502151920	</t>
  </si>
  <si>
    <t>[探耶武里]PP @ 兰实酒店(PP@Hotel Rangsit)(44688091)</t>
  </si>
  <si>
    <t>豪华双人床房&lt;2人入住&gt;&lt;不退款&gt;</t>
  </si>
  <si>
    <t>PHONGSAYOIKHAM/PHIKULKAEW</t>
  </si>
  <si>
    <t xml:space="preserve">3866158	</t>
  </si>
  <si>
    <t xml:space="preserve">|78465012	</t>
  </si>
  <si>
    <t xml:space="preserve">999226502158663	</t>
  </si>
  <si>
    <t>[马六甲]莫蒂酒店(Moty Hotel)(46875612)</t>
  </si>
  <si>
    <t>AHMAD/SHAZLIN</t>
  </si>
  <si>
    <t xml:space="preserve">3866164	</t>
  </si>
  <si>
    <t xml:space="preserve">78467467	</t>
  </si>
  <si>
    <t xml:space="preserve">999226502532052	</t>
  </si>
  <si>
    <t>[亚罗士打]蜜蜂园汽车旅馆(Bee Garden Motel)(48367571)</t>
  </si>
  <si>
    <t>标准房&lt;2人入住&gt;&lt;不退款&gt;</t>
  </si>
  <si>
    <t>BIN MD SAAD/NIK MOHD NOOR FAIZUL</t>
  </si>
  <si>
    <t xml:space="preserve">3866661	</t>
  </si>
  <si>
    <t xml:space="preserve">999226502762507	</t>
  </si>
  <si>
    <t>[芭堤雅]芭堤雅莱兹海德别墅度假村(Let's Hyde Pattaya Resort &amp; Villas - Pool Cabanas)(43718742)</t>
  </si>
  <si>
    <t>豪华平房（中宾）&lt;2人入住&gt;&lt;不退款&gt;</t>
  </si>
  <si>
    <t>WANG/WEICHEN,yang/wei,WANG/JIAHUI</t>
  </si>
  <si>
    <t xml:space="preserve">3866900	</t>
  </si>
  <si>
    <t xml:space="preserve">78692497（客房1）78692499（客房2）	</t>
  </si>
  <si>
    <t xml:space="preserve">999226503002674	</t>
  </si>
  <si>
    <t>CHEN/JUEFAN</t>
  </si>
  <si>
    <t xml:space="preserve">3867181	</t>
  </si>
  <si>
    <t xml:space="preserve">999226503500462	</t>
  </si>
  <si>
    <t>[西雅加达]雅加达普瑞英达法维酒店(Favehotel Puri Indah Jakarta)(39036552)</t>
  </si>
  <si>
    <t>法维房&lt;2人入住&gt;&lt;不退款&gt;</t>
  </si>
  <si>
    <t>PERMATA SARI/SYIFFA</t>
  </si>
  <si>
    <t xml:space="preserve">3867820	</t>
  </si>
  <si>
    <t xml:space="preserve">RZ-78760089	</t>
  </si>
  <si>
    <t xml:space="preserve">999226503858908	</t>
  </si>
  <si>
    <t>[Bo Win]伊斯帕纳酒店(Eastpana Hotel)(39651351)</t>
  </si>
  <si>
    <t>标准双床房&lt;2人入住&gt;&lt;不退款&gt;&lt;早餐&gt;</t>
  </si>
  <si>
    <t>Ni/xiaolei</t>
  </si>
  <si>
    <t xml:space="preserve">3868163	</t>
  </si>
  <si>
    <t xml:space="preserve">|78784933	</t>
  </si>
  <si>
    <t xml:space="preserve">999226562385806	</t>
  </si>
  <si>
    <t>[清莱]清莱西里文塔酒店(Sirimunta Hotel Chiang Rai Suite &amp; Residence)(44801896)</t>
  </si>
  <si>
    <t>开放式豪华双床房&lt;2人入住&gt;&lt;不退款&gt;</t>
  </si>
  <si>
    <t>CHAIWONG/PAPHADA</t>
  </si>
  <si>
    <t xml:space="preserve">3868867	</t>
  </si>
  <si>
    <t xml:space="preserve">999226562707053	</t>
  </si>
  <si>
    <t>[马西]时代酒店(Hotel Time)(48367266)</t>
  </si>
  <si>
    <t>豪华客房, 城市景观&lt;2人入住&gt;&lt;不退款&gt;</t>
  </si>
  <si>
    <t>HAFIZ/MOHD</t>
  </si>
  <si>
    <t xml:space="preserve">3868905	</t>
  </si>
  <si>
    <t xml:space="preserve">|78831474	</t>
  </si>
  <si>
    <t xml:space="preserve">999226568645155	</t>
  </si>
  <si>
    <t>[哥打京那巴鲁]海滨服务式公寓(Promenade Service Apartments)(48436504)</t>
  </si>
  <si>
    <t>家庭房&lt;2人入住&gt;&lt;不退款&gt;</t>
  </si>
  <si>
    <t>BAHARI/AZMIR BAKHTIAR</t>
  </si>
  <si>
    <t xml:space="preserve">3870277	</t>
  </si>
  <si>
    <t xml:space="preserve">Acknowledged	</t>
  </si>
  <si>
    <t xml:space="preserve">999226570173037	</t>
  </si>
  <si>
    <t>[吉隆坡]五元素酒店(The 5 Elements Hotel Chinatown Kuala Lumpur)(37211424)</t>
  </si>
  <si>
    <t>LO/CIA HAU,LO/CIA HAU</t>
  </si>
  <si>
    <t xml:space="preserve">3870750	</t>
  </si>
  <si>
    <t xml:space="preserve">999226570180484	</t>
  </si>
  <si>
    <t>[帕尧]普隆酒店(Phuglong Hotel)(39630767)</t>
  </si>
  <si>
    <t>豪华间&lt;2人入住&gt;&lt;不退款&gt;&lt;早餐&gt;</t>
  </si>
  <si>
    <t>Musikapong/Vachira</t>
  </si>
  <si>
    <t xml:space="preserve">3870751	</t>
  </si>
  <si>
    <t xml:space="preserve">|79035662	</t>
  </si>
  <si>
    <t xml:space="preserve">999226571728174	</t>
  </si>
  <si>
    <t>[威中县]桑布朗洁雅布兰克酒店(The Blanket Hotel Seberang Jaya)(48367292)</t>
  </si>
  <si>
    <t>豪华客房(特大床)&lt;2人入住&gt;&lt;不退款&gt;</t>
  </si>
  <si>
    <t>ABDUL HALIM/HUZAINA</t>
  </si>
  <si>
    <t xml:space="preserve">3871210	</t>
  </si>
  <si>
    <t xml:space="preserve">999226572086950	</t>
  </si>
  <si>
    <t>MOHAMMAD NOH/NURUL IZZATI</t>
  </si>
  <si>
    <t xml:space="preserve">3871265	</t>
  </si>
  <si>
    <t xml:space="preserve">79291907	</t>
  </si>
  <si>
    <t xml:space="preserve">999226572190182	</t>
  </si>
  <si>
    <t>[曼谷]亚玛兰塔酒店(Amaranta Hotel)(37197688)</t>
  </si>
  <si>
    <t>ZHAO/YONGQI</t>
  </si>
  <si>
    <t xml:space="preserve">3871330	</t>
  </si>
  <si>
    <t xml:space="preserve">999226572654770	</t>
  </si>
  <si>
    <t>[清迈]清迈山酒店(Chiang Mai Hill Hotel)(46875666)</t>
  </si>
  <si>
    <t>标准双人床房&lt;2人入住&gt;&lt;不退款&gt;&lt;早餐&gt;</t>
  </si>
  <si>
    <t>SOMPAN/BANK</t>
  </si>
  <si>
    <t xml:space="preserve">3871411	</t>
  </si>
  <si>
    <t xml:space="preserve">|79316595	</t>
  </si>
  <si>
    <t xml:space="preserve">999226572660196	</t>
  </si>
  <si>
    <t>SLINNING/JENJIRA</t>
  </si>
  <si>
    <t xml:space="preserve">3871412	</t>
  </si>
  <si>
    <t>HGUConf79321214</t>
  </si>
  <si>
    <t xml:space="preserve">HGUConf79321216	</t>
  </si>
  <si>
    <t xml:space="preserve">999226573108757	</t>
  </si>
  <si>
    <t>[哥打京那巴鲁]欧胜娜酒店(Oceania Hotel)(37197328)</t>
  </si>
  <si>
    <t>高级双人房&lt;2人入住&gt;&lt;不退款&gt;</t>
  </si>
  <si>
    <t>ROSLI/AMIRUL</t>
  </si>
  <si>
    <t xml:space="preserve">3871551	</t>
  </si>
  <si>
    <t>20230902-500956-1206587536</t>
  </si>
  <si>
    <t xml:space="preserve">20230902-500956-1206587537	</t>
  </si>
  <si>
    <t xml:space="preserve">999226573119733	</t>
  </si>
  <si>
    <t>[金浦市]金浦艺术酒店(Hotel l'Art Gimpo)(47459109)</t>
  </si>
  <si>
    <t>豪华双床房&lt;2人入住&gt;&lt;不退款&gt;</t>
  </si>
  <si>
    <t>LIU/XUCHAO</t>
  </si>
  <si>
    <t xml:space="preserve">3871555	</t>
  </si>
  <si>
    <t xml:space="preserve">999226573553950	</t>
  </si>
  <si>
    <t>[普吉岛]林布利家庭酒店(Limburi Hometel)(70660852)</t>
  </si>
  <si>
    <t>大床房&lt;2人入住&gt;&lt;不退款&gt;</t>
  </si>
  <si>
    <t>ISHIBASHI/HIDEKI</t>
  </si>
  <si>
    <t xml:space="preserve">3871710	</t>
  </si>
  <si>
    <t xml:space="preserve">|79352140	</t>
  </si>
  <si>
    <t xml:space="preserve">999226573979050	</t>
  </si>
  <si>
    <t>[泗水]维尔伍德服务公寓及酒店(Verwood Hotel and Serviced Residence)(37251601)</t>
  </si>
  <si>
    <t>Nong/Wen lal,Wang/Zhi guang</t>
  </si>
  <si>
    <t xml:space="preserve">3871784	</t>
  </si>
  <si>
    <t xml:space="preserve">10795419	</t>
  </si>
  <si>
    <t xml:space="preserve">999226574295944	</t>
  </si>
  <si>
    <t>Chen/Nicole Yu tong</t>
  </si>
  <si>
    <t xml:space="preserve">3871871	</t>
  </si>
  <si>
    <t xml:space="preserve">N900069	</t>
  </si>
  <si>
    <t xml:space="preserve">999226574519182	</t>
  </si>
  <si>
    <t>[象岛]象岛班普度假酒店(Banpu Koh Chang Resort)(46895851)</t>
  </si>
  <si>
    <t>高级三人房&lt;2人入住&gt;&lt;不退款&gt;&lt;早餐&gt;</t>
  </si>
  <si>
    <t>ZHU/JIANTAO</t>
  </si>
  <si>
    <t xml:space="preserve">3871923	</t>
  </si>
  <si>
    <t xml:space="preserve">999226574592691	</t>
  </si>
  <si>
    <t>[新加坡]遨堡圣淘沙酒店 - 远东集团(The Outpost Hotel Sentosa by Far East Hospitality)(44703155)</t>
  </si>
  <si>
    <t>池景豪华房&lt;2人入住&gt;&lt;不退款&gt;</t>
  </si>
  <si>
    <t>Cai/Yile</t>
  </si>
  <si>
    <t xml:space="preserve">3871939	</t>
  </si>
  <si>
    <t xml:space="preserve">999226574760457	</t>
  </si>
  <si>
    <t>CHOI/MAN HO</t>
  </si>
  <si>
    <t xml:space="preserve">3871973	</t>
  </si>
  <si>
    <t xml:space="preserve">999226575215067	</t>
  </si>
  <si>
    <t>[曼谷]安尼克斯曼谷隆比尼经济酒店(Annex Lumpini Bangkok)(39042968)</t>
  </si>
  <si>
    <t>开放式双人房&lt;2人入住&gt;&lt;不退款&gt;</t>
  </si>
  <si>
    <t>TANG/JING</t>
  </si>
  <si>
    <t xml:space="preserve">3872192	</t>
  </si>
  <si>
    <t xml:space="preserve">-79394761	</t>
  </si>
  <si>
    <t xml:space="preserve">999226575492104	</t>
  </si>
  <si>
    <t>[曼谷]曼谷巴夏喀酒店(Pas Cher Hotel de Bangkok)(37244155)</t>
  </si>
  <si>
    <t>标准开放式客房, 1 张双人床&lt;2人入住&gt;&lt;不退款&gt;</t>
  </si>
  <si>
    <t>Ponhsomboon/Puthida</t>
  </si>
  <si>
    <t xml:space="preserve">3872236	</t>
  </si>
  <si>
    <t xml:space="preserve">HGUConf79399934	</t>
  </si>
  <si>
    <t xml:space="preserve">999226575744826	</t>
  </si>
  <si>
    <t>[河内]河内内排机场酒店(Noi Bai Airport Hotel)(46891076)</t>
  </si>
  <si>
    <t>OGURA/YUICHI</t>
  </si>
  <si>
    <t xml:space="preserve">3872275	</t>
  </si>
  <si>
    <t xml:space="preserve">|79404335	</t>
  </si>
  <si>
    <t xml:space="preserve">999226575848015	</t>
  </si>
  <si>
    <t>[Na Chom Thian]红树林酒店(The Mangrove Hotel)(39642237)</t>
  </si>
  <si>
    <t>高级双人床房-带阳台&lt;2人入住&gt;&lt;不退款&gt;</t>
  </si>
  <si>
    <t>SOMNAKNON/PAKRON</t>
  </si>
  <si>
    <t xml:space="preserve">3872392	</t>
  </si>
  <si>
    <t xml:space="preserve">999226575856544	</t>
  </si>
  <si>
    <t>[襄阳]杨洋国际机场酒店(YangYang International Airport Hotel)(39665679)</t>
  </si>
  <si>
    <t>豪华双人间&lt;2人入住&gt;&lt;不退款&gt;&lt;早餐&gt;</t>
  </si>
  <si>
    <t>Park/Sunyoung</t>
  </si>
  <si>
    <t xml:space="preserve">3872395	</t>
  </si>
  <si>
    <t xml:space="preserve">999226576005439	</t>
  </si>
  <si>
    <t>豪华家庭精致房&lt;2人入住&gt;&lt;不退款&gt;</t>
  </si>
  <si>
    <t>LIHA/SALIHA</t>
  </si>
  <si>
    <t xml:space="preserve">3872430	</t>
  </si>
  <si>
    <t xml:space="preserve">8530995	</t>
  </si>
  <si>
    <t xml:space="preserve">999226576587894	</t>
  </si>
  <si>
    <t>[曼谷]彩虹精品酒店(Baiyoke Boutique Hotel)(37244180)</t>
  </si>
  <si>
    <t>Oo/Thet Mar</t>
  </si>
  <si>
    <t xml:space="preserve">3872680	</t>
  </si>
  <si>
    <t xml:space="preserve">-79421217	</t>
  </si>
  <si>
    <t xml:space="preserve">999226594298536	</t>
  </si>
  <si>
    <t>[王南安科]素安沙迈度假村(Suansaimai Resort)(39603266)</t>
  </si>
  <si>
    <t>标准双人间&lt;2人入住&gt;&lt;不退款&gt;</t>
  </si>
  <si>
    <t>Luktoa /Nattida</t>
  </si>
  <si>
    <t xml:space="preserve">3872760	</t>
  </si>
  <si>
    <t xml:space="preserve">31879407	</t>
  </si>
  <si>
    <t xml:space="preserve">999226594608170	</t>
  </si>
  <si>
    <t>[八打灵再也]吉隆坡八打灵再也秋丽白沙罗酒店(Qliq Damansara Petaling Jaya Kuala Lumpur)(37281119)</t>
  </si>
  <si>
    <t>ONG/PHILLIP</t>
  </si>
  <si>
    <t xml:space="preserve">3872781	</t>
  </si>
  <si>
    <t xml:space="preserve">999226595402835	</t>
  </si>
  <si>
    <t>[达沃]达沃丽柏酒店(Park Inn by Radisson Davao)(37214767)</t>
  </si>
  <si>
    <t>Reoch/William</t>
  </si>
  <si>
    <t xml:space="preserve">3872975	</t>
  </si>
  <si>
    <t xml:space="preserve">0068801301	</t>
  </si>
  <si>
    <t xml:space="preserve">26596037246	</t>
  </si>
  <si>
    <t>[甲米]甲米帕喀沙度假酒店(Pakasai Resort)(44793714)</t>
  </si>
  <si>
    <t>豪华小屋&lt;2人入住&gt;&lt;不退款&gt;&lt;早餐&gt;</t>
  </si>
  <si>
    <t>DUAN/XIAOMAN,DUAN/YUTING</t>
  </si>
  <si>
    <t xml:space="preserve">3873051	</t>
  </si>
  <si>
    <t xml:space="preserve">-79440991	</t>
  </si>
  <si>
    <t xml:space="preserve">999226596315928	</t>
  </si>
  <si>
    <t>[陈厝港]JS酒店(JS Hotel)(48387090)</t>
  </si>
  <si>
    <t>高级客房&lt;2人入住&gt;&lt;不退款&gt;</t>
  </si>
  <si>
    <t>LIM/E FARN</t>
  </si>
  <si>
    <t xml:space="preserve">3873082	</t>
  </si>
  <si>
    <t xml:space="preserve">999226596349468	</t>
  </si>
  <si>
    <t>高级房(双床)-带露台&lt;2人入住&gt;&lt;不退款&gt;</t>
  </si>
  <si>
    <t>WASITTHANKASEM/THANINPONG</t>
  </si>
  <si>
    <t xml:space="preserve">3873085	</t>
  </si>
  <si>
    <t xml:space="preserve">999226596460306	</t>
  </si>
  <si>
    <t>[乌隆他尼]文明酒店(Civilize Hotel)(39655803)</t>
  </si>
  <si>
    <t>高级特大床房&lt;2人入住&gt;&lt;不退款&gt;&lt;早餐&gt;</t>
  </si>
  <si>
    <t>ZHENG/XIN</t>
  </si>
  <si>
    <t xml:space="preserve">3873100	</t>
  </si>
  <si>
    <t xml:space="preserve">999226596776421	</t>
  </si>
  <si>
    <t>[居銮]OYO 1214 奥罗酒店(SUPER OYO 1214 Oro Hotel)(39631384)</t>
  </si>
  <si>
    <t>豪华大号床房&lt;2人入住&gt;&lt;不退款&gt;</t>
  </si>
  <si>
    <t>David/Jeffrey</t>
  </si>
  <si>
    <t xml:space="preserve">3873243	</t>
  </si>
  <si>
    <t xml:space="preserve">999226596907375	</t>
  </si>
  <si>
    <t xml:space="preserve">999226597323095	</t>
  </si>
  <si>
    <t>[合艾]合艾里瓦讷酒店(Leevana Hotel Hat Yai)(70665538)</t>
  </si>
  <si>
    <t>标准大床房&lt;2人入住&gt;&lt;不退款&gt;</t>
  </si>
  <si>
    <t>Kismin/dayang rafidah</t>
  </si>
  <si>
    <t xml:space="preserve">3873321	</t>
  </si>
  <si>
    <t xml:space="preserve">999226597448433	</t>
  </si>
  <si>
    <t>[七岩]七岩海滩公寓酒店(The Beach Cha am Residence)(70737946)</t>
  </si>
  <si>
    <t>奢华双人房, 无窗 (Budget)&lt;2人入住&gt;&lt;不退款&gt;&lt;早餐&gt;</t>
  </si>
  <si>
    <t>PAVITA/TAVELELF,KETSAMING/PHONGSATHORN</t>
  </si>
  <si>
    <t xml:space="preserve">3873333	</t>
  </si>
  <si>
    <t xml:space="preserve">999226597734347	</t>
  </si>
  <si>
    <t>SUBRAMANIAM/SHANMUGAM</t>
  </si>
  <si>
    <t xml:space="preserve">3873359	</t>
  </si>
  <si>
    <t xml:space="preserve">999226597792221	</t>
  </si>
  <si>
    <t>[中雅加达]雅加达朱诺丹纳阿邦酒店(Juno Tanah Abang Jakarta)(39675328)</t>
  </si>
  <si>
    <t>豪华双人房, 1 张大床&lt;2人入住&gt;&lt;不退款&gt;</t>
  </si>
  <si>
    <t>FITRI FURQONI/FADILLA</t>
  </si>
  <si>
    <t xml:space="preserve">3873403	</t>
  </si>
  <si>
    <t xml:space="preserve">-79458118	</t>
  </si>
  <si>
    <t xml:space="preserve">999226598245910	</t>
  </si>
  <si>
    <t>[曼谷]素坤逸24巷奥克伍德住宅酒店(Oakwood Residence Sukhumvit 24)(37202646)</t>
  </si>
  <si>
    <t>高级一室房&lt;2人入住&gt;&lt;不退款&gt;</t>
  </si>
  <si>
    <t>PANKATEE/PANCHALEE</t>
  </si>
  <si>
    <t xml:space="preserve">3873578	</t>
  </si>
  <si>
    <t xml:space="preserve">-79465196	</t>
  </si>
  <si>
    <t xml:space="preserve">999226598669467	</t>
  </si>
  <si>
    <t>[曼谷]曼谷德牡丹住所酒店(De Botan Hotel &amp; Residence)(48377491)</t>
  </si>
  <si>
    <t>奢华客房, 2 张单人床&lt;2人入住&gt;&lt;不退款&gt;</t>
  </si>
  <si>
    <t>SANGMANEE/SITTHA</t>
  </si>
  <si>
    <t xml:space="preserve">3873812	</t>
  </si>
  <si>
    <t xml:space="preserve">999226599124967	</t>
  </si>
  <si>
    <t>[马六甲]马六甲阳光旅馆(Sunshine Inn)(48367019)</t>
  </si>
  <si>
    <t>THUNG/SK</t>
  </si>
  <si>
    <t xml:space="preserve">3873886	</t>
  </si>
  <si>
    <t xml:space="preserve">999226600674165	</t>
  </si>
  <si>
    <t>[曼谷]曼谷地铁站酒店(Metro Point Bangkok)(48377496)</t>
  </si>
  <si>
    <t>标准双人房&lt;2人入住&gt;&lt;不退款&gt;</t>
  </si>
  <si>
    <t>PHROMCHOO/RUNGPAILIN</t>
  </si>
  <si>
    <t xml:space="preserve">3874328	</t>
  </si>
  <si>
    <t xml:space="preserve">RZ-79519478	</t>
  </si>
  <si>
    <t xml:space="preserve">999226601124398	</t>
  </si>
  <si>
    <t>高级双床房&lt;2人入住&gt;&lt;不退款&gt;&lt;早餐&gt;</t>
  </si>
  <si>
    <t>JIN/KUI</t>
  </si>
  <si>
    <t xml:space="preserve">3874569	</t>
  </si>
  <si>
    <t xml:space="preserve">999226601293232	</t>
  </si>
  <si>
    <t>YIMYAEM/SOUWALUK</t>
  </si>
  <si>
    <t xml:space="preserve">3874604	</t>
  </si>
  <si>
    <t xml:space="preserve">999226601470774	</t>
  </si>
  <si>
    <t>[芭堤雅]阳光花园度假酒店(Sunshine Garden Resort)(37202610)</t>
  </si>
  <si>
    <t>高级房&lt;2人入住&gt;&lt;不退款&gt;&lt;早餐&gt;</t>
  </si>
  <si>
    <t>TIAN/YONGQING</t>
  </si>
  <si>
    <t xml:space="preserve">3874656	</t>
  </si>
  <si>
    <t xml:space="preserve">8533032	</t>
  </si>
  <si>
    <t>取消</t>
  </si>
  <si>
    <t>，</t>
  </si>
  <si>
    <t>A230906104227481</t>
  </si>
  <si>
    <t>A230906104327481</t>
  </si>
  <si>
    <t>USD / HKD 当前参考汇率: 7.84214</t>
  </si>
  <si>
    <t>总计： 7942.61 USD/
62287.06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</si>
  <si>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</si>
  <si>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</si>
  <si>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</si>
  <si>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</si>
  <si>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</si>
  <si>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</si>
  <si>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</si>
  <si>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</si>
  <si>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</si>
  <si>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</si>
  <si>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</si>
  <si>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</si>
  <si>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</si>
  <si>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</si>
  <si>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</si>
  <si>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</si>
  <si>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</si>
  <si>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</si>
  <si>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</si>
  <si>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2023-09-02</t>
  </si>
  <si>
    <t>3874656</t>
  </si>
  <si>
    <t>阳光花园度假酒店</t>
  </si>
  <si>
    <t>TIAN YONGQING</t>
  </si>
  <si>
    <t>2023-09-03</t>
  </si>
  <si>
    <t>退房日周结</t>
  </si>
  <si>
    <t>256.48</t>
  </si>
  <si>
    <t>35.20</t>
  </si>
  <si>
    <t>0</t>
  </si>
  <si>
    <t>0.00</t>
  </si>
  <si>
    <t>携程盛景国际直连</t>
  </si>
  <si>
    <t>01.010677</t>
  </si>
  <si>
    <t>2023-09-02 23:00:23</t>
  </si>
  <si>
    <t>否</t>
  </si>
  <si>
    <t>汇智国际旅游发展有限公司</t>
  </si>
  <si>
    <t>直连</t>
  </si>
  <si>
    <t>泰国</t>
  </si>
  <si>
    <t>3874604</t>
  </si>
  <si>
    <t>素安沙迈度假村</t>
  </si>
  <si>
    <t>YIMYAEM SOUWALUK</t>
  </si>
  <si>
    <t>121.83</t>
  </si>
  <si>
    <t>16.72</t>
  </si>
  <si>
    <t>2023-09-02 22:41:15</t>
  </si>
  <si>
    <t>3874569</t>
  </si>
  <si>
    <t>文明酒店</t>
  </si>
  <si>
    <t>JIN KUI</t>
  </si>
  <si>
    <t>240.59</t>
  </si>
  <si>
    <t>33.02</t>
  </si>
  <si>
    <t>2023-09-02 22:26:40</t>
  </si>
  <si>
    <t>3874328</t>
  </si>
  <si>
    <t>曼谷地铁站酒店</t>
  </si>
  <si>
    <t>PHROMCHOO RUNGPAILIN</t>
  </si>
  <si>
    <t>111.70</t>
  </si>
  <si>
    <t>15.33</t>
  </si>
  <si>
    <t>2023-09-02 21:50:38</t>
  </si>
  <si>
    <t>3873886</t>
  </si>
  <si>
    <t>马六甲阳光旅馆</t>
  </si>
  <si>
    <t>THUNG SK</t>
  </si>
  <si>
    <t>449.86</t>
  </si>
  <si>
    <t>61.74</t>
  </si>
  <si>
    <t>2023-09-02 19:46:22</t>
  </si>
  <si>
    <t>马来西亚</t>
  </si>
  <si>
    <t>3873812</t>
  </si>
  <si>
    <t>曼谷德牡丹住所酒店</t>
  </si>
  <si>
    <t>SANGMANEE SITTHA</t>
  </si>
  <si>
    <t>415.61</t>
  </si>
  <si>
    <t>57.04</t>
  </si>
  <si>
    <t>2023-09-02 19:09:12</t>
  </si>
  <si>
    <t>3873578</t>
  </si>
  <si>
    <t>素坤逸24巷奥克伍德住宅酒店</t>
  </si>
  <si>
    <t>PANKATEE PANCHALEE</t>
  </si>
  <si>
    <t>349.16</t>
  </si>
  <si>
    <t>47.92</t>
  </si>
  <si>
    <t>2023-09-02 18:36:37</t>
  </si>
  <si>
    <t>3873403</t>
  </si>
  <si>
    <t>雅加达朱诺·塔纳·阿邦酒店</t>
  </si>
  <si>
    <t>FITRI FURQONI FADILLA</t>
  </si>
  <si>
    <t>228.64</t>
  </si>
  <si>
    <t>31.38</t>
  </si>
  <si>
    <t>2023-09-02 18:03:02</t>
  </si>
  <si>
    <t>印度尼西亚</t>
  </si>
  <si>
    <t>3873359</t>
  </si>
  <si>
    <t xml:space="preserve"> 1214 奥罗酒店</t>
  </si>
  <si>
    <t>SUBRAMANIAM SHANMUGAM</t>
  </si>
  <si>
    <t>136.69</t>
  </si>
  <si>
    <t>18.76</t>
  </si>
  <si>
    <t>2023-09-02 17:58:12</t>
  </si>
  <si>
    <t>3873333</t>
  </si>
  <si>
    <t>七岩海滩公寓酒店</t>
  </si>
  <si>
    <t>PAVITA TAVELELF,KETSAMING PHONGSATHORN</t>
  </si>
  <si>
    <t>110.46</t>
  </si>
  <si>
    <t>15.16</t>
  </si>
  <si>
    <t>2023-09-02 17:42:56</t>
  </si>
  <si>
    <t>3873321</t>
  </si>
  <si>
    <t>合艾里瓦讷酒店</t>
  </si>
  <si>
    <t>Kismin dayang rafidah</t>
  </si>
  <si>
    <t>180.92</t>
  </si>
  <si>
    <t>24.83</t>
  </si>
  <si>
    <t>2023-09-02 17:36:54</t>
  </si>
  <si>
    <t>3873261</t>
  </si>
  <si>
    <t>David Jeffrey</t>
  </si>
  <si>
    <t>164.82</t>
  </si>
  <si>
    <t>22.62</t>
  </si>
  <si>
    <t>2023-09-02 17:16:55</t>
  </si>
  <si>
    <t>3873243</t>
  </si>
  <si>
    <t>2023-09-02 17:11:34</t>
  </si>
  <si>
    <t>3873100</t>
  </si>
  <si>
    <t>ZHENG XIN</t>
  </si>
  <si>
    <t>254.29</t>
  </si>
  <si>
    <t>34.90</t>
  </si>
  <si>
    <t>2023-09-02 17:15:39</t>
  </si>
  <si>
    <t>3873085</t>
  </si>
  <si>
    <t>红树林酒店</t>
  </si>
  <si>
    <t>WASITTHANKASEM THANINPONG</t>
  </si>
  <si>
    <t>147.47</t>
  </si>
  <si>
    <t>20.24</t>
  </si>
  <si>
    <t>2023-09-02 16:54:02</t>
  </si>
  <si>
    <t>3873082</t>
  </si>
  <si>
    <t>JS Hotel</t>
  </si>
  <si>
    <t>LIM E FARN</t>
  </si>
  <si>
    <t>220.05</t>
  </si>
  <si>
    <t>30.20</t>
  </si>
  <si>
    <t>2023-09-02 16:52:38</t>
  </si>
  <si>
    <t>3873051</t>
  </si>
  <si>
    <t>甲米帕喀沙度假酒店</t>
  </si>
  <si>
    <t>DUAN XIAOMAN,DUAN YUTING</t>
  </si>
  <si>
    <t>283.80</t>
  </si>
  <si>
    <t>38.95</t>
  </si>
  <si>
    <t>2023-09-02 16:43:25</t>
  </si>
  <si>
    <t>3872975</t>
  </si>
  <si>
    <t>达沃丽柏酒店</t>
  </si>
  <si>
    <t>Reoch William</t>
  </si>
  <si>
    <t>973.89</t>
  </si>
  <si>
    <t>133.66</t>
  </si>
  <si>
    <t>2023-09-02 16:14:24</t>
  </si>
  <si>
    <t>菲律宾</t>
  </si>
  <si>
    <t>3872781</t>
  </si>
  <si>
    <t>吉隆坡八打灵再也秋丽白沙罗酒店</t>
  </si>
  <si>
    <t>ONG PHILLIP</t>
  </si>
  <si>
    <t>315.42</t>
  </si>
  <si>
    <t>43.29</t>
  </si>
  <si>
    <t>2023-09-02 15:48:13</t>
  </si>
  <si>
    <t>3872760</t>
  </si>
  <si>
    <t>Luktoa Nattida</t>
  </si>
  <si>
    <t>2023-09-02 15:41:51</t>
  </si>
  <si>
    <t>3872680</t>
  </si>
  <si>
    <t>彩虹精品酒店</t>
  </si>
  <si>
    <t>Oo Thet Mar</t>
  </si>
  <si>
    <t>249.19</t>
  </si>
  <si>
    <t>34.20</t>
  </si>
  <si>
    <t>2023-09-02 15:14:35</t>
  </si>
  <si>
    <t>3872430</t>
  </si>
  <si>
    <t>马六甲欧罗富豪酒店</t>
  </si>
  <si>
    <t>LIHA SALIHA</t>
  </si>
  <si>
    <t>303.77</t>
  </si>
  <si>
    <t>41.69</t>
  </si>
  <si>
    <t>2023-09-02 14:21:14</t>
  </si>
  <si>
    <t>3872395</t>
  </si>
  <si>
    <t>杨洋国际机场酒店</t>
  </si>
  <si>
    <t>Park Sunyoung</t>
  </si>
  <si>
    <t>425.30</t>
  </si>
  <si>
    <t>58.37</t>
  </si>
  <si>
    <t>2023-09-02 14:08:57</t>
  </si>
  <si>
    <t>韩国</t>
  </si>
  <si>
    <t>3872392</t>
  </si>
  <si>
    <t>SOMNAKNON PAKRON</t>
  </si>
  <si>
    <t>2023-09-02 14:08:20</t>
  </si>
  <si>
    <t>3872275</t>
  </si>
  <si>
    <t>河内内排机场酒店</t>
  </si>
  <si>
    <t>OGURA YUICHI</t>
  </si>
  <si>
    <t>98.73</t>
  </si>
  <si>
    <t>13.55</t>
  </si>
  <si>
    <t>2023-09-02 14:00:02</t>
  </si>
  <si>
    <t>越南</t>
  </si>
  <si>
    <t>3872236</t>
  </si>
  <si>
    <t>曼谷巴夏喀酒店</t>
  </si>
  <si>
    <t>Ponhsomboon Puthida</t>
  </si>
  <si>
    <t>194.40</t>
  </si>
  <si>
    <t>26.68</t>
  </si>
  <si>
    <t>2023-09-02 13:41:22</t>
  </si>
  <si>
    <t>3872192</t>
  </si>
  <si>
    <t>安尼克斯曼谷隆比尼经济酒店</t>
  </si>
  <si>
    <t>TANG JING</t>
  </si>
  <si>
    <t>144.05</t>
  </si>
  <si>
    <t>19.77</t>
  </si>
  <si>
    <t>2023-09-02 13:21:15</t>
  </si>
  <si>
    <t>3871973</t>
  </si>
  <si>
    <t>亚玛兰塔酒店</t>
  </si>
  <si>
    <t>CHOI MAN HO</t>
  </si>
  <si>
    <t>411.31</t>
  </si>
  <si>
    <t>56.45</t>
  </si>
  <si>
    <t>2023-09-02 12:43:10</t>
  </si>
  <si>
    <t>3871939</t>
  </si>
  <si>
    <t>遨堡圣淘沙酒店</t>
  </si>
  <si>
    <t>Cai Yile</t>
  </si>
  <si>
    <t>2315.44</t>
  </si>
  <si>
    <t>317.78</t>
  </si>
  <si>
    <t>2023-09-02 12:29:50</t>
  </si>
  <si>
    <t>新加坡</t>
  </si>
  <si>
    <t>3871923</t>
  </si>
  <si>
    <t>象岛班普度假酒店</t>
  </si>
  <si>
    <t>ZHU JIANTAO</t>
  </si>
  <si>
    <t>144.49</t>
  </si>
  <si>
    <t>19.83</t>
  </si>
  <si>
    <t>2023-09-02 12:24:00</t>
  </si>
  <si>
    <t>3871871</t>
  </si>
  <si>
    <t>娜湾假日酒店</t>
  </si>
  <si>
    <t>Chen Nicole Yu tong</t>
  </si>
  <si>
    <t>2617.82</t>
  </si>
  <si>
    <t>359.28</t>
  </si>
  <si>
    <t>2023-09-02 12:06:14</t>
  </si>
  <si>
    <t>3871784</t>
  </si>
  <si>
    <t>维尔伍德服务公寓及酒店</t>
  </si>
  <si>
    <t>Nong Wen lal,Wang Zhi guang</t>
  </si>
  <si>
    <t>590.48</t>
  </si>
  <si>
    <t>81.04</t>
  </si>
  <si>
    <t>2023-09-02 11:41:13</t>
  </si>
  <si>
    <t>3871710</t>
  </si>
  <si>
    <t>林布利家庭酒店</t>
  </si>
  <si>
    <t>ISHIBASHI HIDEKI</t>
  </si>
  <si>
    <t>93.92</t>
  </si>
  <si>
    <t>12.89</t>
  </si>
  <si>
    <t>2023-09-02 11:13:07</t>
  </si>
  <si>
    <t>3871555</t>
  </si>
  <si>
    <t>金浦艺术酒店</t>
  </si>
  <si>
    <t>LIU XUCHAO</t>
  </si>
  <si>
    <t>501.95</t>
  </si>
  <si>
    <t>68.89</t>
  </si>
  <si>
    <t>2023-09-02 10:28:01</t>
  </si>
  <si>
    <t>3871551</t>
  </si>
  <si>
    <t>欧胜娜酒店</t>
  </si>
  <si>
    <t>ROSLI AMIRUL</t>
  </si>
  <si>
    <t>427.71</t>
  </si>
  <si>
    <t>58.70</t>
  </si>
  <si>
    <t>2023-09-02 10:37:44</t>
  </si>
  <si>
    <t>3871412</t>
  </si>
  <si>
    <t>德维拉素万那普酒店</t>
  </si>
  <si>
    <t>SLINNING JENJIRA</t>
  </si>
  <si>
    <t>270.32</t>
  </si>
  <si>
    <t>37.10</t>
  </si>
  <si>
    <t>2023-09-02 10:01:42</t>
  </si>
  <si>
    <t>3871411</t>
  </si>
  <si>
    <t>清迈山酒店</t>
  </si>
  <si>
    <t>SOMPAN BANK</t>
  </si>
  <si>
    <t>182.01</t>
  </si>
  <si>
    <t>24.98</t>
  </si>
  <si>
    <t>2023-09-02 09:51:22</t>
  </si>
  <si>
    <t>3871330</t>
  </si>
  <si>
    <t>ZHAO YONGQI</t>
  </si>
  <si>
    <t>2023-09-02 09:06:55</t>
  </si>
  <si>
    <t>3871265</t>
  </si>
  <si>
    <t>莫蒂酒店</t>
  </si>
  <si>
    <t>MOHAMMAD NOH NURUL IZZATI</t>
  </si>
  <si>
    <t>474.05</t>
  </si>
  <si>
    <t>65.06</t>
  </si>
  <si>
    <t>2023-09-02 08:57:40</t>
  </si>
  <si>
    <t>3871210</t>
  </si>
  <si>
    <t>桑布朗洁雅布兰克酒店</t>
  </si>
  <si>
    <t>ABDUL HALIM HUZAINA</t>
  </si>
  <si>
    <t>208.83</t>
  </si>
  <si>
    <t>28.66</t>
  </si>
  <si>
    <t>2023-09-02 08:08:42</t>
  </si>
  <si>
    <t>3870751</t>
  </si>
  <si>
    <t>普隆酒店</t>
  </si>
  <si>
    <t>Musikapong Vachira</t>
  </si>
  <si>
    <t>306.47</t>
  </si>
  <si>
    <t>42.11</t>
  </si>
  <si>
    <t>2023-09-02 00:39:00</t>
  </si>
  <si>
    <t>3870750</t>
  </si>
  <si>
    <t>吉隆坡5元素酒店</t>
  </si>
  <si>
    <t>LO CIA HAU,LO CIA HAU</t>
  </si>
  <si>
    <t>212.58</t>
  </si>
  <si>
    <t>29.21</t>
  </si>
  <si>
    <t>2023-09-02 00:28:07</t>
  </si>
  <si>
    <t>2023-09-01</t>
  </si>
  <si>
    <t>3870277</t>
  </si>
  <si>
    <t>海滨服务式公寓</t>
  </si>
  <si>
    <t>BAHARI AZMIR BAKHTIAR</t>
  </si>
  <si>
    <t>203.78</t>
  </si>
  <si>
    <t>28.00</t>
  </si>
  <si>
    <t>2023-09-01 22:35:33</t>
  </si>
  <si>
    <t>3868905</t>
  </si>
  <si>
    <t>时代酒店</t>
  </si>
  <si>
    <t>HAFIZ MOHD</t>
  </si>
  <si>
    <t>275.39</t>
  </si>
  <si>
    <t>37.84</t>
  </si>
  <si>
    <t>2023-09-01 17:27:27</t>
  </si>
  <si>
    <t>3868867</t>
  </si>
  <si>
    <t>清莱西里文塔酒店</t>
  </si>
  <si>
    <t>CHAIWONG PAPHADA</t>
  </si>
  <si>
    <t>124.30</t>
  </si>
  <si>
    <t>17.08</t>
  </si>
  <si>
    <t>2023-09-01 17:13:20</t>
  </si>
  <si>
    <t>3868163</t>
  </si>
  <si>
    <t>伊斯帕纳酒店</t>
  </si>
  <si>
    <t>Ni xiaolei</t>
  </si>
  <si>
    <t>399.55</t>
  </si>
  <si>
    <t>54.90</t>
  </si>
  <si>
    <t>2023-09-01 15:08:01</t>
  </si>
  <si>
    <t>3867820</t>
  </si>
  <si>
    <t>雅加达普瑞英达法维酒店</t>
  </si>
  <si>
    <t>PERMATA SARI SYIFFA</t>
  </si>
  <si>
    <t>192.57</t>
  </si>
  <si>
    <t>26.46</t>
  </si>
  <si>
    <t>2023-09-01 13:43:33</t>
  </si>
  <si>
    <t>3867181</t>
  </si>
  <si>
    <t>曼谷论坛公园酒店</t>
  </si>
  <si>
    <t>CHEN JUEFAN</t>
  </si>
  <si>
    <t>276.41</t>
  </si>
  <si>
    <t>37.98</t>
  </si>
  <si>
    <t>2023-09-01 12:00:43</t>
  </si>
  <si>
    <t>3866900</t>
  </si>
  <si>
    <t>芭堤雅莱兹海德别墅度假村</t>
  </si>
  <si>
    <t>WANG WEICHEN,yang wei,WANG JIAHUI</t>
  </si>
  <si>
    <t>882.07</t>
  </si>
  <si>
    <t>121.20</t>
  </si>
  <si>
    <t>2023-09-01 10:46:52</t>
  </si>
  <si>
    <t>3866661</t>
  </si>
  <si>
    <t>蜂园汽车旅馆</t>
  </si>
  <si>
    <t>BIN MD SAAD NIK MOHD NOOR FAIZUL</t>
  </si>
  <si>
    <t>109.02</t>
  </si>
  <si>
    <t>14.98</t>
  </si>
  <si>
    <t>2023-09-01 09:36:30</t>
  </si>
  <si>
    <t>3866164</t>
  </si>
  <si>
    <t>AHMAD SHAZLIN</t>
  </si>
  <si>
    <t>527.06</t>
  </si>
  <si>
    <t>72.42</t>
  </si>
  <si>
    <t>2023-09-01 03:23:34</t>
  </si>
  <si>
    <t>3866158</t>
  </si>
  <si>
    <t>曼谷皮皮@酒店</t>
  </si>
  <si>
    <t>PHONGSAYOIKHAM PHIKULKAEW</t>
  </si>
  <si>
    <t>147.45</t>
  </si>
  <si>
    <t>20.26</t>
  </si>
  <si>
    <t>2023-09-01 03:19:07</t>
  </si>
  <si>
    <t>3866131</t>
  </si>
  <si>
    <t>昆考乌东酒店</t>
  </si>
  <si>
    <t>PIMPAKUL WISHULADA</t>
  </si>
  <si>
    <t>132.60</t>
  </si>
  <si>
    <t>18.22</t>
  </si>
  <si>
    <t>2023-09-01 03:01:50</t>
  </si>
  <si>
    <t>3866045</t>
  </si>
  <si>
    <t>曼谷素坤逸航站 21 中心酒店 (政府卫生认证)</t>
  </si>
  <si>
    <t>WAI HOI YAN</t>
  </si>
  <si>
    <t>1111.98</t>
  </si>
  <si>
    <t>152.79</t>
  </si>
  <si>
    <t>2023-09-01 11:33:38</t>
  </si>
  <si>
    <t>直采</t>
  </si>
  <si>
    <t>3865844</t>
  </si>
  <si>
    <t>芙蓉皇家朱兰酒店</t>
  </si>
  <si>
    <t>PRABHAKARAN MURALIDHARAN NAIR</t>
  </si>
  <si>
    <t>799.99</t>
  </si>
  <si>
    <t>109.56</t>
  </si>
  <si>
    <t>2023-09-01 13:34:57</t>
  </si>
  <si>
    <t>2023-08-31</t>
  </si>
  <si>
    <t>3865736</t>
  </si>
  <si>
    <t>PUNPHO WILAIPORN</t>
  </si>
  <si>
    <t>135.74</t>
  </si>
  <si>
    <t>18.59</t>
  </si>
  <si>
    <t>2023-08-31 23:40:42</t>
  </si>
  <si>
    <t>3864897</t>
  </si>
  <si>
    <t>NG KA YAN YANBE</t>
  </si>
  <si>
    <t>2223.98</t>
  </si>
  <si>
    <t>304.58</t>
  </si>
  <si>
    <t>2023-09-01 10:58:24</t>
  </si>
  <si>
    <t>3864155</t>
  </si>
  <si>
    <t>TAM KIT MING</t>
  </si>
  <si>
    <t>2023-08-31 19:24:56</t>
  </si>
  <si>
    <t>3863744</t>
  </si>
  <si>
    <t>PRONIN SERGEY</t>
  </si>
  <si>
    <t>2275.53</t>
  </si>
  <si>
    <t>311.64</t>
  </si>
  <si>
    <t>2023-08-31 17:25:45</t>
  </si>
  <si>
    <t>3863693</t>
  </si>
  <si>
    <t>苏梅丝厂旅馆</t>
  </si>
  <si>
    <t>PHUSANGSRI SIRIRAT</t>
  </si>
  <si>
    <t>593.42</t>
  </si>
  <si>
    <t>81.27</t>
  </si>
  <si>
    <t>2023-08-31 17:06:32</t>
  </si>
  <si>
    <t>3861726</t>
  </si>
  <si>
    <t>济州城市岛酒店</t>
  </si>
  <si>
    <t>LU FEI</t>
  </si>
  <si>
    <t>611.16</t>
  </si>
  <si>
    <t>83.70</t>
  </si>
  <si>
    <t>2023-08-31 10:23:13</t>
  </si>
  <si>
    <t>3861475</t>
  </si>
  <si>
    <t>WALKLEY TIMOTHY ALCOLM</t>
  </si>
  <si>
    <t>1111.99</t>
  </si>
  <si>
    <t>152.29</t>
  </si>
  <si>
    <t>2023-08-31 16:02:19</t>
  </si>
  <si>
    <t>3861160</t>
  </si>
  <si>
    <t>马尼拉1酒店（多用途）</t>
  </si>
  <si>
    <t>Enriquez Kimmy Concepcion</t>
  </si>
  <si>
    <t>1455.83</t>
  </si>
  <si>
    <t>199.38</t>
  </si>
  <si>
    <t>2023-08-31 06:46:09</t>
  </si>
  <si>
    <t>3860800</t>
  </si>
  <si>
    <t>TAN TAN CHUN HOONG</t>
  </si>
  <si>
    <t>511.65</t>
  </si>
  <si>
    <t>70.11</t>
  </si>
  <si>
    <t>2023-08-31 00:47:11</t>
  </si>
  <si>
    <t>2023-08-30</t>
  </si>
  <si>
    <t>3860469</t>
  </si>
  <si>
    <t>世界视觉大酒店</t>
  </si>
  <si>
    <t>TOH WEN CHAK</t>
  </si>
  <si>
    <t>166.46</t>
  </si>
  <si>
    <t>22.81</t>
  </si>
  <si>
    <t>2023-08-30 22:38:49</t>
  </si>
  <si>
    <t>3858164</t>
  </si>
  <si>
    <t>普里马斯海滩酒店水疗中心</t>
  </si>
  <si>
    <t>MALEE URAIRAT</t>
  </si>
  <si>
    <t>360.88</t>
  </si>
  <si>
    <t>49.45</t>
  </si>
  <si>
    <t>2023-08-30 13:51:54</t>
  </si>
  <si>
    <t>3857259</t>
  </si>
  <si>
    <t>新山V8酒店</t>
  </si>
  <si>
    <t>ASAAD ZURATUL</t>
  </si>
  <si>
    <t>818.52</t>
  </si>
  <si>
    <t>112.16</t>
  </si>
  <si>
    <t>2023-08-30 10:36:40</t>
  </si>
  <si>
    <t>3856404</t>
  </si>
  <si>
    <t>太阳之翼卡马拉海滩度假村</t>
  </si>
  <si>
    <t>HUANG YANJUE,FAN LEI</t>
  </si>
  <si>
    <t>4376.18</t>
  </si>
  <si>
    <t>598.96</t>
  </si>
  <si>
    <t>2023-08-30 11:36:48</t>
  </si>
  <si>
    <t>3856079</t>
  </si>
  <si>
    <t>哥打京那巴鲁皇宫酒店</t>
  </si>
  <si>
    <t>WEN TINGTING,HUANG CHONG</t>
  </si>
  <si>
    <t>317.02</t>
  </si>
  <si>
    <t>43.39</t>
  </si>
  <si>
    <t>2023-08-30 11:50:33</t>
  </si>
  <si>
    <t>2023-08-29</t>
  </si>
  <si>
    <t>3855937</t>
  </si>
  <si>
    <t>KIM BEAHN,MIN KYOUNGHO</t>
  </si>
  <si>
    <t>1112.02</t>
  </si>
  <si>
    <t>152.20</t>
  </si>
  <si>
    <t>2023-08-30 15:43:50</t>
  </si>
  <si>
    <t>3854254</t>
  </si>
  <si>
    <t>韩国旅馆</t>
  </si>
  <si>
    <t>JUMPAKEAW KUNNIKA,PARIYAPAN PISIT</t>
  </si>
  <si>
    <t>225.03</t>
  </si>
  <si>
    <t>30.80</t>
  </si>
  <si>
    <t>2023-08-29 18:36:38</t>
  </si>
  <si>
    <t>3852944</t>
  </si>
  <si>
    <t>DIATLOV SERGEI</t>
  </si>
  <si>
    <t>262.00</t>
  </si>
  <si>
    <t>35.86</t>
  </si>
  <si>
    <t>2023-08-29 13:23:15</t>
  </si>
  <si>
    <t>2023-08-28</t>
  </si>
  <si>
    <t>3850304</t>
  </si>
  <si>
    <t>普吉岛特恩特</t>
  </si>
  <si>
    <t>BAI YUJIE,ZHENG YAXUAN</t>
  </si>
  <si>
    <t>134.49</t>
  </si>
  <si>
    <t>18.41</t>
  </si>
  <si>
    <t>2023-08-28 21:49:17</t>
  </si>
  <si>
    <t>2023-08-27</t>
  </si>
  <si>
    <t>3845083</t>
  </si>
  <si>
    <t>皮诺酒店</t>
  </si>
  <si>
    <t>CHENG JING</t>
  </si>
  <si>
    <t>848.80</t>
  </si>
  <si>
    <t>116.19</t>
  </si>
  <si>
    <t>2023-08-27 19:40:47</t>
  </si>
  <si>
    <t>3844787</t>
  </si>
  <si>
    <t>Lee Wing Long</t>
  </si>
  <si>
    <t>2015.97</t>
  </si>
  <si>
    <t>275.96</t>
  </si>
  <si>
    <t>2023-08-28 12:28:33</t>
  </si>
  <si>
    <t>2023-08-26</t>
  </si>
  <si>
    <t>3841150</t>
  </si>
  <si>
    <t>仰光美利亚酒店</t>
  </si>
  <si>
    <t>Mak Chuen W.</t>
  </si>
  <si>
    <t>1694.99</t>
  </si>
  <si>
    <t>231.99</t>
  </si>
  <si>
    <t>2023-08-30 11:05:12</t>
  </si>
  <si>
    <t>缅甸</t>
  </si>
  <si>
    <t>2023-08-23</t>
  </si>
  <si>
    <t>3826389</t>
  </si>
  <si>
    <t>IEONG PUI KWAN,YAU CHAN</t>
  </si>
  <si>
    <t>3169.00</t>
  </si>
  <si>
    <t>433.38</t>
  </si>
  <si>
    <t>2023-08-27 20:09:42</t>
  </si>
  <si>
    <t>3824576</t>
  </si>
  <si>
    <t>TIAN YUJING</t>
  </si>
  <si>
    <t>1019.85</t>
  </si>
  <si>
    <t>139.47</t>
  </si>
  <si>
    <t>2023-08-23 17:19:09</t>
  </si>
  <si>
    <t>3822760</t>
  </si>
  <si>
    <t>罗伊达拉酒店</t>
  </si>
  <si>
    <t>KIM MIHEE</t>
  </si>
  <si>
    <t>206.72</t>
  </si>
  <si>
    <t>28.27</t>
  </si>
  <si>
    <t>2023-08-23 09:50:06</t>
  </si>
  <si>
    <t>2023-08-21</t>
  </si>
  <si>
    <t>3816577</t>
  </si>
  <si>
    <t>云顶世界阿娃娜</t>
  </si>
  <si>
    <t>LEE CHEN CHEN</t>
  </si>
  <si>
    <t>625.45</t>
  </si>
  <si>
    <t>85.64</t>
  </si>
  <si>
    <t>2023-08-21 22:47:21</t>
  </si>
  <si>
    <t>2023-08-20</t>
  </si>
  <si>
    <t>3809781</t>
  </si>
  <si>
    <t>ZAINUDIN AYUMURNI ZAINUDIN</t>
  </si>
  <si>
    <t>333.98</t>
  </si>
  <si>
    <t>45.73</t>
  </si>
  <si>
    <t>2023-08-22 18:18:32</t>
  </si>
  <si>
    <t>2023-08-16</t>
  </si>
  <si>
    <t>3788020</t>
  </si>
  <si>
    <t>曼谷宾乐雅套房酒店</t>
  </si>
  <si>
    <t>FOO JULIAN</t>
  </si>
  <si>
    <t>1850.87</t>
  </si>
  <si>
    <t>254.46</t>
  </si>
  <si>
    <t>2023-08-16 00:18:09</t>
  </si>
  <si>
    <t>2023-08-10</t>
  </si>
  <si>
    <t>3762940</t>
  </si>
  <si>
    <t>乔治敦君怡酒店</t>
  </si>
  <si>
    <t>PARAMICHIUAN MUNIANDI</t>
  </si>
  <si>
    <t>186.59</t>
  </si>
  <si>
    <t>25.82</t>
  </si>
  <si>
    <t>2023-08-10 21:31:51</t>
  </si>
  <si>
    <t>2023-06-24</t>
  </si>
  <si>
    <t>3546903</t>
  </si>
  <si>
    <t>吉隆坡白沙罗皇家朱兰酒店</t>
  </si>
  <si>
    <t>Bin A Rahman Umar,Bin A Rahman Umar,Bin A Rahman Umar</t>
  </si>
  <si>
    <t>671.97</t>
  </si>
  <si>
    <t>93.22</t>
  </si>
  <si>
    <t>2023-06-25 11:13:00</t>
  </si>
  <si>
    <t>2023-06-10</t>
  </si>
  <si>
    <t>3485540</t>
  </si>
  <si>
    <t>槟城温宝利酒店 (槟城对抗新冠肺炎认证)</t>
  </si>
  <si>
    <t>ONG AI LEE</t>
  </si>
  <si>
    <t>5288.26</t>
  </si>
  <si>
    <t>740.00</t>
  </si>
  <si>
    <t>2023-06-10 13:22:45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</si>
</sst>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101</xdr:row>
      <xdr:rowOff>0</xdr:rowOff>
    </xdr:from>
    <xdr:to>
      <xdr:col>15</xdr:col>
      <xdr:colOff>0</xdr:colOff>
      <xdr:row>131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145000"/>
          <a:ext cx="107251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45170</v>
      </c>
      <c r="G2" s="6">
        <v>45172</v>
      </c>
      <c r="H2" s="4">
        <v>5</v>
      </c>
      <c r="I2" s="4">
        <v>2</v>
      </c>
      <c r="J2" s="4">
        <v>10</v>
      </c>
      <c r="K2" s="4" t="s">
        <v>30</v>
      </c>
      <c r="L2" s="4">
        <v>740</v>
      </c>
      <c r="M2" s="4">
        <v>740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45087.0000115741</v>
      </c>
      <c r="S2" s="6">
        <v>45175</v>
      </c>
      <c r="T2" s="4" t="s">
        <v>34</v>
      </c>
      <c r="U2" s="4">
        <v>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45171</v>
      </c>
      <c r="G3" s="6">
        <v>45172</v>
      </c>
      <c r="H3" s="4">
        <v>2</v>
      </c>
      <c r="I3" s="4">
        <v>1</v>
      </c>
      <c r="J3" s="4">
        <v>2</v>
      </c>
      <c r="K3" s="4" t="s">
        <v>30</v>
      </c>
      <c r="L3" s="4">
        <v>93.22</v>
      </c>
      <c r="M3" s="4">
        <v>93.22</v>
      </c>
      <c r="N3" s="4" t="s">
        <v>40</v>
      </c>
      <c r="O3" s="4" t="s">
        <v>32</v>
      </c>
      <c r="P3" s="4" t="s">
        <v>33</v>
      </c>
      <c r="Q3" s="4">
        <v>0</v>
      </c>
      <c r="R3" s="7">
        <v>45101</v>
      </c>
      <c r="S3" s="6">
        <v>45175</v>
      </c>
      <c r="T3" s="4" t="s">
        <v>34</v>
      </c>
      <c r="U3" s="4">
        <v>93.22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45171</v>
      </c>
      <c r="G4" s="6">
        <v>45172</v>
      </c>
      <c r="H4" s="4">
        <v>1</v>
      </c>
      <c r="I4" s="4">
        <v>1</v>
      </c>
      <c r="J4" s="4">
        <v>1</v>
      </c>
      <c r="K4" s="4" t="s">
        <v>30</v>
      </c>
      <c r="L4" s="4">
        <v>25.82</v>
      </c>
      <c r="M4" s="4">
        <v>25.82</v>
      </c>
      <c r="N4" s="4" t="s">
        <v>46</v>
      </c>
      <c r="O4" s="4" t="s">
        <v>32</v>
      </c>
      <c r="P4" s="4" t="s">
        <v>33</v>
      </c>
      <c r="Q4" s="4">
        <v>0</v>
      </c>
      <c r="R4" s="7">
        <v>45148.0000115741</v>
      </c>
      <c r="S4" s="6">
        <v>45175</v>
      </c>
      <c r="T4" s="4" t="s">
        <v>34</v>
      </c>
      <c r="U4" s="4">
        <v>25.82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45169</v>
      </c>
      <c r="G5" s="6">
        <v>45172</v>
      </c>
      <c r="H5" s="4">
        <v>1</v>
      </c>
      <c r="I5" s="4">
        <v>3</v>
      </c>
      <c r="J5" s="4">
        <v>3</v>
      </c>
      <c r="K5" s="4" t="s">
        <v>30</v>
      </c>
      <c r="L5" s="4">
        <v>254.46</v>
      </c>
      <c r="M5" s="4">
        <v>254.46</v>
      </c>
      <c r="N5" s="4" t="s">
        <v>52</v>
      </c>
      <c r="O5" s="4" t="s">
        <v>32</v>
      </c>
      <c r="P5" s="4" t="s">
        <v>33</v>
      </c>
      <c r="Q5" s="4">
        <v>0</v>
      </c>
      <c r="R5" s="7">
        <v>45154</v>
      </c>
      <c r="S5" s="6">
        <v>45175</v>
      </c>
      <c r="T5" s="4" t="s">
        <v>34</v>
      </c>
      <c r="U5" s="4">
        <v>254.46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39</v>
      </c>
      <c r="F6" s="6">
        <v>45171</v>
      </c>
      <c r="G6" s="6">
        <v>45172</v>
      </c>
      <c r="H6" s="4">
        <v>1</v>
      </c>
      <c r="I6" s="4">
        <v>1</v>
      </c>
      <c r="J6" s="4">
        <v>1</v>
      </c>
      <c r="K6" s="4" t="s">
        <v>30</v>
      </c>
      <c r="L6" s="4">
        <v>45.73</v>
      </c>
      <c r="M6" s="4">
        <v>45.73</v>
      </c>
      <c r="N6" s="4" t="s">
        <v>56</v>
      </c>
      <c r="O6" s="4" t="s">
        <v>32</v>
      </c>
      <c r="P6" s="4" t="s">
        <v>33</v>
      </c>
      <c r="Q6" s="4">
        <v>0</v>
      </c>
      <c r="R6" s="7">
        <v>45158</v>
      </c>
      <c r="S6" s="6">
        <v>45175</v>
      </c>
      <c r="T6" s="4" t="s">
        <v>34</v>
      </c>
      <c r="U6" s="4">
        <v>45.73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45171</v>
      </c>
      <c r="G7" s="6">
        <v>45172</v>
      </c>
      <c r="H7" s="4">
        <v>1</v>
      </c>
      <c r="I7" s="4">
        <v>1</v>
      </c>
      <c r="J7" s="4">
        <v>1</v>
      </c>
      <c r="K7" s="4" t="s">
        <v>30</v>
      </c>
      <c r="L7" s="4">
        <v>85.64</v>
      </c>
      <c r="M7" s="4">
        <v>85.64</v>
      </c>
      <c r="N7" s="4" t="s">
        <v>62</v>
      </c>
      <c r="O7" s="4" t="s">
        <v>32</v>
      </c>
      <c r="P7" s="4" t="s">
        <v>33</v>
      </c>
      <c r="Q7" s="4">
        <v>0</v>
      </c>
      <c r="R7" s="7">
        <v>45159</v>
      </c>
      <c r="S7" s="6">
        <v>45175</v>
      </c>
      <c r="T7" s="4" t="s">
        <v>34</v>
      </c>
      <c r="U7" s="4">
        <v>85.64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45171</v>
      </c>
      <c r="G8" s="6">
        <v>45172</v>
      </c>
      <c r="H8" s="4">
        <v>1</v>
      </c>
      <c r="I8" s="4">
        <v>1</v>
      </c>
      <c r="J8" s="4">
        <v>1</v>
      </c>
      <c r="K8" s="4" t="s">
        <v>30</v>
      </c>
      <c r="L8" s="4">
        <v>28.27</v>
      </c>
      <c r="M8" s="4">
        <v>28.27</v>
      </c>
      <c r="N8" s="4" t="s">
        <v>67</v>
      </c>
      <c r="O8" s="4" t="s">
        <v>32</v>
      </c>
      <c r="P8" s="4" t="s">
        <v>33</v>
      </c>
      <c r="Q8" s="4">
        <v>0</v>
      </c>
      <c r="R8" s="7">
        <v>45161</v>
      </c>
      <c r="S8" s="6">
        <v>45175</v>
      </c>
      <c r="T8" s="4" t="s">
        <v>34</v>
      </c>
      <c r="U8" s="4">
        <v>28.27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45171</v>
      </c>
      <c r="G9" s="6">
        <v>45172</v>
      </c>
      <c r="H9" s="4">
        <v>1</v>
      </c>
      <c r="I9" s="4">
        <v>1</v>
      </c>
      <c r="J9" s="4">
        <v>1</v>
      </c>
      <c r="K9" s="4" t="s">
        <v>30</v>
      </c>
      <c r="L9" s="4">
        <v>139.47</v>
      </c>
      <c r="M9" s="4">
        <v>139.47</v>
      </c>
      <c r="N9" s="4" t="s">
        <v>72</v>
      </c>
      <c r="O9" s="4" t="s">
        <v>32</v>
      </c>
      <c r="P9" s="4" t="s">
        <v>33</v>
      </c>
      <c r="Q9" s="4">
        <v>0</v>
      </c>
      <c r="R9" s="7">
        <v>45161.0000115741</v>
      </c>
      <c r="S9" s="6">
        <v>45175</v>
      </c>
      <c r="T9" s="4" t="s">
        <v>34</v>
      </c>
      <c r="U9" s="4">
        <v>139.47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6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45169</v>
      </c>
      <c r="G10" s="6">
        <v>45172</v>
      </c>
      <c r="H10" s="4">
        <v>1</v>
      </c>
      <c r="I10" s="4">
        <v>3</v>
      </c>
      <c r="J10" s="4">
        <v>3</v>
      </c>
      <c r="K10" s="4" t="s">
        <v>30</v>
      </c>
      <c r="L10" s="4">
        <v>433.38</v>
      </c>
      <c r="M10" s="4">
        <v>433.38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45161</v>
      </c>
      <c r="S10" s="6">
        <v>45175</v>
      </c>
      <c r="T10" s="4" t="s">
        <v>34</v>
      </c>
      <c r="U10" s="4">
        <v>433.38</v>
      </c>
      <c r="V10" s="4">
        <v>0</v>
      </c>
      <c r="W10" s="4">
        <v>0</v>
      </c>
      <c r="X10" s="4" t="s">
        <v>79</v>
      </c>
      <c r="Y10" s="4">
        <v>446959</v>
      </c>
      <c r="Z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45169</v>
      </c>
      <c r="G11" s="6">
        <v>45172</v>
      </c>
      <c r="H11" s="4">
        <v>1</v>
      </c>
      <c r="I11" s="4">
        <v>3</v>
      </c>
      <c r="J11" s="4">
        <v>3</v>
      </c>
      <c r="K11" s="4" t="s">
        <v>30</v>
      </c>
      <c r="L11" s="4">
        <v>231.99</v>
      </c>
      <c r="M11" s="4">
        <v>231.99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45164</v>
      </c>
      <c r="S11" s="6">
        <v>45175</v>
      </c>
      <c r="T11" s="4" t="s">
        <v>34</v>
      </c>
      <c r="U11" s="4">
        <v>231.99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45170</v>
      </c>
      <c r="G12" s="6">
        <v>45172</v>
      </c>
      <c r="H12" s="4">
        <v>1</v>
      </c>
      <c r="I12" s="4">
        <v>2</v>
      </c>
      <c r="J12" s="4">
        <v>2</v>
      </c>
      <c r="K12" s="4" t="s">
        <v>30</v>
      </c>
      <c r="L12" s="4">
        <v>275.96</v>
      </c>
      <c r="M12" s="4">
        <v>275.96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45165.0000115741</v>
      </c>
      <c r="S12" s="6">
        <v>45175</v>
      </c>
      <c r="T12" s="4" t="s">
        <v>34</v>
      </c>
      <c r="U12" s="4">
        <v>275.96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45169</v>
      </c>
      <c r="G13" s="6">
        <v>45172</v>
      </c>
      <c r="H13" s="4">
        <v>1</v>
      </c>
      <c r="I13" s="4">
        <v>3</v>
      </c>
      <c r="J13" s="4">
        <v>3</v>
      </c>
      <c r="K13" s="4" t="s">
        <v>30</v>
      </c>
      <c r="L13" s="4">
        <v>116.19</v>
      </c>
      <c r="M13" s="4">
        <v>116.19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45165.0000115741</v>
      </c>
      <c r="S13" s="6">
        <v>45175</v>
      </c>
      <c r="T13" s="4" t="s">
        <v>34</v>
      </c>
      <c r="U13" s="4">
        <v>116.19</v>
      </c>
      <c r="V13" s="4">
        <v>0</v>
      </c>
      <c r="W13" s="4">
        <v>0</v>
      </c>
      <c r="X13" s="4" t="s">
        <v>95</v>
      </c>
      <c r="Y13" s="4" t="s">
        <v>48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45171</v>
      </c>
      <c r="G14" s="6">
        <v>45172</v>
      </c>
      <c r="H14" s="4">
        <v>1</v>
      </c>
      <c r="I14" s="4">
        <v>1</v>
      </c>
      <c r="J14" s="4">
        <v>1</v>
      </c>
      <c r="K14" s="4" t="s">
        <v>30</v>
      </c>
      <c r="L14" s="4">
        <v>18.41</v>
      </c>
      <c r="M14" s="4">
        <v>18.41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45166</v>
      </c>
      <c r="S14" s="6">
        <v>45175</v>
      </c>
      <c r="T14" s="4" t="s">
        <v>34</v>
      </c>
      <c r="U14" s="4">
        <v>18.41</v>
      </c>
      <c r="V14" s="4">
        <v>0</v>
      </c>
      <c r="W14" s="4">
        <v>0</v>
      </c>
      <c r="X14" s="4" t="s">
        <v>100</v>
      </c>
      <c r="Y14" s="4" t="s">
        <v>48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45170</v>
      </c>
      <c r="G15" s="6">
        <v>45172</v>
      </c>
      <c r="H15" s="4">
        <v>1</v>
      </c>
      <c r="I15" s="4">
        <v>2</v>
      </c>
      <c r="J15" s="4">
        <v>2</v>
      </c>
      <c r="K15" s="4" t="s">
        <v>30</v>
      </c>
      <c r="L15" s="4">
        <v>35.86</v>
      </c>
      <c r="M15" s="4">
        <v>35.86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45167.0000115741</v>
      </c>
      <c r="S15" s="6">
        <v>45175</v>
      </c>
      <c r="T15" s="4" t="s">
        <v>34</v>
      </c>
      <c r="U15" s="4">
        <v>35.86</v>
      </c>
      <c r="V15" s="4">
        <v>0</v>
      </c>
      <c r="W15" s="4">
        <v>0</v>
      </c>
      <c r="X15" s="4" t="s">
        <v>105</v>
      </c>
      <c r="Y15" s="4" t="s">
        <v>48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45171</v>
      </c>
      <c r="G16" s="6">
        <v>45172</v>
      </c>
      <c r="H16" s="4">
        <v>1</v>
      </c>
      <c r="I16" s="4">
        <v>1</v>
      </c>
      <c r="J16" s="4">
        <v>1</v>
      </c>
      <c r="K16" s="4" t="s">
        <v>30</v>
      </c>
      <c r="L16" s="4">
        <v>30.8</v>
      </c>
      <c r="M16" s="4">
        <v>30.8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45167</v>
      </c>
      <c r="S16" s="6">
        <v>45175</v>
      </c>
      <c r="T16" s="4" t="s">
        <v>34</v>
      </c>
      <c r="U16" s="4">
        <v>30.8</v>
      </c>
      <c r="V16" s="4">
        <v>0</v>
      </c>
      <c r="W16" s="4">
        <v>0</v>
      </c>
      <c r="X16" s="4" t="s">
        <v>110</v>
      </c>
      <c r="Y16" s="4" t="s">
        <v>48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76</v>
      </c>
      <c r="E17" s="4" t="s">
        <v>112</v>
      </c>
      <c r="F17" s="6">
        <v>45171</v>
      </c>
      <c r="G17" s="6">
        <v>45172</v>
      </c>
      <c r="H17" s="4">
        <v>1</v>
      </c>
      <c r="I17" s="4">
        <v>1</v>
      </c>
      <c r="J17" s="4">
        <v>1</v>
      </c>
      <c r="K17" s="4" t="s">
        <v>30</v>
      </c>
      <c r="L17" s="4">
        <v>152.2</v>
      </c>
      <c r="M17" s="4">
        <v>152.2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45167</v>
      </c>
      <c r="S17" s="6">
        <v>45175</v>
      </c>
      <c r="T17" s="4" t="s">
        <v>34</v>
      </c>
      <c r="U17" s="4">
        <v>152.2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83</v>
      </c>
      <c r="F18" s="6">
        <v>45171</v>
      </c>
      <c r="G18" s="6">
        <v>45172</v>
      </c>
      <c r="H18" s="4">
        <v>1</v>
      </c>
      <c r="I18" s="4">
        <v>1</v>
      </c>
      <c r="J18" s="4">
        <v>1</v>
      </c>
      <c r="K18" s="4" t="s">
        <v>30</v>
      </c>
      <c r="L18" s="4">
        <v>43.39</v>
      </c>
      <c r="M18" s="4">
        <v>43.39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45168.0000115741</v>
      </c>
      <c r="S18" s="6">
        <v>45175</v>
      </c>
      <c r="T18" s="4" t="s">
        <v>34</v>
      </c>
      <c r="U18" s="4">
        <v>43.39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45168</v>
      </c>
      <c r="G19" s="6">
        <v>45172</v>
      </c>
      <c r="H19" s="4">
        <v>2</v>
      </c>
      <c r="I19" s="4">
        <v>4</v>
      </c>
      <c r="J19" s="4">
        <v>8</v>
      </c>
      <c r="K19" s="4" t="s">
        <v>30</v>
      </c>
      <c r="L19" s="4">
        <v>598.96</v>
      </c>
      <c r="M19" s="4">
        <v>598.96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45168.0000115741</v>
      </c>
      <c r="S19" s="6">
        <v>45175</v>
      </c>
      <c r="T19" s="4" t="s">
        <v>34</v>
      </c>
      <c r="U19" s="4">
        <v>598.96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45170</v>
      </c>
      <c r="G20" s="6">
        <v>45172</v>
      </c>
      <c r="H20" s="4">
        <v>2</v>
      </c>
      <c r="I20" s="4">
        <v>2</v>
      </c>
      <c r="J20" s="4">
        <v>4</v>
      </c>
      <c r="K20" s="4" t="s">
        <v>30</v>
      </c>
      <c r="L20" s="4">
        <v>112.16</v>
      </c>
      <c r="M20" s="4">
        <v>112.16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45168.0000115741</v>
      </c>
      <c r="S20" s="6">
        <v>45175</v>
      </c>
      <c r="T20" s="4" t="s">
        <v>34</v>
      </c>
      <c r="U20" s="4">
        <v>112.16</v>
      </c>
      <c r="V20" s="4">
        <v>0</v>
      </c>
      <c r="W20" s="4">
        <v>0</v>
      </c>
      <c r="X20" s="4" t="s">
        <v>131</v>
      </c>
      <c r="Y20" s="4" t="s">
        <v>48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45171</v>
      </c>
      <c r="G21" s="6">
        <v>45172</v>
      </c>
      <c r="H21" s="4">
        <v>1</v>
      </c>
      <c r="I21" s="4">
        <v>1</v>
      </c>
      <c r="J21" s="4">
        <v>1</v>
      </c>
      <c r="K21" s="4" t="s">
        <v>30</v>
      </c>
      <c r="L21" s="4">
        <v>49.45</v>
      </c>
      <c r="M21" s="4">
        <v>49.45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45168</v>
      </c>
      <c r="S21" s="6">
        <v>45175</v>
      </c>
      <c r="T21" s="4" t="s">
        <v>34</v>
      </c>
      <c r="U21" s="4">
        <v>49.45</v>
      </c>
      <c r="V21" s="4">
        <v>0</v>
      </c>
      <c r="W21" s="4">
        <v>0</v>
      </c>
      <c r="X21" s="4" t="s">
        <v>136</v>
      </c>
      <c r="Y21" s="4" t="s">
        <v>48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45171</v>
      </c>
      <c r="G22" s="6">
        <v>45172</v>
      </c>
      <c r="H22" s="4">
        <v>1</v>
      </c>
      <c r="I22" s="4">
        <v>1</v>
      </c>
      <c r="J22" s="4">
        <v>1</v>
      </c>
      <c r="K22" s="4" t="s">
        <v>30</v>
      </c>
      <c r="L22" s="4">
        <v>22.81</v>
      </c>
      <c r="M22" s="4">
        <v>22.81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45168.0000115741</v>
      </c>
      <c r="S22" s="6">
        <v>45175</v>
      </c>
      <c r="T22" s="4" t="s">
        <v>34</v>
      </c>
      <c r="U22" s="4">
        <v>22.81</v>
      </c>
      <c r="V22" s="4">
        <v>0</v>
      </c>
      <c r="W22" s="4">
        <v>0</v>
      </c>
      <c r="X22" s="4" t="s">
        <v>141</v>
      </c>
      <c r="Y22" s="4" t="s">
        <v>48</v>
      </c>
    </row>
    <row r="23" s="4" customFormat="1" spans="1:27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45171</v>
      </c>
      <c r="G23" s="6">
        <v>45172</v>
      </c>
      <c r="H23" s="4">
        <v>3</v>
      </c>
      <c r="I23" s="4">
        <v>1</v>
      </c>
      <c r="J23" s="4">
        <v>3</v>
      </c>
      <c r="K23" s="4" t="s">
        <v>30</v>
      </c>
      <c r="L23" s="4">
        <v>70.11</v>
      </c>
      <c r="M23" s="4">
        <v>70.11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45169</v>
      </c>
      <c r="S23" s="6">
        <v>45175</v>
      </c>
      <c r="T23" s="4" t="s">
        <v>34</v>
      </c>
      <c r="U23" s="4">
        <v>70.11</v>
      </c>
      <c r="V23" s="4">
        <v>0</v>
      </c>
      <c r="W23" s="4">
        <v>0</v>
      </c>
      <c r="X23" s="4" t="s">
        <v>146</v>
      </c>
      <c r="Y23" s="4">
        <v>8515095</v>
      </c>
      <c r="Z23" s="4">
        <v>8515096</v>
      </c>
      <c r="AA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45</v>
      </c>
      <c r="F24" s="6">
        <v>45170</v>
      </c>
      <c r="G24" s="6">
        <v>45172</v>
      </c>
      <c r="H24" s="4">
        <v>1</v>
      </c>
      <c r="I24" s="4">
        <v>2</v>
      </c>
      <c r="J24" s="4">
        <v>2</v>
      </c>
      <c r="K24" s="4" t="s">
        <v>30</v>
      </c>
      <c r="L24" s="4">
        <v>199.38</v>
      </c>
      <c r="M24" s="4">
        <v>199.38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45169.0000115741</v>
      </c>
      <c r="S24" s="6">
        <v>45175</v>
      </c>
      <c r="T24" s="4" t="s">
        <v>34</v>
      </c>
      <c r="U24" s="4">
        <v>199.38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76</v>
      </c>
      <c r="E25" s="4" t="s">
        <v>112</v>
      </c>
      <c r="F25" s="6">
        <v>45171</v>
      </c>
      <c r="G25" s="6">
        <v>45172</v>
      </c>
      <c r="H25" s="4">
        <v>1</v>
      </c>
      <c r="I25" s="4">
        <v>1</v>
      </c>
      <c r="J25" s="4">
        <v>1</v>
      </c>
      <c r="K25" s="4" t="s">
        <v>30</v>
      </c>
      <c r="L25" s="4">
        <v>152.29</v>
      </c>
      <c r="M25" s="4">
        <v>152.29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45169.0000115741</v>
      </c>
      <c r="S25" s="6">
        <v>45175</v>
      </c>
      <c r="T25" s="4" t="s">
        <v>34</v>
      </c>
      <c r="U25" s="4">
        <v>152.29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45170</v>
      </c>
      <c r="G26" s="6">
        <v>45172</v>
      </c>
      <c r="H26" s="4">
        <v>1</v>
      </c>
      <c r="I26" s="4">
        <v>2</v>
      </c>
      <c r="J26" s="4">
        <v>2</v>
      </c>
      <c r="K26" s="4" t="s">
        <v>30</v>
      </c>
      <c r="L26" s="4">
        <v>83.7</v>
      </c>
      <c r="M26" s="4">
        <v>83.7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45169.0000115741</v>
      </c>
      <c r="S26" s="6">
        <v>45175</v>
      </c>
      <c r="T26" s="4" t="s">
        <v>34</v>
      </c>
      <c r="U26" s="4">
        <v>83.7</v>
      </c>
      <c r="V26" s="4">
        <v>0</v>
      </c>
      <c r="W26" s="4">
        <v>0</v>
      </c>
      <c r="X26" s="4" t="s">
        <v>161</v>
      </c>
      <c r="Y26" s="4" t="s">
        <v>48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163</v>
      </c>
      <c r="E27" s="4" t="s">
        <v>83</v>
      </c>
      <c r="F27" s="6">
        <v>45171</v>
      </c>
      <c r="G27" s="6">
        <v>45172</v>
      </c>
      <c r="H27" s="4">
        <v>1</v>
      </c>
      <c r="I27" s="4">
        <v>1</v>
      </c>
      <c r="J27" s="4">
        <v>1</v>
      </c>
      <c r="K27" s="4" t="s">
        <v>30</v>
      </c>
      <c r="L27" s="4">
        <v>81.27</v>
      </c>
      <c r="M27" s="4">
        <v>81.27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45169</v>
      </c>
      <c r="S27" s="6">
        <v>45175</v>
      </c>
      <c r="T27" s="4" t="s">
        <v>34</v>
      </c>
      <c r="U27" s="4">
        <v>81.27</v>
      </c>
      <c r="V27" s="4">
        <v>0</v>
      </c>
      <c r="W27" s="4">
        <v>0</v>
      </c>
      <c r="X27" s="4" t="s">
        <v>165</v>
      </c>
      <c r="Y27" s="4" t="s">
        <v>48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70</v>
      </c>
      <c r="E28" s="4" t="s">
        <v>167</v>
      </c>
      <c r="F28" s="6">
        <v>45170</v>
      </c>
      <c r="G28" s="6">
        <v>45172</v>
      </c>
      <c r="H28" s="4">
        <v>1</v>
      </c>
      <c r="I28" s="4">
        <v>2</v>
      </c>
      <c r="J28" s="4">
        <v>2</v>
      </c>
      <c r="K28" s="4" t="s">
        <v>30</v>
      </c>
      <c r="L28" s="4">
        <v>311.64</v>
      </c>
      <c r="M28" s="4">
        <v>311.64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45169.0000115741</v>
      </c>
      <c r="S28" s="6">
        <v>45175</v>
      </c>
      <c r="T28" s="4" t="s">
        <v>34</v>
      </c>
      <c r="U28" s="4">
        <v>311.64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76</v>
      </c>
      <c r="E29" s="4" t="s">
        <v>112</v>
      </c>
      <c r="F29" s="6">
        <v>45170</v>
      </c>
      <c r="G29" s="6">
        <v>45172</v>
      </c>
      <c r="H29" s="4">
        <v>1</v>
      </c>
      <c r="I29" s="4">
        <v>2</v>
      </c>
      <c r="J29" s="4">
        <v>2</v>
      </c>
      <c r="K29" s="4" t="s">
        <v>30</v>
      </c>
      <c r="L29" s="4">
        <v>304.58</v>
      </c>
      <c r="M29" s="4">
        <v>304.58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45169</v>
      </c>
      <c r="S29" s="6">
        <v>45175</v>
      </c>
      <c r="T29" s="4" t="s">
        <v>34</v>
      </c>
      <c r="U29" s="4">
        <v>304.58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76</v>
      </c>
      <c r="E30" s="4" t="s">
        <v>112</v>
      </c>
      <c r="F30" s="6">
        <v>45170</v>
      </c>
      <c r="G30" s="6">
        <v>45172</v>
      </c>
      <c r="H30" s="4">
        <v>1</v>
      </c>
      <c r="I30" s="4">
        <v>2</v>
      </c>
      <c r="J30" s="4">
        <v>2</v>
      </c>
      <c r="K30" s="4" t="s">
        <v>30</v>
      </c>
      <c r="L30" s="4">
        <v>304.58</v>
      </c>
      <c r="M30" s="4">
        <v>304.58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45169</v>
      </c>
      <c r="S30" s="6">
        <v>45175</v>
      </c>
      <c r="T30" s="4" t="s">
        <v>34</v>
      </c>
      <c r="U30" s="4">
        <v>304.58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45171</v>
      </c>
      <c r="G31" s="6">
        <v>45172</v>
      </c>
      <c r="H31" s="4">
        <v>1</v>
      </c>
      <c r="I31" s="4">
        <v>1</v>
      </c>
      <c r="J31" s="4">
        <v>1</v>
      </c>
      <c r="K31" s="4" t="s">
        <v>30</v>
      </c>
      <c r="L31" s="4">
        <v>18.59</v>
      </c>
      <c r="M31" s="4">
        <v>18.59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45169.0000115741</v>
      </c>
      <c r="S31" s="6">
        <v>45175</v>
      </c>
      <c r="T31" s="4" t="s">
        <v>34</v>
      </c>
      <c r="U31" s="4">
        <v>18.59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55</v>
      </c>
      <c r="E32" s="4" t="s">
        <v>83</v>
      </c>
      <c r="F32" s="6">
        <v>45170</v>
      </c>
      <c r="G32" s="6">
        <v>45172</v>
      </c>
      <c r="H32" s="4">
        <v>1</v>
      </c>
      <c r="I32" s="4">
        <v>2</v>
      </c>
      <c r="J32" s="4">
        <v>2</v>
      </c>
      <c r="K32" s="4" t="s">
        <v>30</v>
      </c>
      <c r="L32" s="4">
        <v>109.56</v>
      </c>
      <c r="M32" s="4">
        <v>109.56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45170.0000115741</v>
      </c>
      <c r="S32" s="6">
        <v>45175</v>
      </c>
      <c r="T32" s="4" t="s">
        <v>34</v>
      </c>
      <c r="U32" s="4">
        <v>109.56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76</v>
      </c>
      <c r="E33" s="4" t="s">
        <v>112</v>
      </c>
      <c r="F33" s="6">
        <v>45171</v>
      </c>
      <c r="G33" s="6">
        <v>45172</v>
      </c>
      <c r="H33" s="4">
        <v>1</v>
      </c>
      <c r="I33" s="4">
        <v>1</v>
      </c>
      <c r="J33" s="4">
        <v>1</v>
      </c>
      <c r="K33" s="4" t="s">
        <v>30</v>
      </c>
      <c r="L33" s="4">
        <v>152.79</v>
      </c>
      <c r="M33" s="4">
        <v>152.79</v>
      </c>
      <c r="N33" s="4" t="s">
        <v>190</v>
      </c>
      <c r="O33" s="4" t="s">
        <v>32</v>
      </c>
      <c r="P33" s="4" t="s">
        <v>33</v>
      </c>
      <c r="Q33" s="4">
        <v>0</v>
      </c>
      <c r="R33" s="7">
        <v>45170</v>
      </c>
      <c r="S33" s="6">
        <v>45175</v>
      </c>
      <c r="T33" s="4" t="s">
        <v>34</v>
      </c>
      <c r="U33" s="4">
        <v>152.79</v>
      </c>
      <c r="V33" s="4">
        <v>0</v>
      </c>
      <c r="W33" s="4">
        <v>0</v>
      </c>
      <c r="X33" s="4" t="s">
        <v>191</v>
      </c>
      <c r="Y33" s="4" t="s">
        <v>192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194</v>
      </c>
      <c r="E34" s="4" t="s">
        <v>195</v>
      </c>
      <c r="F34" s="6">
        <v>45170</v>
      </c>
      <c r="G34" s="6">
        <v>45172</v>
      </c>
      <c r="H34" s="4">
        <v>1</v>
      </c>
      <c r="I34" s="4">
        <v>2</v>
      </c>
      <c r="J34" s="4">
        <v>2</v>
      </c>
      <c r="K34" s="4" t="s">
        <v>30</v>
      </c>
      <c r="L34" s="4">
        <v>18.22</v>
      </c>
      <c r="M34" s="4">
        <v>18.22</v>
      </c>
      <c r="N34" s="4" t="s">
        <v>196</v>
      </c>
      <c r="O34" s="4" t="s">
        <v>32</v>
      </c>
      <c r="P34" s="4" t="s">
        <v>33</v>
      </c>
      <c r="Q34" s="4">
        <v>0</v>
      </c>
      <c r="R34" s="7">
        <v>45170.0000115741</v>
      </c>
      <c r="S34" s="6">
        <v>45175</v>
      </c>
      <c r="T34" s="4" t="s">
        <v>34</v>
      </c>
      <c r="U34" s="4">
        <v>18.22</v>
      </c>
      <c r="V34" s="4">
        <v>0</v>
      </c>
      <c r="W34" s="4">
        <v>0</v>
      </c>
      <c r="X34" s="4" t="s">
        <v>197</v>
      </c>
      <c r="Y34" s="4" t="s">
        <v>198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200</v>
      </c>
      <c r="E35" s="4" t="s">
        <v>201</v>
      </c>
      <c r="F35" s="6">
        <v>45171</v>
      </c>
      <c r="G35" s="6">
        <v>45172</v>
      </c>
      <c r="H35" s="4">
        <v>1</v>
      </c>
      <c r="I35" s="4">
        <v>1</v>
      </c>
      <c r="J35" s="4">
        <v>1</v>
      </c>
      <c r="K35" s="4" t="s">
        <v>30</v>
      </c>
      <c r="L35" s="4">
        <v>20.26</v>
      </c>
      <c r="M35" s="4">
        <v>20.26</v>
      </c>
      <c r="N35" s="4" t="s">
        <v>202</v>
      </c>
      <c r="O35" s="4" t="s">
        <v>32</v>
      </c>
      <c r="P35" s="4" t="s">
        <v>33</v>
      </c>
      <c r="Q35" s="4">
        <v>0</v>
      </c>
      <c r="R35" s="7">
        <v>45170</v>
      </c>
      <c r="S35" s="6">
        <v>45175</v>
      </c>
      <c r="T35" s="4" t="s">
        <v>34</v>
      </c>
      <c r="U35" s="4">
        <v>20.26</v>
      </c>
      <c r="V35" s="4">
        <v>0</v>
      </c>
      <c r="W35" s="4">
        <v>0</v>
      </c>
      <c r="X35" s="4" t="s">
        <v>203</v>
      </c>
      <c r="Y35" s="4" t="s">
        <v>204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45</v>
      </c>
      <c r="F36" s="6">
        <v>45171</v>
      </c>
      <c r="G36" s="6">
        <v>45172</v>
      </c>
      <c r="H36" s="4">
        <v>1</v>
      </c>
      <c r="I36" s="4">
        <v>1</v>
      </c>
      <c r="J36" s="4">
        <v>1</v>
      </c>
      <c r="K36" s="4" t="s">
        <v>30</v>
      </c>
      <c r="L36" s="4">
        <v>72.42</v>
      </c>
      <c r="M36" s="4">
        <v>72.42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45170.0000115741</v>
      </c>
      <c r="S36" s="6">
        <v>45175</v>
      </c>
      <c r="T36" s="4" t="s">
        <v>34</v>
      </c>
      <c r="U36" s="4">
        <v>72.42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45171</v>
      </c>
      <c r="G37" s="6">
        <v>45172</v>
      </c>
      <c r="H37" s="4">
        <v>1</v>
      </c>
      <c r="I37" s="4">
        <v>1</v>
      </c>
      <c r="J37" s="4">
        <v>1</v>
      </c>
      <c r="K37" s="4" t="s">
        <v>30</v>
      </c>
      <c r="L37" s="4">
        <v>14.98</v>
      </c>
      <c r="M37" s="4">
        <v>14.98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45170.0000115741</v>
      </c>
      <c r="S37" s="6">
        <v>45175</v>
      </c>
      <c r="T37" s="4" t="s">
        <v>34</v>
      </c>
      <c r="U37" s="4">
        <v>14.98</v>
      </c>
      <c r="V37" s="4">
        <v>0</v>
      </c>
      <c r="W37" s="4">
        <v>0</v>
      </c>
      <c r="X37" s="4" t="s">
        <v>214</v>
      </c>
      <c r="Y37" s="4" t="s">
        <v>48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45170</v>
      </c>
      <c r="G38" s="6">
        <v>45172</v>
      </c>
      <c r="H38" s="4">
        <v>2</v>
      </c>
      <c r="I38" s="4">
        <v>2</v>
      </c>
      <c r="J38" s="4">
        <v>4</v>
      </c>
      <c r="K38" s="4" t="s">
        <v>30</v>
      </c>
      <c r="L38" s="4">
        <v>121.2</v>
      </c>
      <c r="M38" s="4">
        <v>121.2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45170</v>
      </c>
      <c r="S38" s="6">
        <v>45175</v>
      </c>
      <c r="T38" s="4" t="s">
        <v>34</v>
      </c>
      <c r="U38" s="4">
        <v>121.2</v>
      </c>
      <c r="V38" s="4">
        <v>0</v>
      </c>
      <c r="W38" s="4">
        <v>0</v>
      </c>
      <c r="X38" s="4" t="s">
        <v>219</v>
      </c>
      <c r="Y38" s="4" t="s">
        <v>220</v>
      </c>
    </row>
    <row r="39" s="4" customFormat="1" spans="1:25">
      <c r="A39" s="4" t="s">
        <v>221</v>
      </c>
      <c r="B39" s="4" t="s">
        <v>26</v>
      </c>
      <c r="C39" s="4" t="s">
        <v>27</v>
      </c>
      <c r="D39" s="4" t="s">
        <v>102</v>
      </c>
      <c r="E39" s="4" t="s">
        <v>103</v>
      </c>
      <c r="F39" s="6">
        <v>45170</v>
      </c>
      <c r="G39" s="6">
        <v>45172</v>
      </c>
      <c r="H39" s="4">
        <v>1</v>
      </c>
      <c r="I39" s="4">
        <v>2</v>
      </c>
      <c r="J39" s="4">
        <v>2</v>
      </c>
      <c r="K39" s="4" t="s">
        <v>30</v>
      </c>
      <c r="L39" s="4">
        <v>37.98</v>
      </c>
      <c r="M39" s="4">
        <v>37.98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45170</v>
      </c>
      <c r="S39" s="6">
        <v>45175</v>
      </c>
      <c r="T39" s="4" t="s">
        <v>34</v>
      </c>
      <c r="U39" s="4">
        <v>37.98</v>
      </c>
      <c r="V39" s="4">
        <v>0</v>
      </c>
      <c r="W39" s="4">
        <v>0</v>
      </c>
      <c r="X39" s="4" t="s">
        <v>223</v>
      </c>
      <c r="Y39" s="4" t="s">
        <v>48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45171</v>
      </c>
      <c r="G40" s="6">
        <v>45172</v>
      </c>
      <c r="H40" s="4">
        <v>1</v>
      </c>
      <c r="I40" s="4">
        <v>1</v>
      </c>
      <c r="J40" s="4">
        <v>1</v>
      </c>
      <c r="K40" s="4" t="s">
        <v>30</v>
      </c>
      <c r="L40" s="4">
        <v>26.46</v>
      </c>
      <c r="M40" s="4">
        <v>26.46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45170.0000115741</v>
      </c>
      <c r="S40" s="6">
        <v>45175</v>
      </c>
      <c r="T40" s="4" t="s">
        <v>34</v>
      </c>
      <c r="U40" s="4">
        <v>26.46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45171</v>
      </c>
      <c r="G41" s="6">
        <v>45172</v>
      </c>
      <c r="H41" s="4">
        <v>1</v>
      </c>
      <c r="I41" s="4">
        <v>1</v>
      </c>
      <c r="J41" s="4">
        <v>1</v>
      </c>
      <c r="K41" s="4" t="s">
        <v>30</v>
      </c>
      <c r="L41" s="4">
        <v>54.9</v>
      </c>
      <c r="M41" s="4">
        <v>54.9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45170</v>
      </c>
      <c r="S41" s="6">
        <v>45175</v>
      </c>
      <c r="T41" s="4" t="s">
        <v>34</v>
      </c>
      <c r="U41" s="4">
        <v>54.9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45171</v>
      </c>
      <c r="G42" s="6">
        <v>45172</v>
      </c>
      <c r="H42" s="4">
        <v>1</v>
      </c>
      <c r="I42" s="4">
        <v>1</v>
      </c>
      <c r="J42" s="4">
        <v>1</v>
      </c>
      <c r="K42" s="4" t="s">
        <v>30</v>
      </c>
      <c r="L42" s="4">
        <v>17.08</v>
      </c>
      <c r="M42" s="4">
        <v>17.08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45170.0000115741</v>
      </c>
      <c r="S42" s="6">
        <v>45175</v>
      </c>
      <c r="T42" s="4" t="s">
        <v>34</v>
      </c>
      <c r="U42" s="4">
        <v>17.08</v>
      </c>
      <c r="V42" s="4">
        <v>0</v>
      </c>
      <c r="W42" s="4">
        <v>0</v>
      </c>
      <c r="X42" s="4" t="s">
        <v>240</v>
      </c>
      <c r="Y42" s="4" t="s">
        <v>48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45170</v>
      </c>
      <c r="G43" s="6">
        <v>45172</v>
      </c>
      <c r="H43" s="4">
        <v>1</v>
      </c>
      <c r="I43" s="4">
        <v>2</v>
      </c>
      <c r="J43" s="4">
        <v>2</v>
      </c>
      <c r="K43" s="4" t="s">
        <v>30</v>
      </c>
      <c r="L43" s="4">
        <v>37.84</v>
      </c>
      <c r="M43" s="4">
        <v>37.84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45170.0000115741</v>
      </c>
      <c r="S43" s="6">
        <v>45175</v>
      </c>
      <c r="T43" s="4" t="s">
        <v>34</v>
      </c>
      <c r="U43" s="4">
        <v>37.84</v>
      </c>
      <c r="V43" s="4">
        <v>0</v>
      </c>
      <c r="W43" s="4">
        <v>0</v>
      </c>
      <c r="X43" s="4" t="s">
        <v>245</v>
      </c>
      <c r="Y43" s="4" t="s">
        <v>246</v>
      </c>
    </row>
    <row r="44" s="4" customFormat="1" spans="1:25">
      <c r="A44" s="4" t="s">
        <v>247</v>
      </c>
      <c r="B44" s="4" t="s">
        <v>26</v>
      </c>
      <c r="C44" s="4" t="s">
        <v>27</v>
      </c>
      <c r="D44" s="4" t="s">
        <v>248</v>
      </c>
      <c r="E44" s="4" t="s">
        <v>249</v>
      </c>
      <c r="F44" s="6">
        <v>45171</v>
      </c>
      <c r="G44" s="6">
        <v>45172</v>
      </c>
      <c r="H44" s="4">
        <v>1</v>
      </c>
      <c r="I44" s="4">
        <v>1</v>
      </c>
      <c r="J44" s="4">
        <v>1</v>
      </c>
      <c r="K44" s="4" t="s">
        <v>30</v>
      </c>
      <c r="L44" s="4">
        <v>28</v>
      </c>
      <c r="M44" s="4">
        <v>28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45170</v>
      </c>
      <c r="S44" s="6">
        <v>45175</v>
      </c>
      <c r="T44" s="4" t="s">
        <v>34</v>
      </c>
      <c r="U44" s="4">
        <v>28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254</v>
      </c>
      <c r="E45" s="4" t="s">
        <v>29</v>
      </c>
      <c r="F45" s="6">
        <v>45171</v>
      </c>
      <c r="G45" s="6">
        <v>45172</v>
      </c>
      <c r="H45" s="4">
        <v>1</v>
      </c>
      <c r="I45" s="4">
        <v>1</v>
      </c>
      <c r="J45" s="4">
        <v>1</v>
      </c>
      <c r="K45" s="4" t="s">
        <v>30</v>
      </c>
      <c r="L45" s="4">
        <v>29.21</v>
      </c>
      <c r="M45" s="4">
        <v>29.21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45171.0000115741</v>
      </c>
      <c r="S45" s="6">
        <v>45175</v>
      </c>
      <c r="T45" s="4" t="s">
        <v>34</v>
      </c>
      <c r="U45" s="4">
        <v>29.21</v>
      </c>
      <c r="V45" s="4">
        <v>0</v>
      </c>
      <c r="W45" s="4">
        <v>0</v>
      </c>
      <c r="X45" s="4" t="s">
        <v>256</v>
      </c>
      <c r="Y45" s="4" t="s">
        <v>48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258</v>
      </c>
      <c r="E46" s="4" t="s">
        <v>259</v>
      </c>
      <c r="F46" s="6">
        <v>45171</v>
      </c>
      <c r="G46" s="6">
        <v>45172</v>
      </c>
      <c r="H46" s="4">
        <v>1</v>
      </c>
      <c r="I46" s="4">
        <v>1</v>
      </c>
      <c r="J46" s="4">
        <v>1</v>
      </c>
      <c r="K46" s="4" t="s">
        <v>30</v>
      </c>
      <c r="L46" s="4">
        <v>42.11</v>
      </c>
      <c r="M46" s="4">
        <v>42.11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45171</v>
      </c>
      <c r="S46" s="6">
        <v>45175</v>
      </c>
      <c r="T46" s="4" t="s">
        <v>34</v>
      </c>
      <c r="U46" s="4">
        <v>42.11</v>
      </c>
      <c r="V46" s="4">
        <v>0</v>
      </c>
      <c r="W46" s="4">
        <v>0</v>
      </c>
      <c r="X46" s="4" t="s">
        <v>261</v>
      </c>
      <c r="Y46" s="4" t="s">
        <v>262</v>
      </c>
    </row>
    <row r="47" s="4" customFormat="1" spans="1:25">
      <c r="A47" s="4" t="s">
        <v>263</v>
      </c>
      <c r="B47" s="4" t="s">
        <v>26</v>
      </c>
      <c r="C47" s="4" t="s">
        <v>27</v>
      </c>
      <c r="D47" s="4" t="s">
        <v>264</v>
      </c>
      <c r="E47" s="4" t="s">
        <v>265</v>
      </c>
      <c r="F47" s="6">
        <v>45171</v>
      </c>
      <c r="G47" s="6">
        <v>45172</v>
      </c>
      <c r="H47" s="4">
        <v>1</v>
      </c>
      <c r="I47" s="4">
        <v>1</v>
      </c>
      <c r="J47" s="4">
        <v>1</v>
      </c>
      <c r="K47" s="4" t="s">
        <v>30</v>
      </c>
      <c r="L47" s="4">
        <v>28.66</v>
      </c>
      <c r="M47" s="4">
        <v>28.66</v>
      </c>
      <c r="N47" s="4" t="s">
        <v>266</v>
      </c>
      <c r="O47" s="4" t="s">
        <v>32</v>
      </c>
      <c r="P47" s="4" t="s">
        <v>33</v>
      </c>
      <c r="Q47" s="4">
        <v>0</v>
      </c>
      <c r="R47" s="7">
        <v>45171</v>
      </c>
      <c r="S47" s="6">
        <v>45175</v>
      </c>
      <c r="T47" s="4" t="s">
        <v>34</v>
      </c>
      <c r="U47" s="4">
        <v>28.66</v>
      </c>
      <c r="V47" s="4">
        <v>0</v>
      </c>
      <c r="W47" s="4">
        <v>0</v>
      </c>
      <c r="X47" s="4" t="s">
        <v>267</v>
      </c>
      <c r="Y47" s="4" t="s">
        <v>48</v>
      </c>
    </row>
    <row r="48" s="4" customFormat="1" spans="1:25">
      <c r="A48" s="4" t="s">
        <v>268</v>
      </c>
      <c r="B48" s="4" t="s">
        <v>26</v>
      </c>
      <c r="C48" s="4" t="s">
        <v>27</v>
      </c>
      <c r="D48" s="4" t="s">
        <v>206</v>
      </c>
      <c r="E48" s="4" t="s">
        <v>45</v>
      </c>
      <c r="F48" s="6">
        <v>45171</v>
      </c>
      <c r="G48" s="6">
        <v>45172</v>
      </c>
      <c r="H48" s="4">
        <v>1</v>
      </c>
      <c r="I48" s="4">
        <v>1</v>
      </c>
      <c r="J48" s="4">
        <v>1</v>
      </c>
      <c r="K48" s="4" t="s">
        <v>30</v>
      </c>
      <c r="L48" s="4">
        <v>65.06</v>
      </c>
      <c r="M48" s="4">
        <v>65.06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45171.0000115741</v>
      </c>
      <c r="S48" s="6">
        <v>45175</v>
      </c>
      <c r="T48" s="4" t="s">
        <v>34</v>
      </c>
      <c r="U48" s="4">
        <v>65.06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39</v>
      </c>
      <c r="F49" s="6">
        <v>45171</v>
      </c>
      <c r="G49" s="6">
        <v>45172</v>
      </c>
      <c r="H49" s="4">
        <v>1</v>
      </c>
      <c r="I49" s="4">
        <v>1</v>
      </c>
      <c r="J49" s="4">
        <v>1</v>
      </c>
      <c r="K49" s="4" t="s">
        <v>30</v>
      </c>
      <c r="L49" s="4">
        <v>56.45</v>
      </c>
      <c r="M49" s="4">
        <v>56.45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45171</v>
      </c>
      <c r="S49" s="6">
        <v>45175</v>
      </c>
      <c r="T49" s="4" t="s">
        <v>34</v>
      </c>
      <c r="U49" s="4">
        <v>56.45</v>
      </c>
      <c r="V49" s="4">
        <v>0</v>
      </c>
      <c r="W49" s="4">
        <v>0</v>
      </c>
      <c r="X49" s="4" t="s">
        <v>275</v>
      </c>
      <c r="Y49" s="4" t="s">
        <v>48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277</v>
      </c>
      <c r="E50" s="4" t="s">
        <v>278</v>
      </c>
      <c r="F50" s="6">
        <v>45171</v>
      </c>
      <c r="G50" s="6">
        <v>45172</v>
      </c>
      <c r="H50" s="4">
        <v>1</v>
      </c>
      <c r="I50" s="4">
        <v>1</v>
      </c>
      <c r="J50" s="4">
        <v>1</v>
      </c>
      <c r="K50" s="4" t="s">
        <v>30</v>
      </c>
      <c r="L50" s="4">
        <v>24.98</v>
      </c>
      <c r="M50" s="4">
        <v>24.98</v>
      </c>
      <c r="N50" s="4" t="s">
        <v>279</v>
      </c>
      <c r="O50" s="4" t="s">
        <v>32</v>
      </c>
      <c r="P50" s="4" t="s">
        <v>33</v>
      </c>
      <c r="Q50" s="4">
        <v>0</v>
      </c>
      <c r="R50" s="7">
        <v>45171</v>
      </c>
      <c r="S50" s="6">
        <v>45175</v>
      </c>
      <c r="T50" s="4" t="s">
        <v>34</v>
      </c>
      <c r="U50" s="4">
        <v>24.98</v>
      </c>
      <c r="V50" s="4">
        <v>0</v>
      </c>
      <c r="W50" s="4">
        <v>0</v>
      </c>
      <c r="X50" s="4" t="s">
        <v>280</v>
      </c>
      <c r="Y50" s="4" t="s">
        <v>281</v>
      </c>
    </row>
    <row r="51" s="4" customFormat="1" spans="1:26">
      <c r="A51" s="4" t="s">
        <v>282</v>
      </c>
      <c r="B51" s="4" t="s">
        <v>26</v>
      </c>
      <c r="C51" s="4" t="s">
        <v>27</v>
      </c>
      <c r="D51" s="4" t="s">
        <v>180</v>
      </c>
      <c r="E51" s="4" t="s">
        <v>181</v>
      </c>
      <c r="F51" s="6">
        <v>45171</v>
      </c>
      <c r="G51" s="6">
        <v>45172</v>
      </c>
      <c r="H51" s="4">
        <v>2</v>
      </c>
      <c r="I51" s="4">
        <v>1</v>
      </c>
      <c r="J51" s="4">
        <v>2</v>
      </c>
      <c r="K51" s="4" t="s">
        <v>30</v>
      </c>
      <c r="L51" s="4">
        <v>37.1</v>
      </c>
      <c r="M51" s="4">
        <v>37.1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45171.0000115741</v>
      </c>
      <c r="S51" s="6">
        <v>45175</v>
      </c>
      <c r="T51" s="4" t="s">
        <v>34</v>
      </c>
      <c r="U51" s="4">
        <v>37.1</v>
      </c>
      <c r="V51" s="4">
        <v>0</v>
      </c>
      <c r="W51" s="4">
        <v>0</v>
      </c>
      <c r="X51" s="4" t="s">
        <v>284</v>
      </c>
      <c r="Y51" s="4" t="s">
        <v>285</v>
      </c>
      <c r="Z51" s="4" t="s">
        <v>286</v>
      </c>
    </row>
    <row r="52" s="4" customFormat="1" spans="1:26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45171</v>
      </c>
      <c r="G52" s="6">
        <v>45172</v>
      </c>
      <c r="H52" s="4">
        <v>2</v>
      </c>
      <c r="I52" s="4">
        <v>1</v>
      </c>
      <c r="J52" s="4">
        <v>2</v>
      </c>
      <c r="K52" s="4" t="s">
        <v>30</v>
      </c>
      <c r="L52" s="4">
        <v>58.7</v>
      </c>
      <c r="M52" s="4">
        <v>58.7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45171.0000115741</v>
      </c>
      <c r="S52" s="6">
        <v>45175</v>
      </c>
      <c r="T52" s="4" t="s">
        <v>34</v>
      </c>
      <c r="U52" s="4">
        <v>58.7</v>
      </c>
      <c r="V52" s="4">
        <v>0</v>
      </c>
      <c r="W52" s="4">
        <v>0</v>
      </c>
      <c r="X52" s="4" t="s">
        <v>291</v>
      </c>
      <c r="Y52" s="4" t="s">
        <v>292</v>
      </c>
      <c r="Z52" s="4" t="s">
        <v>293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295</v>
      </c>
      <c r="E53" s="4" t="s">
        <v>296</v>
      </c>
      <c r="F53" s="6">
        <v>45171</v>
      </c>
      <c r="G53" s="6">
        <v>45172</v>
      </c>
      <c r="H53" s="4">
        <v>1</v>
      </c>
      <c r="I53" s="4">
        <v>1</v>
      </c>
      <c r="J53" s="4">
        <v>1</v>
      </c>
      <c r="K53" s="4" t="s">
        <v>30</v>
      </c>
      <c r="L53" s="4">
        <v>68.89</v>
      </c>
      <c r="M53" s="4">
        <v>68.89</v>
      </c>
      <c r="N53" s="4" t="s">
        <v>297</v>
      </c>
      <c r="O53" s="4" t="s">
        <v>32</v>
      </c>
      <c r="P53" s="4" t="s">
        <v>33</v>
      </c>
      <c r="Q53" s="4">
        <v>0</v>
      </c>
      <c r="R53" s="7">
        <v>45171</v>
      </c>
      <c r="S53" s="6">
        <v>45175</v>
      </c>
      <c r="T53" s="4" t="s">
        <v>34</v>
      </c>
      <c r="U53" s="4">
        <v>68.89</v>
      </c>
      <c r="V53" s="4">
        <v>0</v>
      </c>
      <c r="W53" s="4">
        <v>0</v>
      </c>
      <c r="X53" s="4" t="s">
        <v>298</v>
      </c>
      <c r="Y53" s="4" t="s">
        <v>48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45171</v>
      </c>
      <c r="G54" s="6">
        <v>45172</v>
      </c>
      <c r="H54" s="4">
        <v>1</v>
      </c>
      <c r="I54" s="4">
        <v>1</v>
      </c>
      <c r="J54" s="4">
        <v>1</v>
      </c>
      <c r="K54" s="4" t="s">
        <v>30</v>
      </c>
      <c r="L54" s="4">
        <v>12.89</v>
      </c>
      <c r="M54" s="4">
        <v>12.89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45171</v>
      </c>
      <c r="S54" s="6">
        <v>45175</v>
      </c>
      <c r="T54" s="4" t="s">
        <v>34</v>
      </c>
      <c r="U54" s="4">
        <v>12.89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6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159</v>
      </c>
      <c r="F55" s="6">
        <v>45171</v>
      </c>
      <c r="G55" s="6">
        <v>45172</v>
      </c>
      <c r="H55" s="4">
        <v>2</v>
      </c>
      <c r="I55" s="4">
        <v>1</v>
      </c>
      <c r="J55" s="4">
        <v>2</v>
      </c>
      <c r="K55" s="4" t="s">
        <v>30</v>
      </c>
      <c r="L55" s="4">
        <v>81.04</v>
      </c>
      <c r="M55" s="4">
        <v>81.04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45171</v>
      </c>
      <c r="S55" s="6">
        <v>45175</v>
      </c>
      <c r="T55" s="4" t="s">
        <v>34</v>
      </c>
      <c r="U55" s="4">
        <v>81.04</v>
      </c>
      <c r="V55" s="4">
        <v>0</v>
      </c>
      <c r="W55" s="4">
        <v>0</v>
      </c>
      <c r="X55" s="4" t="s">
        <v>308</v>
      </c>
      <c r="Y55" s="4">
        <v>10795418</v>
      </c>
      <c r="Z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70</v>
      </c>
      <c r="E56" s="4" t="s">
        <v>167</v>
      </c>
      <c r="F56" s="6">
        <v>45171</v>
      </c>
      <c r="G56" s="6">
        <v>45172</v>
      </c>
      <c r="H56" s="4">
        <v>2</v>
      </c>
      <c r="I56" s="4">
        <v>1</v>
      </c>
      <c r="J56" s="4">
        <v>2</v>
      </c>
      <c r="K56" s="4" t="s">
        <v>30</v>
      </c>
      <c r="L56" s="4">
        <v>359.28</v>
      </c>
      <c r="M56" s="4">
        <v>359.28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45171</v>
      </c>
      <c r="S56" s="6">
        <v>45175</v>
      </c>
      <c r="T56" s="4" t="s">
        <v>34</v>
      </c>
      <c r="U56" s="4">
        <v>359.28</v>
      </c>
      <c r="V56" s="4">
        <v>0</v>
      </c>
      <c r="W56" s="4">
        <v>0</v>
      </c>
      <c r="X56" s="4" t="s">
        <v>312</v>
      </c>
      <c r="Y56" s="4" t="s">
        <v>313</v>
      </c>
    </row>
    <row r="57" s="4" customFormat="1" spans="1:25">
      <c r="A57" s="4" t="s">
        <v>314</v>
      </c>
      <c r="B57" s="4" t="s">
        <v>26</v>
      </c>
      <c r="C57" s="4" t="s">
        <v>27</v>
      </c>
      <c r="D57" s="4" t="s">
        <v>315</v>
      </c>
      <c r="E57" s="4" t="s">
        <v>316</v>
      </c>
      <c r="F57" s="6">
        <v>45171</v>
      </c>
      <c r="G57" s="6">
        <v>45172</v>
      </c>
      <c r="H57" s="4">
        <v>1</v>
      </c>
      <c r="I57" s="4">
        <v>1</v>
      </c>
      <c r="J57" s="4">
        <v>1</v>
      </c>
      <c r="K57" s="4" t="s">
        <v>30</v>
      </c>
      <c r="L57" s="4">
        <v>19.83</v>
      </c>
      <c r="M57" s="4">
        <v>19.83</v>
      </c>
      <c r="N57" s="4" t="s">
        <v>317</v>
      </c>
      <c r="O57" s="4" t="s">
        <v>32</v>
      </c>
      <c r="P57" s="4" t="s">
        <v>33</v>
      </c>
      <c r="Q57" s="4">
        <v>0</v>
      </c>
      <c r="R57" s="7">
        <v>45171</v>
      </c>
      <c r="S57" s="6">
        <v>45175</v>
      </c>
      <c r="T57" s="4" t="s">
        <v>34</v>
      </c>
      <c r="U57" s="4">
        <v>19.83</v>
      </c>
      <c r="V57" s="4">
        <v>0</v>
      </c>
      <c r="W57" s="4">
        <v>0</v>
      </c>
      <c r="X57" s="4" t="s">
        <v>318</v>
      </c>
      <c r="Y57" s="4" t="s">
        <v>48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45171</v>
      </c>
      <c r="G58" s="6">
        <v>45172</v>
      </c>
      <c r="H58" s="4">
        <v>1</v>
      </c>
      <c r="I58" s="4">
        <v>1</v>
      </c>
      <c r="J58" s="4">
        <v>1</v>
      </c>
      <c r="K58" s="4" t="s">
        <v>30</v>
      </c>
      <c r="L58" s="4">
        <v>317.78</v>
      </c>
      <c r="M58" s="4">
        <v>317.78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45171</v>
      </c>
      <c r="S58" s="6">
        <v>45175</v>
      </c>
      <c r="T58" s="4" t="s">
        <v>34</v>
      </c>
      <c r="U58" s="4">
        <v>317.78</v>
      </c>
      <c r="V58" s="4">
        <v>0</v>
      </c>
      <c r="W58" s="4">
        <v>0</v>
      </c>
      <c r="X58" s="4" t="s">
        <v>323</v>
      </c>
      <c r="Y58" s="4" t="s">
        <v>48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273</v>
      </c>
      <c r="E59" s="4" t="s">
        <v>39</v>
      </c>
      <c r="F59" s="6">
        <v>45171</v>
      </c>
      <c r="G59" s="6">
        <v>45172</v>
      </c>
      <c r="H59" s="4">
        <v>1</v>
      </c>
      <c r="I59" s="4">
        <v>1</v>
      </c>
      <c r="J59" s="4">
        <v>1</v>
      </c>
      <c r="K59" s="4" t="s">
        <v>30</v>
      </c>
      <c r="L59" s="4">
        <v>56.45</v>
      </c>
      <c r="M59" s="4">
        <v>56.45</v>
      </c>
      <c r="N59" s="4" t="s">
        <v>325</v>
      </c>
      <c r="O59" s="4" t="s">
        <v>32</v>
      </c>
      <c r="P59" s="4" t="s">
        <v>33</v>
      </c>
      <c r="Q59" s="4">
        <v>0</v>
      </c>
      <c r="R59" s="7">
        <v>45171</v>
      </c>
      <c r="S59" s="6">
        <v>45175</v>
      </c>
      <c r="T59" s="4" t="s">
        <v>34</v>
      </c>
      <c r="U59" s="4">
        <v>56.45</v>
      </c>
      <c r="V59" s="4">
        <v>0</v>
      </c>
      <c r="W59" s="4">
        <v>0</v>
      </c>
      <c r="X59" s="4" t="s">
        <v>326</v>
      </c>
      <c r="Y59" s="4" t="s">
        <v>48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328</v>
      </c>
      <c r="E60" s="4" t="s">
        <v>329</v>
      </c>
      <c r="F60" s="6">
        <v>45171</v>
      </c>
      <c r="G60" s="6">
        <v>45172</v>
      </c>
      <c r="H60" s="4">
        <v>1</v>
      </c>
      <c r="I60" s="4">
        <v>1</v>
      </c>
      <c r="J60" s="4">
        <v>1</v>
      </c>
      <c r="K60" s="4" t="s">
        <v>30</v>
      </c>
      <c r="L60" s="4">
        <v>19.77</v>
      </c>
      <c r="M60" s="4">
        <v>19.77</v>
      </c>
      <c r="N60" s="4" t="s">
        <v>330</v>
      </c>
      <c r="O60" s="4" t="s">
        <v>32</v>
      </c>
      <c r="P60" s="4" t="s">
        <v>33</v>
      </c>
      <c r="Q60" s="4">
        <v>0</v>
      </c>
      <c r="R60" s="7">
        <v>45171.0000115741</v>
      </c>
      <c r="S60" s="6">
        <v>45175</v>
      </c>
      <c r="T60" s="4" t="s">
        <v>34</v>
      </c>
      <c r="U60" s="4">
        <v>19.77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6">
        <v>45171</v>
      </c>
      <c r="G61" s="6">
        <v>45172</v>
      </c>
      <c r="H61" s="4">
        <v>1</v>
      </c>
      <c r="I61" s="4">
        <v>1</v>
      </c>
      <c r="J61" s="4">
        <v>1</v>
      </c>
      <c r="K61" s="4" t="s">
        <v>30</v>
      </c>
      <c r="L61" s="4">
        <v>26.68</v>
      </c>
      <c r="M61" s="4">
        <v>26.68</v>
      </c>
      <c r="N61" s="4" t="s">
        <v>336</v>
      </c>
      <c r="O61" s="4" t="s">
        <v>32</v>
      </c>
      <c r="P61" s="4" t="s">
        <v>33</v>
      </c>
      <c r="Q61" s="4">
        <v>0</v>
      </c>
      <c r="R61" s="7">
        <v>45171</v>
      </c>
      <c r="S61" s="6">
        <v>45175</v>
      </c>
      <c r="T61" s="4" t="s">
        <v>34</v>
      </c>
      <c r="U61" s="4">
        <v>26.68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39</v>
      </c>
      <c r="F62" s="6">
        <v>45171</v>
      </c>
      <c r="G62" s="6">
        <v>45172</v>
      </c>
      <c r="H62" s="4">
        <v>1</v>
      </c>
      <c r="I62" s="4">
        <v>1</v>
      </c>
      <c r="J62" s="4">
        <v>1</v>
      </c>
      <c r="K62" s="4" t="s">
        <v>30</v>
      </c>
      <c r="L62" s="4">
        <v>13.55</v>
      </c>
      <c r="M62" s="4">
        <v>13.55</v>
      </c>
      <c r="N62" s="4" t="s">
        <v>341</v>
      </c>
      <c r="O62" s="4" t="s">
        <v>32</v>
      </c>
      <c r="P62" s="4" t="s">
        <v>33</v>
      </c>
      <c r="Q62" s="4">
        <v>0</v>
      </c>
      <c r="R62" s="7">
        <v>45171</v>
      </c>
      <c r="S62" s="6">
        <v>45175</v>
      </c>
      <c r="T62" s="4" t="s">
        <v>34</v>
      </c>
      <c r="U62" s="4">
        <v>13.55</v>
      </c>
      <c r="V62" s="4">
        <v>0</v>
      </c>
      <c r="W62" s="4">
        <v>0</v>
      </c>
      <c r="X62" s="4" t="s">
        <v>342</v>
      </c>
      <c r="Y62" s="4" t="s">
        <v>343</v>
      </c>
    </row>
    <row r="63" s="4" customFormat="1" spans="1:25">
      <c r="A63" s="4" t="s">
        <v>344</v>
      </c>
      <c r="B63" s="4" t="s">
        <v>26</v>
      </c>
      <c r="C63" s="4" t="s">
        <v>27</v>
      </c>
      <c r="D63" s="4" t="s">
        <v>345</v>
      </c>
      <c r="E63" s="4" t="s">
        <v>346</v>
      </c>
      <c r="F63" s="6">
        <v>45171</v>
      </c>
      <c r="G63" s="6">
        <v>45172</v>
      </c>
      <c r="H63" s="4">
        <v>1</v>
      </c>
      <c r="I63" s="4">
        <v>1</v>
      </c>
      <c r="J63" s="4">
        <v>1</v>
      </c>
      <c r="K63" s="4" t="s">
        <v>30</v>
      </c>
      <c r="L63" s="4">
        <v>20.24</v>
      </c>
      <c r="M63" s="4">
        <v>20.24</v>
      </c>
      <c r="N63" s="4" t="s">
        <v>347</v>
      </c>
      <c r="O63" s="4" t="s">
        <v>32</v>
      </c>
      <c r="P63" s="4" t="s">
        <v>33</v>
      </c>
      <c r="Q63" s="4">
        <v>0</v>
      </c>
      <c r="R63" s="7">
        <v>45171.0000115741</v>
      </c>
      <c r="S63" s="6">
        <v>45175</v>
      </c>
      <c r="T63" s="4" t="s">
        <v>34</v>
      </c>
      <c r="U63" s="4">
        <v>20.24</v>
      </c>
      <c r="V63" s="4">
        <v>0</v>
      </c>
      <c r="W63" s="4">
        <v>0</v>
      </c>
      <c r="X63" s="4" t="s">
        <v>348</v>
      </c>
      <c r="Y63" s="4" t="s">
        <v>48</v>
      </c>
    </row>
    <row r="64" s="4" customFormat="1" spans="1:25">
      <c r="A64" s="4" t="s">
        <v>349</v>
      </c>
      <c r="B64" s="4" t="s">
        <v>26</v>
      </c>
      <c r="C64" s="4" t="s">
        <v>27</v>
      </c>
      <c r="D64" s="4" t="s">
        <v>350</v>
      </c>
      <c r="E64" s="4" t="s">
        <v>351</v>
      </c>
      <c r="F64" s="6">
        <v>45171</v>
      </c>
      <c r="G64" s="6">
        <v>45172</v>
      </c>
      <c r="H64" s="4">
        <v>1</v>
      </c>
      <c r="I64" s="4">
        <v>1</v>
      </c>
      <c r="J64" s="4">
        <v>1</v>
      </c>
      <c r="K64" s="4" t="s">
        <v>30</v>
      </c>
      <c r="L64" s="4">
        <v>58.37</v>
      </c>
      <c r="M64" s="4">
        <v>58.37</v>
      </c>
      <c r="N64" s="4" t="s">
        <v>352</v>
      </c>
      <c r="O64" s="4" t="s">
        <v>32</v>
      </c>
      <c r="P64" s="4" t="s">
        <v>33</v>
      </c>
      <c r="Q64" s="4">
        <v>0</v>
      </c>
      <c r="R64" s="7">
        <v>45171</v>
      </c>
      <c r="S64" s="6">
        <v>45175</v>
      </c>
      <c r="T64" s="4" t="s">
        <v>34</v>
      </c>
      <c r="U64" s="4">
        <v>58.37</v>
      </c>
      <c r="V64" s="4">
        <v>0</v>
      </c>
      <c r="W64" s="4">
        <v>0</v>
      </c>
      <c r="X64" s="4" t="s">
        <v>353</v>
      </c>
      <c r="Y64" s="4" t="s">
        <v>48</v>
      </c>
    </row>
    <row r="65" s="4" customFormat="1" spans="1:25">
      <c r="A65" s="4" t="s">
        <v>354</v>
      </c>
      <c r="B65" s="4" t="s">
        <v>26</v>
      </c>
      <c r="C65" s="4" t="s">
        <v>27</v>
      </c>
      <c r="D65" s="4" t="s">
        <v>143</v>
      </c>
      <c r="E65" s="4" t="s">
        <v>355</v>
      </c>
      <c r="F65" s="6">
        <v>45171</v>
      </c>
      <c r="G65" s="6">
        <v>45172</v>
      </c>
      <c r="H65" s="4">
        <v>1</v>
      </c>
      <c r="I65" s="4">
        <v>1</v>
      </c>
      <c r="J65" s="4">
        <v>1</v>
      </c>
      <c r="K65" s="4" t="s">
        <v>30</v>
      </c>
      <c r="L65" s="4">
        <v>41.69</v>
      </c>
      <c r="M65" s="4">
        <v>41.69</v>
      </c>
      <c r="N65" s="4" t="s">
        <v>356</v>
      </c>
      <c r="O65" s="4" t="s">
        <v>32</v>
      </c>
      <c r="P65" s="4" t="s">
        <v>33</v>
      </c>
      <c r="Q65" s="4">
        <v>0</v>
      </c>
      <c r="R65" s="7">
        <v>45171.0000115741</v>
      </c>
      <c r="S65" s="6">
        <v>45175</v>
      </c>
      <c r="T65" s="4" t="s">
        <v>34</v>
      </c>
      <c r="U65" s="4">
        <v>41.69</v>
      </c>
      <c r="V65" s="4">
        <v>0</v>
      </c>
      <c r="W65" s="4">
        <v>0</v>
      </c>
      <c r="X65" s="4" t="s">
        <v>357</v>
      </c>
      <c r="Y65" s="4" t="s">
        <v>358</v>
      </c>
    </row>
    <row r="66" s="4" customFormat="1" spans="1:25">
      <c r="A66" s="4" t="s">
        <v>359</v>
      </c>
      <c r="B66" s="4" t="s">
        <v>26</v>
      </c>
      <c r="C66" s="4" t="s">
        <v>27</v>
      </c>
      <c r="D66" s="4" t="s">
        <v>360</v>
      </c>
      <c r="E66" s="4" t="s">
        <v>83</v>
      </c>
      <c r="F66" s="6">
        <v>45171</v>
      </c>
      <c r="G66" s="6">
        <v>45172</v>
      </c>
      <c r="H66" s="4">
        <v>1</v>
      </c>
      <c r="I66" s="4">
        <v>1</v>
      </c>
      <c r="J66" s="4">
        <v>1</v>
      </c>
      <c r="K66" s="4" t="s">
        <v>30</v>
      </c>
      <c r="L66" s="4">
        <v>34.2</v>
      </c>
      <c r="M66" s="4">
        <v>34.2</v>
      </c>
      <c r="N66" s="4" t="s">
        <v>361</v>
      </c>
      <c r="O66" s="4" t="s">
        <v>32</v>
      </c>
      <c r="P66" s="4" t="s">
        <v>33</v>
      </c>
      <c r="Q66" s="4">
        <v>0</v>
      </c>
      <c r="R66" s="7">
        <v>45171</v>
      </c>
      <c r="S66" s="6">
        <v>45175</v>
      </c>
      <c r="T66" s="4" t="s">
        <v>34</v>
      </c>
      <c r="U66" s="4">
        <v>34.2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365</v>
      </c>
      <c r="E67" s="4" t="s">
        <v>366</v>
      </c>
      <c r="F67" s="6">
        <v>45171</v>
      </c>
      <c r="G67" s="6">
        <v>45172</v>
      </c>
      <c r="H67" s="4">
        <v>1</v>
      </c>
      <c r="I67" s="4">
        <v>1</v>
      </c>
      <c r="J67" s="4">
        <v>1</v>
      </c>
      <c r="K67" s="4" t="s">
        <v>30</v>
      </c>
      <c r="L67" s="4">
        <v>16.72</v>
      </c>
      <c r="M67" s="4">
        <v>16.72</v>
      </c>
      <c r="N67" s="4" t="s">
        <v>367</v>
      </c>
      <c r="O67" s="4" t="s">
        <v>32</v>
      </c>
      <c r="P67" s="4" t="s">
        <v>33</v>
      </c>
      <c r="Q67" s="4">
        <v>0</v>
      </c>
      <c r="R67" s="7">
        <v>45171</v>
      </c>
      <c r="S67" s="6">
        <v>45175</v>
      </c>
      <c r="T67" s="4" t="s">
        <v>34</v>
      </c>
      <c r="U67" s="4">
        <v>16.72</v>
      </c>
      <c r="V67" s="4">
        <v>0</v>
      </c>
      <c r="W67" s="4">
        <v>0</v>
      </c>
      <c r="X67" s="4" t="s">
        <v>368</v>
      </c>
      <c r="Y67" s="4" t="s">
        <v>369</v>
      </c>
    </row>
    <row r="68" s="4" customFormat="1" spans="1:25">
      <c r="A68" s="4" t="s">
        <v>370</v>
      </c>
      <c r="B68" s="4" t="s">
        <v>26</v>
      </c>
      <c r="C68" s="4" t="s">
        <v>27</v>
      </c>
      <c r="D68" s="4" t="s">
        <v>371</v>
      </c>
      <c r="E68" s="4" t="s">
        <v>296</v>
      </c>
      <c r="F68" s="6">
        <v>45171</v>
      </c>
      <c r="G68" s="6">
        <v>45172</v>
      </c>
      <c r="H68" s="4">
        <v>1</v>
      </c>
      <c r="I68" s="4">
        <v>1</v>
      </c>
      <c r="J68" s="4">
        <v>1</v>
      </c>
      <c r="K68" s="4" t="s">
        <v>30</v>
      </c>
      <c r="L68" s="4">
        <v>43.29</v>
      </c>
      <c r="M68" s="4">
        <v>43.29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45171.0000115741</v>
      </c>
      <c r="S68" s="6">
        <v>45175</v>
      </c>
      <c r="T68" s="4" t="s">
        <v>34</v>
      </c>
      <c r="U68" s="4">
        <v>43.29</v>
      </c>
      <c r="V68" s="4">
        <v>0</v>
      </c>
      <c r="W68" s="4">
        <v>0</v>
      </c>
      <c r="X68" s="4" t="s">
        <v>373</v>
      </c>
      <c r="Y68" s="4" t="s">
        <v>48</v>
      </c>
    </row>
    <row r="69" s="4" customFormat="1" spans="1:26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212</v>
      </c>
      <c r="F69" s="6">
        <v>45171</v>
      </c>
      <c r="G69" s="6">
        <v>45172</v>
      </c>
      <c r="H69" s="4">
        <v>2</v>
      </c>
      <c r="I69" s="4">
        <v>1</v>
      </c>
      <c r="J69" s="4">
        <v>2</v>
      </c>
      <c r="K69" s="4" t="s">
        <v>30</v>
      </c>
      <c r="L69" s="4">
        <v>133.66</v>
      </c>
      <c r="M69" s="4">
        <v>133.66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45171</v>
      </c>
      <c r="S69" s="6">
        <v>45175</v>
      </c>
      <c r="T69" s="4" t="s">
        <v>34</v>
      </c>
      <c r="U69" s="4">
        <v>133.66</v>
      </c>
      <c r="V69" s="4">
        <v>0</v>
      </c>
      <c r="W69" s="4">
        <v>0</v>
      </c>
      <c r="X69" s="4" t="s">
        <v>377</v>
      </c>
      <c r="Y69" s="4">
        <v>68801300</v>
      </c>
      <c r="Z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45171</v>
      </c>
      <c r="G70" s="6">
        <v>45172</v>
      </c>
      <c r="H70" s="4">
        <v>1</v>
      </c>
      <c r="I70" s="4">
        <v>1</v>
      </c>
      <c r="J70" s="4">
        <v>1</v>
      </c>
      <c r="K70" s="4" t="s">
        <v>30</v>
      </c>
      <c r="L70" s="4">
        <v>38.95</v>
      </c>
      <c r="M70" s="4">
        <v>38.95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45171</v>
      </c>
      <c r="S70" s="6">
        <v>45175</v>
      </c>
      <c r="T70" s="4" t="s">
        <v>34</v>
      </c>
      <c r="U70" s="4">
        <v>38.95</v>
      </c>
      <c r="V70" s="4">
        <v>0</v>
      </c>
      <c r="W70" s="4">
        <v>5.57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45171</v>
      </c>
      <c r="G71" s="6">
        <v>45172</v>
      </c>
      <c r="H71" s="4">
        <v>1</v>
      </c>
      <c r="I71" s="4">
        <v>1</v>
      </c>
      <c r="J71" s="4">
        <v>1</v>
      </c>
      <c r="K71" s="4" t="s">
        <v>30</v>
      </c>
      <c r="L71" s="4">
        <v>30.2</v>
      </c>
      <c r="M71" s="4">
        <v>30.2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45171.0000115741</v>
      </c>
      <c r="S71" s="6">
        <v>45175</v>
      </c>
      <c r="T71" s="4" t="s">
        <v>34</v>
      </c>
      <c r="U71" s="4">
        <v>30.2</v>
      </c>
      <c r="V71" s="4">
        <v>0</v>
      </c>
      <c r="W71" s="4">
        <v>0</v>
      </c>
      <c r="X71" s="4" t="s">
        <v>389</v>
      </c>
      <c r="Y71" s="4" t="s">
        <v>48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345</v>
      </c>
      <c r="E72" s="4" t="s">
        <v>391</v>
      </c>
      <c r="F72" s="6">
        <v>45171</v>
      </c>
      <c r="G72" s="6">
        <v>45172</v>
      </c>
      <c r="H72" s="4">
        <v>1</v>
      </c>
      <c r="I72" s="4">
        <v>1</v>
      </c>
      <c r="J72" s="4">
        <v>1</v>
      </c>
      <c r="K72" s="4" t="s">
        <v>30</v>
      </c>
      <c r="L72" s="4">
        <v>20.24</v>
      </c>
      <c r="M72" s="4">
        <v>20.24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45171.0000115741</v>
      </c>
      <c r="S72" s="6">
        <v>45175</v>
      </c>
      <c r="T72" s="4" t="s">
        <v>34</v>
      </c>
      <c r="U72" s="4">
        <v>20.24</v>
      </c>
      <c r="V72" s="4">
        <v>0</v>
      </c>
      <c r="W72" s="4">
        <v>0</v>
      </c>
      <c r="X72" s="4" t="s">
        <v>393</v>
      </c>
      <c r="Y72" s="4" t="s">
        <v>48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45171</v>
      </c>
      <c r="G73" s="6">
        <v>45172</v>
      </c>
      <c r="H73" s="4">
        <v>1</v>
      </c>
      <c r="I73" s="4">
        <v>1</v>
      </c>
      <c r="J73" s="4">
        <v>1</v>
      </c>
      <c r="K73" s="4" t="s">
        <v>30</v>
      </c>
      <c r="L73" s="4">
        <v>34.9</v>
      </c>
      <c r="M73" s="4">
        <v>34.9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45171</v>
      </c>
      <c r="S73" s="6">
        <v>45175</v>
      </c>
      <c r="T73" s="4" t="s">
        <v>34</v>
      </c>
      <c r="U73" s="4">
        <v>34.9</v>
      </c>
      <c r="V73" s="4">
        <v>0</v>
      </c>
      <c r="W73" s="4">
        <v>0</v>
      </c>
      <c r="X73" s="4" t="s">
        <v>398</v>
      </c>
      <c r="Y73" s="4" t="s">
        <v>48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45171</v>
      </c>
      <c r="G74" s="6">
        <v>45172</v>
      </c>
      <c r="H74" s="4">
        <v>1</v>
      </c>
      <c r="I74" s="4">
        <v>1</v>
      </c>
      <c r="J74" s="4">
        <v>1</v>
      </c>
      <c r="K74" s="4" t="s">
        <v>30</v>
      </c>
      <c r="L74" s="4">
        <v>18.76</v>
      </c>
      <c r="M74" s="4">
        <v>18.76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45171</v>
      </c>
      <c r="S74" s="6">
        <v>45175</v>
      </c>
      <c r="T74" s="4" t="s">
        <v>34</v>
      </c>
      <c r="U74" s="4">
        <v>18.76</v>
      </c>
      <c r="V74" s="4">
        <v>0</v>
      </c>
      <c r="W74" s="4">
        <v>0</v>
      </c>
      <c r="X74" s="4" t="s">
        <v>403</v>
      </c>
      <c r="Y74" s="4" t="s">
        <v>48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400</v>
      </c>
      <c r="E75" s="4" t="s">
        <v>45</v>
      </c>
      <c r="F75" s="6">
        <v>45171</v>
      </c>
      <c r="G75" s="6">
        <v>45172</v>
      </c>
      <c r="H75" s="4">
        <v>1</v>
      </c>
      <c r="I75" s="4">
        <v>1</v>
      </c>
      <c r="J75" s="4">
        <v>1</v>
      </c>
      <c r="K75" s="4" t="s">
        <v>30</v>
      </c>
      <c r="L75" s="4">
        <v>22.62</v>
      </c>
      <c r="M75" s="4">
        <v>22.62</v>
      </c>
      <c r="N75" s="4" t="s">
        <v>402</v>
      </c>
      <c r="O75" s="4" t="s">
        <v>32</v>
      </c>
      <c r="P75" s="4" t="s">
        <v>33</v>
      </c>
      <c r="Q75" s="4">
        <v>0</v>
      </c>
      <c r="R75" s="7">
        <v>45171.0000115741</v>
      </c>
      <c r="S75" s="6">
        <v>45175</v>
      </c>
      <c r="T75" s="4" t="s">
        <v>34</v>
      </c>
      <c r="U75" s="4">
        <v>22.62</v>
      </c>
      <c r="V75" s="4">
        <v>0</v>
      </c>
      <c r="W75" s="4">
        <v>0</v>
      </c>
      <c r="X75" s="4" t="s">
        <v>48</v>
      </c>
      <c r="Y75" s="4" t="s">
        <v>48</v>
      </c>
    </row>
    <row r="76" s="4" customFormat="1" spans="1:25">
      <c r="A76" s="4" t="s">
        <v>405</v>
      </c>
      <c r="B76" s="4" t="s">
        <v>26</v>
      </c>
      <c r="C76" s="4" t="s">
        <v>27</v>
      </c>
      <c r="D76" s="4" t="s">
        <v>406</v>
      </c>
      <c r="E76" s="4" t="s">
        <v>407</v>
      </c>
      <c r="F76" s="6">
        <v>45171</v>
      </c>
      <c r="G76" s="6">
        <v>45172</v>
      </c>
      <c r="H76" s="4">
        <v>1</v>
      </c>
      <c r="I76" s="4">
        <v>1</v>
      </c>
      <c r="J76" s="4">
        <v>1</v>
      </c>
      <c r="K76" s="4" t="s">
        <v>30</v>
      </c>
      <c r="L76" s="4">
        <v>24.83</v>
      </c>
      <c r="M76" s="4">
        <v>24.83</v>
      </c>
      <c r="N76" s="4" t="s">
        <v>408</v>
      </c>
      <c r="O76" s="4" t="s">
        <v>32</v>
      </c>
      <c r="P76" s="4" t="s">
        <v>33</v>
      </c>
      <c r="Q76" s="4">
        <v>0</v>
      </c>
      <c r="R76" s="7">
        <v>45171.0000115741</v>
      </c>
      <c r="S76" s="6">
        <v>45175</v>
      </c>
      <c r="T76" s="4" t="s">
        <v>34</v>
      </c>
      <c r="U76" s="4">
        <v>24.83</v>
      </c>
      <c r="V76" s="4">
        <v>0</v>
      </c>
      <c r="W76" s="4">
        <v>0</v>
      </c>
      <c r="X76" s="4" t="s">
        <v>409</v>
      </c>
      <c r="Y76" s="4" t="s">
        <v>48</v>
      </c>
    </row>
    <row r="77" s="4" customFormat="1" spans="1:25">
      <c r="A77" s="4" t="s">
        <v>410</v>
      </c>
      <c r="B77" s="4" t="s">
        <v>26</v>
      </c>
      <c r="C77" s="4" t="s">
        <v>27</v>
      </c>
      <c r="D77" s="4" t="s">
        <v>411</v>
      </c>
      <c r="E77" s="4" t="s">
        <v>412</v>
      </c>
      <c r="F77" s="6">
        <v>45171</v>
      </c>
      <c r="G77" s="6">
        <v>45172</v>
      </c>
      <c r="H77" s="4">
        <v>1</v>
      </c>
      <c r="I77" s="4">
        <v>1</v>
      </c>
      <c r="J77" s="4">
        <v>1</v>
      </c>
      <c r="K77" s="4" t="s">
        <v>30</v>
      </c>
      <c r="L77" s="4">
        <v>15.16</v>
      </c>
      <c r="M77" s="4">
        <v>15.16</v>
      </c>
      <c r="N77" s="4" t="s">
        <v>413</v>
      </c>
      <c r="O77" s="4" t="s">
        <v>32</v>
      </c>
      <c r="P77" s="4" t="s">
        <v>33</v>
      </c>
      <c r="Q77" s="4">
        <v>0</v>
      </c>
      <c r="R77" s="7">
        <v>45171</v>
      </c>
      <c r="S77" s="6">
        <v>45175</v>
      </c>
      <c r="T77" s="4" t="s">
        <v>34</v>
      </c>
      <c r="U77" s="4">
        <v>15.16</v>
      </c>
      <c r="V77" s="4">
        <v>0</v>
      </c>
      <c r="W77" s="4">
        <v>0</v>
      </c>
      <c r="X77" s="4" t="s">
        <v>414</v>
      </c>
      <c r="Y77" s="4" t="s">
        <v>48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400</v>
      </c>
      <c r="E78" s="4" t="s">
        <v>296</v>
      </c>
      <c r="F78" s="6">
        <v>45171</v>
      </c>
      <c r="G78" s="6">
        <v>45172</v>
      </c>
      <c r="H78" s="4">
        <v>1</v>
      </c>
      <c r="I78" s="4">
        <v>1</v>
      </c>
      <c r="J78" s="4">
        <v>1</v>
      </c>
      <c r="K78" s="4" t="s">
        <v>30</v>
      </c>
      <c r="L78" s="4">
        <v>18.76</v>
      </c>
      <c r="M78" s="4">
        <v>18.76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45171.0000115741</v>
      </c>
      <c r="S78" s="6">
        <v>45175</v>
      </c>
      <c r="T78" s="4" t="s">
        <v>34</v>
      </c>
      <c r="U78" s="4">
        <v>18.76</v>
      </c>
      <c r="V78" s="4">
        <v>0</v>
      </c>
      <c r="W78" s="4">
        <v>0</v>
      </c>
      <c r="X78" s="4" t="s">
        <v>417</v>
      </c>
      <c r="Y78" s="4" t="s">
        <v>48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6">
        <v>45171</v>
      </c>
      <c r="G79" s="6">
        <v>45172</v>
      </c>
      <c r="H79" s="4">
        <v>1</v>
      </c>
      <c r="I79" s="4">
        <v>1</v>
      </c>
      <c r="J79" s="4">
        <v>1</v>
      </c>
      <c r="K79" s="4" t="s">
        <v>30</v>
      </c>
      <c r="L79" s="4">
        <v>31.38</v>
      </c>
      <c r="M79" s="4">
        <v>31.38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45171.0000115741</v>
      </c>
      <c r="S79" s="6">
        <v>45175</v>
      </c>
      <c r="T79" s="4" t="s">
        <v>34</v>
      </c>
      <c r="U79" s="4">
        <v>31.38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45171</v>
      </c>
      <c r="G80" s="6">
        <v>45172</v>
      </c>
      <c r="H80" s="4">
        <v>1</v>
      </c>
      <c r="I80" s="4">
        <v>1</v>
      </c>
      <c r="J80" s="4">
        <v>1</v>
      </c>
      <c r="K80" s="4" t="s">
        <v>30</v>
      </c>
      <c r="L80" s="4">
        <v>47.92</v>
      </c>
      <c r="M80" s="4">
        <v>47.92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45171</v>
      </c>
      <c r="S80" s="6">
        <v>45175</v>
      </c>
      <c r="T80" s="4" t="s">
        <v>34</v>
      </c>
      <c r="U80" s="4">
        <v>47.92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431</v>
      </c>
      <c r="E81" s="4" t="s">
        <v>432</v>
      </c>
      <c r="F81" s="6">
        <v>45171</v>
      </c>
      <c r="G81" s="6">
        <v>45172</v>
      </c>
      <c r="H81" s="4">
        <v>2</v>
      </c>
      <c r="I81" s="4">
        <v>1</v>
      </c>
      <c r="J81" s="4">
        <v>2</v>
      </c>
      <c r="K81" s="4" t="s">
        <v>30</v>
      </c>
      <c r="L81" s="4">
        <v>57.04</v>
      </c>
      <c r="M81" s="4">
        <v>57.04</v>
      </c>
      <c r="N81" s="4" t="s">
        <v>433</v>
      </c>
      <c r="O81" s="4" t="s">
        <v>32</v>
      </c>
      <c r="P81" s="4" t="s">
        <v>33</v>
      </c>
      <c r="Q81" s="4">
        <v>0</v>
      </c>
      <c r="R81" s="7">
        <v>45171.0000115741</v>
      </c>
      <c r="S81" s="6">
        <v>45175</v>
      </c>
      <c r="T81" s="4" t="s">
        <v>34</v>
      </c>
      <c r="U81" s="4">
        <v>57.04</v>
      </c>
      <c r="V81" s="4">
        <v>0</v>
      </c>
      <c r="W81" s="4">
        <v>0</v>
      </c>
      <c r="X81" s="4" t="s">
        <v>434</v>
      </c>
      <c r="Y81" s="4" t="s">
        <v>48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296</v>
      </c>
      <c r="F82" s="6">
        <v>45171</v>
      </c>
      <c r="G82" s="6">
        <v>45172</v>
      </c>
      <c r="H82" s="4">
        <v>3</v>
      </c>
      <c r="I82" s="4">
        <v>1</v>
      </c>
      <c r="J82" s="4">
        <v>3</v>
      </c>
      <c r="K82" s="4" t="s">
        <v>30</v>
      </c>
      <c r="L82" s="4">
        <v>61.74</v>
      </c>
      <c r="M82" s="4">
        <v>61.74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45171.0000115741</v>
      </c>
      <c r="S82" s="6">
        <v>45175</v>
      </c>
      <c r="T82" s="4" t="s">
        <v>34</v>
      </c>
      <c r="U82" s="4">
        <v>61.74</v>
      </c>
      <c r="V82" s="4">
        <v>0</v>
      </c>
      <c r="W82" s="4">
        <v>0</v>
      </c>
      <c r="X82" s="4" t="s">
        <v>438</v>
      </c>
      <c r="Y82" s="4" t="s">
        <v>48</v>
      </c>
    </row>
    <row r="83" s="4" customFormat="1" spans="1:25">
      <c r="A83" s="4" t="s">
        <v>439</v>
      </c>
      <c r="B83" s="4" t="s">
        <v>26</v>
      </c>
      <c r="C83" s="4" t="s">
        <v>27</v>
      </c>
      <c r="D83" s="4" t="s">
        <v>440</v>
      </c>
      <c r="E83" s="4" t="s">
        <v>441</v>
      </c>
      <c r="F83" s="6">
        <v>45171</v>
      </c>
      <c r="G83" s="6">
        <v>45172</v>
      </c>
      <c r="H83" s="4">
        <v>1</v>
      </c>
      <c r="I83" s="4">
        <v>1</v>
      </c>
      <c r="J83" s="4">
        <v>1</v>
      </c>
      <c r="K83" s="4" t="s">
        <v>30</v>
      </c>
      <c r="L83" s="4">
        <v>15.33</v>
      </c>
      <c r="M83" s="4">
        <v>15.33</v>
      </c>
      <c r="N83" s="4" t="s">
        <v>442</v>
      </c>
      <c r="O83" s="4" t="s">
        <v>32</v>
      </c>
      <c r="P83" s="4" t="s">
        <v>33</v>
      </c>
      <c r="Q83" s="4">
        <v>0</v>
      </c>
      <c r="R83" s="7">
        <v>45171</v>
      </c>
      <c r="S83" s="6">
        <v>45175</v>
      </c>
      <c r="T83" s="4" t="s">
        <v>34</v>
      </c>
      <c r="U83" s="4">
        <v>15.33</v>
      </c>
      <c r="V83" s="4">
        <v>0</v>
      </c>
      <c r="W83" s="4">
        <v>0</v>
      </c>
      <c r="X83" s="4" t="s">
        <v>443</v>
      </c>
      <c r="Y83" s="4" t="s">
        <v>444</v>
      </c>
    </row>
    <row r="84" s="4" customFormat="1" spans="1:25">
      <c r="A84" s="4" t="s">
        <v>445</v>
      </c>
      <c r="B84" s="4" t="s">
        <v>26</v>
      </c>
      <c r="C84" s="4" t="s">
        <v>27</v>
      </c>
      <c r="D84" s="4" t="s">
        <v>395</v>
      </c>
      <c r="E84" s="4" t="s">
        <v>446</v>
      </c>
      <c r="F84" s="6">
        <v>45171</v>
      </c>
      <c r="G84" s="6">
        <v>45172</v>
      </c>
      <c r="H84" s="4">
        <v>1</v>
      </c>
      <c r="I84" s="4">
        <v>1</v>
      </c>
      <c r="J84" s="4">
        <v>1</v>
      </c>
      <c r="K84" s="4" t="s">
        <v>30</v>
      </c>
      <c r="L84" s="4">
        <v>33.02</v>
      </c>
      <c r="M84" s="4">
        <v>33.02</v>
      </c>
      <c r="N84" s="4" t="s">
        <v>447</v>
      </c>
      <c r="O84" s="4" t="s">
        <v>32</v>
      </c>
      <c r="P84" s="4" t="s">
        <v>33</v>
      </c>
      <c r="Q84" s="4">
        <v>0</v>
      </c>
      <c r="R84" s="7">
        <v>45171.0000115741</v>
      </c>
      <c r="S84" s="6">
        <v>45175</v>
      </c>
      <c r="T84" s="4" t="s">
        <v>34</v>
      </c>
      <c r="U84" s="4">
        <v>33.02</v>
      </c>
      <c r="V84" s="4">
        <v>0</v>
      </c>
      <c r="W84" s="4">
        <v>0</v>
      </c>
      <c r="X84" s="4" t="s">
        <v>448</v>
      </c>
      <c r="Y84" s="4" t="s">
        <v>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365</v>
      </c>
      <c r="E85" s="4" t="s">
        <v>366</v>
      </c>
      <c r="F85" s="6">
        <v>45171</v>
      </c>
      <c r="G85" s="6">
        <v>45172</v>
      </c>
      <c r="H85" s="4">
        <v>1</v>
      </c>
      <c r="I85" s="4">
        <v>1</v>
      </c>
      <c r="J85" s="4">
        <v>1</v>
      </c>
      <c r="K85" s="4" t="s">
        <v>30</v>
      </c>
      <c r="L85" s="4">
        <v>16.72</v>
      </c>
      <c r="M85" s="4">
        <v>16.72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45171.0000115741</v>
      </c>
      <c r="S85" s="6">
        <v>45175</v>
      </c>
      <c r="T85" s="4" t="s">
        <v>34</v>
      </c>
      <c r="U85" s="4">
        <v>16.72</v>
      </c>
      <c r="V85" s="4">
        <v>0</v>
      </c>
      <c r="W85" s="4">
        <v>0</v>
      </c>
      <c r="X85" s="4" t="s">
        <v>451</v>
      </c>
      <c r="Y85" s="4" t="s">
        <v>369</v>
      </c>
    </row>
    <row r="86" s="4" customFormat="1" spans="1:25">
      <c r="A86" s="4" t="s">
        <v>452</v>
      </c>
      <c r="B86" s="4" t="s">
        <v>26</v>
      </c>
      <c r="C86" s="4" t="s">
        <v>27</v>
      </c>
      <c r="D86" s="4" t="s">
        <v>453</v>
      </c>
      <c r="E86" s="4" t="s">
        <v>454</v>
      </c>
      <c r="F86" s="6">
        <v>45171</v>
      </c>
      <c r="G86" s="6">
        <v>45172</v>
      </c>
      <c r="H86" s="4">
        <v>1</v>
      </c>
      <c r="I86" s="4">
        <v>1</v>
      </c>
      <c r="J86" s="4">
        <v>1</v>
      </c>
      <c r="K86" s="4" t="s">
        <v>30</v>
      </c>
      <c r="L86" s="4">
        <v>35.2</v>
      </c>
      <c r="M86" s="4">
        <v>35.2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45171.0000115741</v>
      </c>
      <c r="S86" s="6">
        <v>45175</v>
      </c>
      <c r="T86" s="4" t="s">
        <v>34</v>
      </c>
      <c r="U86" s="4">
        <v>35.2</v>
      </c>
      <c r="V86" s="4">
        <v>0</v>
      </c>
      <c r="W86" s="4">
        <v>0</v>
      </c>
      <c r="X86" s="4" t="s">
        <v>456</v>
      </c>
      <c r="Y86" s="4" t="s">
        <v>457</v>
      </c>
    </row>
    <row r="87" s="4" customFormat="1" spans="1:25">
      <c r="A87" s="4" t="s">
        <v>415</v>
      </c>
      <c r="B87" s="4" t="s">
        <v>26</v>
      </c>
      <c r="C87" s="4" t="s">
        <v>458</v>
      </c>
      <c r="D87" s="4" t="s">
        <v>400</v>
      </c>
      <c r="E87" s="4" t="s">
        <v>296</v>
      </c>
      <c r="F87" s="6">
        <v>45171</v>
      </c>
      <c r="G87" s="6">
        <v>45172</v>
      </c>
      <c r="H87" s="4">
        <v>1</v>
      </c>
      <c r="I87" s="4">
        <v>1</v>
      </c>
      <c r="J87" s="4">
        <v>1</v>
      </c>
      <c r="K87" s="4" t="s">
        <v>30</v>
      </c>
      <c r="L87" s="4">
        <v>-18.76</v>
      </c>
      <c r="M87" s="4">
        <v>-18.76</v>
      </c>
      <c r="N87" s="4" t="s">
        <v>416</v>
      </c>
      <c r="O87" s="4" t="s">
        <v>32</v>
      </c>
      <c r="P87" s="4" t="s">
        <v>33</v>
      </c>
      <c r="Q87" s="4">
        <v>0</v>
      </c>
      <c r="R87" s="7">
        <v>45171.0000115741</v>
      </c>
      <c r="S87" s="6">
        <v>45175</v>
      </c>
      <c r="T87" s="4" t="s">
        <v>34</v>
      </c>
      <c r="U87" s="4">
        <v>-18.76</v>
      </c>
      <c r="V87" s="4">
        <v>0</v>
      </c>
      <c r="W87" s="4">
        <v>0</v>
      </c>
      <c r="X87" s="4" t="s">
        <v>417</v>
      </c>
      <c r="Y87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8"/>
  <sheetViews>
    <sheetView tabSelected="1" topLeftCell="A85" workbookViewId="0">
      <selection activeCell="U96" sqref="U96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459</v>
      </c>
    </row>
    <row r="2" s="4" customFormat="1" spans="1:9">
      <c r="A2" s="5">
        <v>999224699421832</v>
      </c>
      <c r="B2" s="6">
        <v>45170</v>
      </c>
      <c r="C2" s="6">
        <v>45172</v>
      </c>
      <c r="D2" s="4">
        <v>740</v>
      </c>
      <c r="E2" s="4" t="str">
        <f>VLOOKUP(A2,HOP!A:L,12,0)</f>
        <v>740.00</v>
      </c>
      <c r="F2" s="4" t="str">
        <f>VLOOKUP(A2,HOP!A:C,3,0)</f>
        <v>3485540</v>
      </c>
      <c r="G2" s="4">
        <f>D2-E2</f>
        <v>0</v>
      </c>
      <c r="H2" s="4" t="str">
        <f>$H$1&amp;F2</f>
        <v>，3485540</v>
      </c>
      <c r="I2" s="4" t="str">
        <f>VLOOKUP(A2,HOP!A:U,21,0)</f>
        <v>直采</v>
      </c>
    </row>
    <row r="3" s="4" customFormat="1" spans="1:9">
      <c r="A3" s="5">
        <v>999224939314639</v>
      </c>
      <c r="B3" s="6">
        <v>45171</v>
      </c>
      <c r="C3" s="6">
        <v>45172</v>
      </c>
      <c r="D3" s="4">
        <v>93.22</v>
      </c>
      <c r="E3" s="4" t="str">
        <f>VLOOKUP(A3,HOP!A:L,12,0)</f>
        <v>93.22</v>
      </c>
      <c r="F3" s="4" t="str">
        <f>VLOOKUP(A3,HOP!A:C,3,0)</f>
        <v>3546903</v>
      </c>
      <c r="G3" s="4">
        <f t="shared" ref="G3:G34" si="0">D3-E3</f>
        <v>0</v>
      </c>
      <c r="H3" s="4" t="str">
        <f t="shared" ref="H3:H34" si="1">$H$1&amp;F3</f>
        <v>，3546903</v>
      </c>
      <c r="I3" s="4" t="str">
        <f>VLOOKUP(A3,HOP!A:U,21,0)</f>
        <v>直采</v>
      </c>
    </row>
    <row r="4" s="4" customFormat="1" spans="1:9">
      <c r="A4" s="5">
        <v>999225957623334</v>
      </c>
      <c r="B4" s="6">
        <v>45171</v>
      </c>
      <c r="C4" s="6">
        <v>45172</v>
      </c>
      <c r="D4" s="4">
        <v>25.82</v>
      </c>
      <c r="E4" s="4" t="str">
        <f>VLOOKUP(A4,HOP!A:L,12,0)</f>
        <v>25.82</v>
      </c>
      <c r="F4" s="4" t="str">
        <f>VLOOKUP(A4,HOP!A:C,3,0)</f>
        <v>3762940</v>
      </c>
      <c r="G4" s="4">
        <f t="shared" si="0"/>
        <v>0</v>
      </c>
      <c r="H4" s="4" t="str">
        <f t="shared" si="1"/>
        <v>，3762940</v>
      </c>
      <c r="I4" s="4" t="str">
        <f>VLOOKUP(A4,HOP!A:U,21,0)</f>
        <v>直连</v>
      </c>
    </row>
    <row r="5" s="4" customFormat="1" spans="1:9">
      <c r="A5" s="5">
        <v>999226068396979</v>
      </c>
      <c r="B5" s="6">
        <v>45169</v>
      </c>
      <c r="C5" s="6">
        <v>45172</v>
      </c>
      <c r="D5" s="4">
        <v>254.46</v>
      </c>
      <c r="E5" s="4" t="str">
        <f>VLOOKUP(A5,HOP!A:L,12,0)</f>
        <v>254.46</v>
      </c>
      <c r="F5" s="4" t="str">
        <f>VLOOKUP(A5,HOP!A:C,3,0)</f>
        <v>3788020</v>
      </c>
      <c r="G5" s="4">
        <f t="shared" si="0"/>
        <v>0</v>
      </c>
      <c r="H5" s="4" t="str">
        <f t="shared" si="1"/>
        <v>，3788020</v>
      </c>
      <c r="I5" s="4" t="str">
        <f>VLOOKUP(A5,HOP!A:U,21,0)</f>
        <v>直连</v>
      </c>
    </row>
    <row r="6" s="4" customFormat="1" spans="1:9">
      <c r="A6" s="5">
        <v>999226186930123</v>
      </c>
      <c r="B6" s="6">
        <v>45171</v>
      </c>
      <c r="C6" s="6">
        <v>45172</v>
      </c>
      <c r="D6" s="4">
        <v>45.73</v>
      </c>
      <c r="E6" s="4" t="str">
        <f>VLOOKUP(A6,HOP!A:L,12,0)</f>
        <v>45.73</v>
      </c>
      <c r="F6" s="4" t="str">
        <f>VLOOKUP(A6,HOP!A:C,3,0)</f>
        <v>3809781</v>
      </c>
      <c r="G6" s="4">
        <f t="shared" si="0"/>
        <v>0</v>
      </c>
      <c r="H6" s="4" t="str">
        <f t="shared" si="1"/>
        <v>，3809781</v>
      </c>
      <c r="I6" s="4" t="str">
        <f>VLOOKUP(A6,HOP!A:U,21,0)</f>
        <v>直采</v>
      </c>
    </row>
    <row r="7" s="4" customFormat="1" spans="1:9">
      <c r="A7" s="5">
        <v>999226215001326</v>
      </c>
      <c r="B7" s="6">
        <v>45171</v>
      </c>
      <c r="C7" s="6">
        <v>45172</v>
      </c>
      <c r="D7" s="4">
        <v>85.64</v>
      </c>
      <c r="E7" s="4" t="str">
        <f>VLOOKUP(A7,HOP!A:L,12,0)</f>
        <v>85.64</v>
      </c>
      <c r="F7" s="4" t="str">
        <f>VLOOKUP(A7,HOP!A:C,3,0)</f>
        <v>3816577</v>
      </c>
      <c r="G7" s="4">
        <f t="shared" si="0"/>
        <v>0</v>
      </c>
      <c r="H7" s="4" t="str">
        <f t="shared" si="1"/>
        <v>，3816577</v>
      </c>
      <c r="I7" s="4" t="str">
        <f>VLOOKUP(A7,HOP!A:U,21,0)</f>
        <v>直连</v>
      </c>
    </row>
    <row r="8" s="4" customFormat="1" spans="1:9">
      <c r="A8" s="5">
        <v>999226275776301</v>
      </c>
      <c r="B8" s="6">
        <v>45171</v>
      </c>
      <c r="C8" s="6">
        <v>45172</v>
      </c>
      <c r="D8" s="4">
        <v>28.27</v>
      </c>
      <c r="E8" s="4" t="str">
        <f>VLOOKUP(A8,HOP!A:L,12,0)</f>
        <v>28.27</v>
      </c>
      <c r="F8" s="4" t="str">
        <f>VLOOKUP(A8,HOP!A:C,3,0)</f>
        <v>3822760</v>
      </c>
      <c r="G8" s="4">
        <f t="shared" si="0"/>
        <v>0</v>
      </c>
      <c r="H8" s="4" t="str">
        <f t="shared" si="1"/>
        <v>，3822760</v>
      </c>
      <c r="I8" s="4" t="str">
        <f>VLOOKUP(A8,HOP!A:U,21,0)</f>
        <v>直连</v>
      </c>
    </row>
    <row r="9" s="4" customFormat="1" spans="1:9">
      <c r="A9" s="5">
        <v>999226319478196</v>
      </c>
      <c r="B9" s="6">
        <v>45171</v>
      </c>
      <c r="C9" s="6">
        <v>45172</v>
      </c>
      <c r="D9" s="4">
        <v>139.47</v>
      </c>
      <c r="E9" s="4" t="str">
        <f>VLOOKUP(A9,HOP!A:L,12,0)</f>
        <v>139.47</v>
      </c>
      <c r="F9" s="4" t="str">
        <f>VLOOKUP(A9,HOP!A:C,3,0)</f>
        <v>3824576</v>
      </c>
      <c r="G9" s="4">
        <f t="shared" si="0"/>
        <v>0</v>
      </c>
      <c r="H9" s="4" t="str">
        <f t="shared" si="1"/>
        <v>，3824576</v>
      </c>
      <c r="I9" s="4" t="str">
        <f>VLOOKUP(A9,HOP!A:U,21,0)</f>
        <v>直连</v>
      </c>
    </row>
    <row r="10" s="4" customFormat="1" spans="1:9">
      <c r="A10" s="5">
        <v>999226326890610</v>
      </c>
      <c r="B10" s="6">
        <v>45169</v>
      </c>
      <c r="C10" s="6">
        <v>45172</v>
      </c>
      <c r="D10" s="4">
        <v>433.38</v>
      </c>
      <c r="E10" s="4" t="str">
        <f>VLOOKUP(A10,HOP!A:L,12,0)</f>
        <v>433.38</v>
      </c>
      <c r="F10" s="4" t="str">
        <f>VLOOKUP(A10,HOP!A:C,3,0)</f>
        <v>3826389</v>
      </c>
      <c r="G10" s="4">
        <f t="shared" si="0"/>
        <v>0</v>
      </c>
      <c r="H10" s="4" t="str">
        <f t="shared" si="1"/>
        <v>，3826389</v>
      </c>
      <c r="I10" s="4" t="str">
        <f>VLOOKUP(A10,HOP!A:U,21,0)</f>
        <v>直采</v>
      </c>
    </row>
    <row r="11" s="4" customFormat="1" spans="1:9">
      <c r="A11" s="5">
        <v>999226357619567</v>
      </c>
      <c r="B11" s="6">
        <v>45169</v>
      </c>
      <c r="C11" s="6">
        <v>45172</v>
      </c>
      <c r="D11" s="4">
        <v>231.99</v>
      </c>
      <c r="E11" s="4" t="str">
        <f>VLOOKUP(A11,HOP!A:L,12,0)</f>
        <v>231.99</v>
      </c>
      <c r="F11" s="4" t="str">
        <f>VLOOKUP(A11,HOP!A:C,3,0)</f>
        <v>3841150</v>
      </c>
      <c r="G11" s="4">
        <f t="shared" si="0"/>
        <v>0</v>
      </c>
      <c r="H11" s="4" t="str">
        <f t="shared" si="1"/>
        <v>，3841150</v>
      </c>
      <c r="I11" s="4" t="str">
        <f>VLOOKUP(A11,HOP!A:U,21,0)</f>
        <v>直采</v>
      </c>
    </row>
    <row r="12" s="4" customFormat="1" spans="1:9">
      <c r="A12" s="5">
        <v>999226364327091</v>
      </c>
      <c r="B12" s="6">
        <v>45170</v>
      </c>
      <c r="C12" s="6">
        <v>45172</v>
      </c>
      <c r="D12" s="4">
        <v>275.96</v>
      </c>
      <c r="E12" s="4" t="str">
        <f>VLOOKUP(A12,HOP!A:L,12,0)</f>
        <v>275.96</v>
      </c>
      <c r="F12" s="4" t="str">
        <f>VLOOKUP(A12,HOP!A:C,3,0)</f>
        <v>3844787</v>
      </c>
      <c r="G12" s="4">
        <f t="shared" si="0"/>
        <v>0</v>
      </c>
      <c r="H12" s="4" t="str">
        <f t="shared" si="1"/>
        <v>，3844787</v>
      </c>
      <c r="I12" s="4" t="str">
        <f>VLOOKUP(A12,HOP!A:U,21,0)</f>
        <v>直采</v>
      </c>
    </row>
    <row r="13" s="4" customFormat="1" spans="1:9">
      <c r="A13" s="5">
        <v>999226364674935</v>
      </c>
      <c r="B13" s="6">
        <v>45169</v>
      </c>
      <c r="C13" s="6">
        <v>45172</v>
      </c>
      <c r="D13" s="4">
        <v>116.19</v>
      </c>
      <c r="E13" s="4" t="str">
        <f>VLOOKUP(A13,HOP!A:L,12,0)</f>
        <v>116.19</v>
      </c>
      <c r="F13" s="4" t="str">
        <f>VLOOKUP(A13,HOP!A:C,3,0)</f>
        <v>3845083</v>
      </c>
      <c r="G13" s="4">
        <f t="shared" si="0"/>
        <v>0</v>
      </c>
      <c r="H13" s="4" t="str">
        <f t="shared" si="1"/>
        <v>，3845083</v>
      </c>
      <c r="I13" s="4" t="str">
        <f>VLOOKUP(A13,HOP!A:U,21,0)</f>
        <v>直连</v>
      </c>
    </row>
    <row r="14" s="4" customFormat="1" spans="1:9">
      <c r="A14" s="5">
        <v>999226487806996</v>
      </c>
      <c r="B14" s="6">
        <v>45171</v>
      </c>
      <c r="C14" s="6">
        <v>45172</v>
      </c>
      <c r="D14" s="4">
        <v>18.41</v>
      </c>
      <c r="E14" s="4" t="str">
        <f>VLOOKUP(A14,HOP!A:L,12,0)</f>
        <v>18.41</v>
      </c>
      <c r="F14" s="4" t="str">
        <f>VLOOKUP(A14,HOP!A:C,3,0)</f>
        <v>3850304</v>
      </c>
      <c r="G14" s="4">
        <f t="shared" si="0"/>
        <v>0</v>
      </c>
      <c r="H14" s="4" t="str">
        <f t="shared" si="1"/>
        <v>，3850304</v>
      </c>
      <c r="I14" s="4" t="str">
        <f>VLOOKUP(A14,HOP!A:U,21,0)</f>
        <v>直连</v>
      </c>
    </row>
    <row r="15" s="4" customFormat="1" spans="1:9">
      <c r="A15" s="5">
        <v>999226491493850</v>
      </c>
      <c r="B15" s="6">
        <v>45170</v>
      </c>
      <c r="C15" s="6">
        <v>45172</v>
      </c>
      <c r="D15" s="4">
        <v>35.86</v>
      </c>
      <c r="E15" s="4" t="str">
        <f>VLOOKUP(A15,HOP!A:L,12,0)</f>
        <v>35.86</v>
      </c>
      <c r="F15" s="4" t="str">
        <f>VLOOKUP(A15,HOP!A:C,3,0)</f>
        <v>3852944</v>
      </c>
      <c r="G15" s="4">
        <f t="shared" si="0"/>
        <v>0</v>
      </c>
      <c r="H15" s="4" t="str">
        <f t="shared" si="1"/>
        <v>，3852944</v>
      </c>
      <c r="I15" s="4" t="str">
        <f>VLOOKUP(A15,HOP!A:U,21,0)</f>
        <v>直连</v>
      </c>
    </row>
    <row r="16" s="4" customFormat="1" spans="1:9">
      <c r="A16" s="5">
        <v>999226492708279</v>
      </c>
      <c r="B16" s="6">
        <v>45171</v>
      </c>
      <c r="C16" s="6">
        <v>45172</v>
      </c>
      <c r="D16" s="4">
        <v>30.8</v>
      </c>
      <c r="E16" s="4" t="str">
        <f>VLOOKUP(A16,HOP!A:L,12,0)</f>
        <v>30.80</v>
      </c>
      <c r="F16" s="4" t="str">
        <f>VLOOKUP(A16,HOP!A:C,3,0)</f>
        <v>3854254</v>
      </c>
      <c r="G16" s="4">
        <f t="shared" si="0"/>
        <v>0</v>
      </c>
      <c r="H16" s="4" t="str">
        <f t="shared" si="1"/>
        <v>，3854254</v>
      </c>
      <c r="I16" s="4" t="str">
        <f>VLOOKUP(A16,HOP!A:U,21,0)</f>
        <v>直连</v>
      </c>
    </row>
    <row r="17" s="4" customFormat="1" spans="1:9">
      <c r="A17" s="5">
        <v>999226493854019</v>
      </c>
      <c r="B17" s="6">
        <v>45171</v>
      </c>
      <c r="C17" s="6">
        <v>45172</v>
      </c>
      <c r="D17" s="4">
        <v>152.2</v>
      </c>
      <c r="E17" s="4" t="str">
        <f>VLOOKUP(A17,HOP!A:L,12,0)</f>
        <v>152.20</v>
      </c>
      <c r="F17" s="4" t="str">
        <f>VLOOKUP(A17,HOP!A:C,3,0)</f>
        <v>3855937</v>
      </c>
      <c r="G17" s="4">
        <f t="shared" si="0"/>
        <v>0</v>
      </c>
      <c r="H17" s="4" t="str">
        <f t="shared" si="1"/>
        <v>，3855937</v>
      </c>
      <c r="I17" s="4" t="str">
        <f>VLOOKUP(A17,HOP!A:U,21,0)</f>
        <v>直采</v>
      </c>
    </row>
    <row r="18" s="4" customFormat="1" spans="1:9">
      <c r="A18" s="5">
        <v>999226493970545</v>
      </c>
      <c r="B18" s="6">
        <v>45171</v>
      </c>
      <c r="C18" s="6">
        <v>45172</v>
      </c>
      <c r="D18" s="4">
        <v>43.39</v>
      </c>
      <c r="E18" s="4" t="str">
        <f>VLOOKUP(A18,HOP!A:L,12,0)</f>
        <v>43.39</v>
      </c>
      <c r="F18" s="4" t="str">
        <f>VLOOKUP(A18,HOP!A:C,3,0)</f>
        <v>3856079</v>
      </c>
      <c r="G18" s="4">
        <f t="shared" si="0"/>
        <v>0</v>
      </c>
      <c r="H18" s="4" t="str">
        <f t="shared" si="1"/>
        <v>，3856079</v>
      </c>
      <c r="I18" s="4" t="str">
        <f>VLOOKUP(A18,HOP!A:U,21,0)</f>
        <v>直采</v>
      </c>
    </row>
    <row r="19" s="4" customFormat="1" spans="1:9">
      <c r="A19" s="5">
        <v>999226494078785</v>
      </c>
      <c r="B19" s="6">
        <v>45168</v>
      </c>
      <c r="C19" s="6">
        <v>45172</v>
      </c>
      <c r="D19" s="4">
        <v>598.96</v>
      </c>
      <c r="E19" s="4" t="str">
        <f>VLOOKUP(A19,HOP!A:L,12,0)</f>
        <v>598.96</v>
      </c>
      <c r="F19" s="4" t="str">
        <f>VLOOKUP(A19,HOP!A:C,3,0)</f>
        <v>3856404</v>
      </c>
      <c r="G19" s="4">
        <f t="shared" si="0"/>
        <v>0</v>
      </c>
      <c r="H19" s="4" t="str">
        <f t="shared" si="1"/>
        <v>，3856404</v>
      </c>
      <c r="I19" s="4" t="str">
        <f>VLOOKUP(A19,HOP!A:U,21,0)</f>
        <v>直采</v>
      </c>
    </row>
    <row r="20" s="4" customFormat="1" spans="1:9">
      <c r="A20" s="5">
        <v>999226494730591</v>
      </c>
      <c r="B20" s="6">
        <v>45170</v>
      </c>
      <c r="C20" s="6">
        <v>45172</v>
      </c>
      <c r="D20" s="4">
        <v>112.16</v>
      </c>
      <c r="E20" s="4" t="str">
        <f>VLOOKUP(A20,HOP!A:L,12,0)</f>
        <v>112.16</v>
      </c>
      <c r="F20" s="4" t="str">
        <f>VLOOKUP(A20,HOP!A:C,3,0)</f>
        <v>3857259</v>
      </c>
      <c r="G20" s="4">
        <f t="shared" si="0"/>
        <v>0</v>
      </c>
      <c r="H20" s="4" t="str">
        <f t="shared" si="1"/>
        <v>，3857259</v>
      </c>
      <c r="I20" s="4" t="str">
        <f>VLOOKUP(A20,HOP!A:U,21,0)</f>
        <v>直连</v>
      </c>
    </row>
    <row r="21" s="4" customFormat="1" spans="1:9">
      <c r="A21" s="5">
        <v>999226495488963</v>
      </c>
      <c r="B21" s="6">
        <v>45171</v>
      </c>
      <c r="C21" s="6">
        <v>45172</v>
      </c>
      <c r="D21" s="4">
        <v>49.45</v>
      </c>
      <c r="E21" s="4" t="str">
        <f>VLOOKUP(A21,HOP!A:L,12,0)</f>
        <v>49.45</v>
      </c>
      <c r="F21" s="4" t="str">
        <f>VLOOKUP(A21,HOP!A:C,3,0)</f>
        <v>3858164</v>
      </c>
      <c r="G21" s="4">
        <f t="shared" si="0"/>
        <v>0</v>
      </c>
      <c r="H21" s="4" t="str">
        <f t="shared" si="1"/>
        <v>，3858164</v>
      </c>
      <c r="I21" s="4" t="str">
        <f>VLOOKUP(A21,HOP!A:U,21,0)</f>
        <v>直连</v>
      </c>
    </row>
    <row r="22" s="4" customFormat="1" spans="1:9">
      <c r="A22" s="5">
        <v>999226497585770</v>
      </c>
      <c r="B22" s="6">
        <v>45171</v>
      </c>
      <c r="C22" s="6">
        <v>45172</v>
      </c>
      <c r="D22" s="4">
        <v>22.81</v>
      </c>
      <c r="E22" s="4" t="str">
        <f>VLOOKUP(A22,HOP!A:L,12,0)</f>
        <v>22.81</v>
      </c>
      <c r="F22" s="4" t="str">
        <f>VLOOKUP(A22,HOP!A:C,3,0)</f>
        <v>3860469</v>
      </c>
      <c r="G22" s="4">
        <f t="shared" si="0"/>
        <v>0</v>
      </c>
      <c r="H22" s="4" t="str">
        <f t="shared" si="1"/>
        <v>，3860469</v>
      </c>
      <c r="I22" s="4" t="str">
        <f>VLOOKUP(A22,HOP!A:U,21,0)</f>
        <v>直连</v>
      </c>
    </row>
    <row r="23" s="4" customFormat="1" spans="1:9">
      <c r="A23" s="5">
        <v>999226497933114</v>
      </c>
      <c r="B23" s="6">
        <v>45171</v>
      </c>
      <c r="C23" s="6">
        <v>45172</v>
      </c>
      <c r="D23" s="4">
        <v>70.11</v>
      </c>
      <c r="E23" s="4" t="str">
        <f>VLOOKUP(A23,HOP!A:L,12,0)</f>
        <v>70.11</v>
      </c>
      <c r="F23" s="4" t="str">
        <f>VLOOKUP(A23,HOP!A:C,3,0)</f>
        <v>3860800</v>
      </c>
      <c r="G23" s="4">
        <f t="shared" si="0"/>
        <v>0</v>
      </c>
      <c r="H23" s="4" t="str">
        <f t="shared" si="1"/>
        <v>，3860800</v>
      </c>
      <c r="I23" s="4" t="str">
        <f>VLOOKUP(A23,HOP!A:U,21,0)</f>
        <v>直连</v>
      </c>
    </row>
    <row r="24" s="4" customFormat="1" spans="1:9">
      <c r="A24" s="5">
        <v>999226498156252</v>
      </c>
      <c r="B24" s="6">
        <v>45170</v>
      </c>
      <c r="C24" s="6">
        <v>45172</v>
      </c>
      <c r="D24" s="4">
        <v>199.38</v>
      </c>
      <c r="E24" s="4" t="str">
        <f>VLOOKUP(A24,HOP!A:L,12,0)</f>
        <v>199.38</v>
      </c>
      <c r="F24" s="4" t="str">
        <f>VLOOKUP(A24,HOP!A:C,3,0)</f>
        <v>3861160</v>
      </c>
      <c r="G24" s="4">
        <f t="shared" si="0"/>
        <v>0</v>
      </c>
      <c r="H24" s="4" t="str">
        <f t="shared" si="1"/>
        <v>，3861160</v>
      </c>
      <c r="I24" s="4" t="str">
        <f>VLOOKUP(A24,HOP!A:U,21,0)</f>
        <v>直连</v>
      </c>
    </row>
    <row r="25" s="4" customFormat="1" spans="1:9">
      <c r="A25" s="5">
        <v>999226498379284</v>
      </c>
      <c r="B25" s="6">
        <v>45171</v>
      </c>
      <c r="C25" s="6">
        <v>45172</v>
      </c>
      <c r="D25" s="4">
        <v>152.29</v>
      </c>
      <c r="E25" s="4" t="str">
        <f>VLOOKUP(A25,HOP!A:L,12,0)</f>
        <v>152.29</v>
      </c>
      <c r="F25" s="4" t="str">
        <f>VLOOKUP(A25,HOP!A:C,3,0)</f>
        <v>3861475</v>
      </c>
      <c r="G25" s="4">
        <f t="shared" si="0"/>
        <v>0</v>
      </c>
      <c r="H25" s="4" t="str">
        <f t="shared" si="1"/>
        <v>，3861475</v>
      </c>
      <c r="I25" s="4" t="str">
        <f>VLOOKUP(A25,HOP!A:U,21,0)</f>
        <v>直采</v>
      </c>
    </row>
    <row r="26" s="4" customFormat="1" spans="1:9">
      <c r="A26" s="5">
        <v>999226498574627</v>
      </c>
      <c r="B26" s="6">
        <v>45170</v>
      </c>
      <c r="C26" s="6">
        <v>45172</v>
      </c>
      <c r="D26" s="4">
        <v>83.7</v>
      </c>
      <c r="E26" s="4" t="str">
        <f>VLOOKUP(A26,HOP!A:L,12,0)</f>
        <v>83.70</v>
      </c>
      <c r="F26" s="4" t="str">
        <f>VLOOKUP(A26,HOP!A:C,3,0)</f>
        <v>3861726</v>
      </c>
      <c r="G26" s="4">
        <f t="shared" si="0"/>
        <v>0</v>
      </c>
      <c r="H26" s="4" t="str">
        <f t="shared" si="1"/>
        <v>，3861726</v>
      </c>
      <c r="I26" s="4" t="str">
        <f>VLOOKUP(A26,HOP!A:U,21,0)</f>
        <v>直连</v>
      </c>
    </row>
    <row r="27" s="4" customFormat="1" spans="1:9">
      <c r="A27" s="5">
        <v>999226500153183</v>
      </c>
      <c r="B27" s="6">
        <v>45171</v>
      </c>
      <c r="C27" s="6">
        <v>45172</v>
      </c>
      <c r="D27" s="4">
        <v>81.27</v>
      </c>
      <c r="E27" s="4" t="str">
        <f>VLOOKUP(A27,HOP!A:L,12,0)</f>
        <v>81.27</v>
      </c>
      <c r="F27" s="4" t="str">
        <f>VLOOKUP(A27,HOP!A:C,3,0)</f>
        <v>3863693</v>
      </c>
      <c r="G27" s="4">
        <f t="shared" si="0"/>
        <v>0</v>
      </c>
      <c r="H27" s="4" t="str">
        <f t="shared" si="1"/>
        <v>，3863693</v>
      </c>
      <c r="I27" s="4" t="str">
        <f>VLOOKUP(A27,HOP!A:U,21,0)</f>
        <v>直连</v>
      </c>
    </row>
    <row r="28" s="4" customFormat="1" spans="1:9">
      <c r="A28" s="5">
        <v>999226500236345</v>
      </c>
      <c r="B28" s="6">
        <v>45170</v>
      </c>
      <c r="C28" s="6">
        <v>45172</v>
      </c>
      <c r="D28" s="4">
        <v>311.64</v>
      </c>
      <c r="E28" s="4" t="str">
        <f>VLOOKUP(A28,HOP!A:L,12,0)</f>
        <v>311.64</v>
      </c>
      <c r="F28" s="4" t="str">
        <f>VLOOKUP(A28,HOP!A:C,3,0)</f>
        <v>3863744</v>
      </c>
      <c r="G28" s="4">
        <f t="shared" si="0"/>
        <v>0</v>
      </c>
      <c r="H28" s="4" t="str">
        <f t="shared" si="1"/>
        <v>，3863744</v>
      </c>
      <c r="I28" s="4" t="str">
        <f>VLOOKUP(A28,HOP!A:U,21,0)</f>
        <v>直连</v>
      </c>
    </row>
    <row r="29" s="4" customFormat="1" spans="1:9">
      <c r="A29" s="5">
        <v>999226500596335</v>
      </c>
      <c r="B29" s="6">
        <v>45170</v>
      </c>
      <c r="C29" s="6">
        <v>45172</v>
      </c>
      <c r="D29" s="4">
        <v>304.58</v>
      </c>
      <c r="E29" s="4" t="str">
        <f>VLOOKUP(A29,HOP!A:L,12,0)</f>
        <v>304.58</v>
      </c>
      <c r="F29" s="4" t="str">
        <f>VLOOKUP(A29,HOP!A:C,3,0)</f>
        <v>3864155</v>
      </c>
      <c r="G29" s="4">
        <f t="shared" si="0"/>
        <v>0</v>
      </c>
      <c r="H29" s="4" t="str">
        <f t="shared" si="1"/>
        <v>，3864155</v>
      </c>
      <c r="I29" s="4" t="str">
        <f>VLOOKUP(A29,HOP!A:U,21,0)</f>
        <v>直采</v>
      </c>
    </row>
    <row r="30" s="4" customFormat="1" spans="1:9">
      <c r="A30" s="5">
        <v>999226501054692</v>
      </c>
      <c r="B30" s="6">
        <v>45170</v>
      </c>
      <c r="C30" s="6">
        <v>45172</v>
      </c>
      <c r="D30" s="4">
        <v>304.58</v>
      </c>
      <c r="E30" s="4" t="str">
        <f>VLOOKUP(A30,HOP!A:L,12,0)</f>
        <v>304.58</v>
      </c>
      <c r="F30" s="4" t="str">
        <f>VLOOKUP(A30,HOP!A:C,3,0)</f>
        <v>3864897</v>
      </c>
      <c r="G30" s="4">
        <f t="shared" si="0"/>
        <v>0</v>
      </c>
      <c r="H30" s="4" t="str">
        <f t="shared" si="1"/>
        <v>，3864897</v>
      </c>
      <c r="I30" s="4" t="str">
        <f>VLOOKUP(A30,HOP!A:U,21,0)</f>
        <v>直采</v>
      </c>
    </row>
    <row r="31" s="4" customFormat="1" spans="1:9">
      <c r="A31" s="5">
        <v>999226501794211</v>
      </c>
      <c r="B31" s="6">
        <v>45171</v>
      </c>
      <c r="C31" s="6">
        <v>45172</v>
      </c>
      <c r="D31" s="4">
        <v>18.59</v>
      </c>
      <c r="E31" s="4" t="str">
        <f>VLOOKUP(A31,HOP!A:L,12,0)</f>
        <v>18.59</v>
      </c>
      <c r="F31" s="4" t="str">
        <f>VLOOKUP(A31,HOP!A:C,3,0)</f>
        <v>3865736</v>
      </c>
      <c r="G31" s="4">
        <f t="shared" si="0"/>
        <v>0</v>
      </c>
      <c r="H31" s="4" t="str">
        <f t="shared" si="1"/>
        <v>，3865736</v>
      </c>
      <c r="I31" s="4" t="str">
        <f>VLOOKUP(A31,HOP!A:U,21,0)</f>
        <v>直连</v>
      </c>
    </row>
    <row r="32" s="4" customFormat="1" spans="1:9">
      <c r="A32" s="5">
        <v>999226501900004</v>
      </c>
      <c r="B32" s="6">
        <v>45170</v>
      </c>
      <c r="C32" s="6">
        <v>45172</v>
      </c>
      <c r="D32" s="4">
        <v>109.56</v>
      </c>
      <c r="E32" s="4" t="str">
        <f>VLOOKUP(A32,HOP!A:L,12,0)</f>
        <v>109.56</v>
      </c>
      <c r="F32" s="4" t="str">
        <f>VLOOKUP(A32,HOP!A:C,3,0)</f>
        <v>3865844</v>
      </c>
      <c r="G32" s="4">
        <f t="shared" si="0"/>
        <v>0</v>
      </c>
      <c r="H32" s="4" t="str">
        <f t="shared" si="1"/>
        <v>，3865844</v>
      </c>
      <c r="I32" s="4" t="str">
        <f>VLOOKUP(A32,HOP!A:U,21,0)</f>
        <v>直采</v>
      </c>
    </row>
    <row r="33" s="4" customFormat="1" spans="1:9">
      <c r="A33" s="5">
        <v>999226502094554</v>
      </c>
      <c r="B33" s="6">
        <v>45171</v>
      </c>
      <c r="C33" s="6">
        <v>45172</v>
      </c>
      <c r="D33" s="4">
        <v>152.79</v>
      </c>
      <c r="E33" s="4" t="str">
        <f>VLOOKUP(A33,HOP!A:L,12,0)</f>
        <v>152.79</v>
      </c>
      <c r="F33" s="4" t="str">
        <f>VLOOKUP(A33,HOP!A:C,3,0)</f>
        <v>3866045</v>
      </c>
      <c r="G33" s="4">
        <f t="shared" si="0"/>
        <v>0</v>
      </c>
      <c r="H33" s="4" t="str">
        <f t="shared" si="1"/>
        <v>，3866045</v>
      </c>
      <c r="I33" s="4" t="str">
        <f>VLOOKUP(A33,HOP!A:U,21,0)</f>
        <v>直采</v>
      </c>
    </row>
    <row r="34" s="4" customFormat="1" spans="1:9">
      <c r="A34" s="5">
        <v>999226502141728</v>
      </c>
      <c r="B34" s="6">
        <v>45170</v>
      </c>
      <c r="C34" s="6">
        <v>45172</v>
      </c>
      <c r="D34" s="4">
        <v>18.22</v>
      </c>
      <c r="E34" s="4" t="str">
        <f>VLOOKUP(A34,HOP!A:L,12,0)</f>
        <v>18.22</v>
      </c>
      <c r="F34" s="4" t="str">
        <f>VLOOKUP(A34,HOP!A:C,3,0)</f>
        <v>3866131</v>
      </c>
      <c r="G34" s="4">
        <f t="shared" si="0"/>
        <v>0</v>
      </c>
      <c r="H34" s="4" t="str">
        <f t="shared" si="1"/>
        <v>，3866131</v>
      </c>
      <c r="I34" s="4" t="str">
        <f>VLOOKUP(A34,HOP!A:U,21,0)</f>
        <v>直连</v>
      </c>
    </row>
    <row r="35" s="4" customFormat="1" spans="1:9">
      <c r="A35" s="5">
        <v>999226502151920</v>
      </c>
      <c r="B35" s="6">
        <v>45171</v>
      </c>
      <c r="C35" s="6">
        <v>45172</v>
      </c>
      <c r="D35" s="4">
        <v>20.26</v>
      </c>
      <c r="E35" s="4" t="str">
        <f>VLOOKUP(A35,HOP!A:L,12,0)</f>
        <v>20.26</v>
      </c>
      <c r="F35" s="4" t="str">
        <f>VLOOKUP(A35,HOP!A:C,3,0)</f>
        <v>3866158</v>
      </c>
      <c r="G35" s="4">
        <f t="shared" ref="G35:G66" si="2">D35-E35</f>
        <v>0</v>
      </c>
      <c r="H35" s="4" t="str">
        <f t="shared" ref="H35:H66" si="3">$H$1&amp;F35</f>
        <v>，3866158</v>
      </c>
      <c r="I35" s="4" t="str">
        <f>VLOOKUP(A35,HOP!A:U,21,0)</f>
        <v>直连</v>
      </c>
    </row>
    <row r="36" s="4" customFormat="1" spans="1:9">
      <c r="A36" s="5">
        <v>999226502158663</v>
      </c>
      <c r="B36" s="6">
        <v>45171</v>
      </c>
      <c r="C36" s="6">
        <v>45172</v>
      </c>
      <c r="D36" s="4">
        <v>72.42</v>
      </c>
      <c r="E36" s="4" t="str">
        <f>VLOOKUP(A36,HOP!A:L,12,0)</f>
        <v>72.42</v>
      </c>
      <c r="F36" s="4" t="str">
        <f>VLOOKUP(A36,HOP!A:C,3,0)</f>
        <v>3866164</v>
      </c>
      <c r="G36" s="4">
        <f t="shared" si="2"/>
        <v>0</v>
      </c>
      <c r="H36" s="4" t="str">
        <f t="shared" si="3"/>
        <v>，3866164</v>
      </c>
      <c r="I36" s="4" t="str">
        <f>VLOOKUP(A36,HOP!A:U,21,0)</f>
        <v>直连</v>
      </c>
    </row>
    <row r="37" s="4" customFormat="1" spans="1:9">
      <c r="A37" s="5">
        <v>999226502532052</v>
      </c>
      <c r="B37" s="6">
        <v>45171</v>
      </c>
      <c r="C37" s="6">
        <v>45172</v>
      </c>
      <c r="D37" s="4">
        <v>14.98</v>
      </c>
      <c r="E37" s="4" t="str">
        <f>VLOOKUP(A37,HOP!A:L,12,0)</f>
        <v>14.98</v>
      </c>
      <c r="F37" s="4" t="str">
        <f>VLOOKUP(A37,HOP!A:C,3,0)</f>
        <v>3866661</v>
      </c>
      <c r="G37" s="4">
        <f t="shared" si="2"/>
        <v>0</v>
      </c>
      <c r="H37" s="4" t="str">
        <f t="shared" si="3"/>
        <v>，3866661</v>
      </c>
      <c r="I37" s="4" t="str">
        <f>VLOOKUP(A37,HOP!A:U,21,0)</f>
        <v>直连</v>
      </c>
    </row>
    <row r="38" s="4" customFormat="1" spans="1:9">
      <c r="A38" s="5">
        <v>999226502762507</v>
      </c>
      <c r="B38" s="6">
        <v>45170</v>
      </c>
      <c r="C38" s="6">
        <v>45172</v>
      </c>
      <c r="D38" s="4">
        <v>121.2</v>
      </c>
      <c r="E38" s="4" t="str">
        <f>VLOOKUP(A38,HOP!A:L,12,0)</f>
        <v>121.20</v>
      </c>
      <c r="F38" s="4" t="str">
        <f>VLOOKUP(A38,HOP!A:C,3,0)</f>
        <v>3866900</v>
      </c>
      <c r="G38" s="4">
        <f t="shared" si="2"/>
        <v>0</v>
      </c>
      <c r="H38" s="4" t="str">
        <f t="shared" si="3"/>
        <v>，3866900</v>
      </c>
      <c r="I38" s="4" t="str">
        <f>VLOOKUP(A38,HOP!A:U,21,0)</f>
        <v>直连</v>
      </c>
    </row>
    <row r="39" s="4" customFormat="1" spans="1:9">
      <c r="A39" s="5">
        <v>999226503002674</v>
      </c>
      <c r="B39" s="6">
        <v>45170</v>
      </c>
      <c r="C39" s="6">
        <v>45172</v>
      </c>
      <c r="D39" s="4">
        <v>37.98</v>
      </c>
      <c r="E39" s="4" t="str">
        <f>VLOOKUP(A39,HOP!A:L,12,0)</f>
        <v>37.98</v>
      </c>
      <c r="F39" s="4" t="str">
        <f>VLOOKUP(A39,HOP!A:C,3,0)</f>
        <v>3867181</v>
      </c>
      <c r="G39" s="4">
        <f t="shared" si="2"/>
        <v>0</v>
      </c>
      <c r="H39" s="4" t="str">
        <f t="shared" si="3"/>
        <v>，3867181</v>
      </c>
      <c r="I39" s="4" t="str">
        <f>VLOOKUP(A39,HOP!A:U,21,0)</f>
        <v>直连</v>
      </c>
    </row>
    <row r="40" s="4" customFormat="1" spans="1:9">
      <c r="A40" s="5">
        <v>999226503500462</v>
      </c>
      <c r="B40" s="6">
        <v>45171</v>
      </c>
      <c r="C40" s="6">
        <v>45172</v>
      </c>
      <c r="D40" s="4">
        <v>26.46</v>
      </c>
      <c r="E40" s="4" t="str">
        <f>VLOOKUP(A40,HOP!A:L,12,0)</f>
        <v>26.46</v>
      </c>
      <c r="F40" s="4" t="str">
        <f>VLOOKUP(A40,HOP!A:C,3,0)</f>
        <v>3867820</v>
      </c>
      <c r="G40" s="4">
        <f t="shared" si="2"/>
        <v>0</v>
      </c>
      <c r="H40" s="4" t="str">
        <f t="shared" si="3"/>
        <v>，3867820</v>
      </c>
      <c r="I40" s="4" t="str">
        <f>VLOOKUP(A40,HOP!A:U,21,0)</f>
        <v>直连</v>
      </c>
    </row>
    <row r="41" s="4" customFormat="1" spans="1:9">
      <c r="A41" s="5">
        <v>999226503858908</v>
      </c>
      <c r="B41" s="6">
        <v>45171</v>
      </c>
      <c r="C41" s="6">
        <v>45172</v>
      </c>
      <c r="D41" s="4">
        <v>54.9</v>
      </c>
      <c r="E41" s="4" t="str">
        <f>VLOOKUP(A41,HOP!A:L,12,0)</f>
        <v>54.90</v>
      </c>
      <c r="F41" s="4" t="str">
        <f>VLOOKUP(A41,HOP!A:C,3,0)</f>
        <v>3868163</v>
      </c>
      <c r="G41" s="4">
        <f t="shared" si="2"/>
        <v>0</v>
      </c>
      <c r="H41" s="4" t="str">
        <f t="shared" si="3"/>
        <v>，3868163</v>
      </c>
      <c r="I41" s="4" t="str">
        <f>VLOOKUP(A41,HOP!A:U,21,0)</f>
        <v>直连</v>
      </c>
    </row>
    <row r="42" s="4" customFormat="1" spans="1:9">
      <c r="A42" s="5">
        <v>999226562385806</v>
      </c>
      <c r="B42" s="6">
        <v>45171</v>
      </c>
      <c r="C42" s="6">
        <v>45172</v>
      </c>
      <c r="D42" s="4">
        <v>17.08</v>
      </c>
      <c r="E42" s="4" t="str">
        <f>VLOOKUP(A42,HOP!A:L,12,0)</f>
        <v>17.08</v>
      </c>
      <c r="F42" s="4" t="str">
        <f>VLOOKUP(A42,HOP!A:C,3,0)</f>
        <v>3868867</v>
      </c>
      <c r="G42" s="4">
        <f t="shared" si="2"/>
        <v>0</v>
      </c>
      <c r="H42" s="4" t="str">
        <f t="shared" si="3"/>
        <v>，3868867</v>
      </c>
      <c r="I42" s="4" t="str">
        <f>VLOOKUP(A42,HOP!A:U,21,0)</f>
        <v>直连</v>
      </c>
    </row>
    <row r="43" s="4" customFormat="1" spans="1:9">
      <c r="A43" s="5">
        <v>999226562707053</v>
      </c>
      <c r="B43" s="6">
        <v>45170</v>
      </c>
      <c r="C43" s="6">
        <v>45172</v>
      </c>
      <c r="D43" s="4">
        <v>37.84</v>
      </c>
      <c r="E43" s="4" t="str">
        <f>VLOOKUP(A43,HOP!A:L,12,0)</f>
        <v>37.84</v>
      </c>
      <c r="F43" s="4" t="str">
        <f>VLOOKUP(A43,HOP!A:C,3,0)</f>
        <v>3868905</v>
      </c>
      <c r="G43" s="4">
        <f t="shared" si="2"/>
        <v>0</v>
      </c>
      <c r="H43" s="4" t="str">
        <f t="shared" si="3"/>
        <v>，3868905</v>
      </c>
      <c r="I43" s="4" t="str">
        <f>VLOOKUP(A43,HOP!A:U,21,0)</f>
        <v>直连</v>
      </c>
    </row>
    <row r="44" s="4" customFormat="1" spans="1:9">
      <c r="A44" s="5">
        <v>999226568645155</v>
      </c>
      <c r="B44" s="6">
        <v>45171</v>
      </c>
      <c r="C44" s="6">
        <v>45172</v>
      </c>
      <c r="D44" s="4">
        <v>28</v>
      </c>
      <c r="E44" s="4" t="str">
        <f>VLOOKUP(A44,HOP!A:L,12,0)</f>
        <v>28.00</v>
      </c>
      <c r="F44" s="4" t="str">
        <f>VLOOKUP(A44,HOP!A:C,3,0)</f>
        <v>3870277</v>
      </c>
      <c r="G44" s="4">
        <f t="shared" si="2"/>
        <v>0</v>
      </c>
      <c r="H44" s="4" t="str">
        <f t="shared" si="3"/>
        <v>，3870277</v>
      </c>
      <c r="I44" s="4" t="str">
        <f>VLOOKUP(A44,HOP!A:U,21,0)</f>
        <v>直连</v>
      </c>
    </row>
    <row r="45" s="4" customFormat="1" spans="1:9">
      <c r="A45" s="5">
        <v>999226570173037</v>
      </c>
      <c r="B45" s="6">
        <v>45171</v>
      </c>
      <c r="C45" s="6">
        <v>45172</v>
      </c>
      <c r="D45" s="4">
        <v>29.21</v>
      </c>
      <c r="E45" s="4" t="str">
        <f>VLOOKUP(A45,HOP!A:L,12,0)</f>
        <v>29.21</v>
      </c>
      <c r="F45" s="4" t="str">
        <f>VLOOKUP(A45,HOP!A:C,3,0)</f>
        <v>3870750</v>
      </c>
      <c r="G45" s="4">
        <f t="shared" si="2"/>
        <v>0</v>
      </c>
      <c r="H45" s="4" t="str">
        <f t="shared" si="3"/>
        <v>，3870750</v>
      </c>
      <c r="I45" s="4" t="str">
        <f>VLOOKUP(A45,HOP!A:U,21,0)</f>
        <v>直连</v>
      </c>
    </row>
    <row r="46" s="4" customFormat="1" spans="1:9">
      <c r="A46" s="5">
        <v>999226570180484</v>
      </c>
      <c r="B46" s="6">
        <v>45171</v>
      </c>
      <c r="C46" s="6">
        <v>45172</v>
      </c>
      <c r="D46" s="4">
        <v>42.11</v>
      </c>
      <c r="E46" s="4" t="str">
        <f>VLOOKUP(A46,HOP!A:L,12,0)</f>
        <v>42.11</v>
      </c>
      <c r="F46" s="4" t="str">
        <f>VLOOKUP(A46,HOP!A:C,3,0)</f>
        <v>3870751</v>
      </c>
      <c r="G46" s="4">
        <f t="shared" si="2"/>
        <v>0</v>
      </c>
      <c r="H46" s="4" t="str">
        <f t="shared" si="3"/>
        <v>，3870751</v>
      </c>
      <c r="I46" s="4" t="str">
        <f>VLOOKUP(A46,HOP!A:U,21,0)</f>
        <v>直连</v>
      </c>
    </row>
    <row r="47" s="4" customFormat="1" spans="1:9">
      <c r="A47" s="5">
        <v>999226571728174</v>
      </c>
      <c r="B47" s="6">
        <v>45171</v>
      </c>
      <c r="C47" s="6">
        <v>45172</v>
      </c>
      <c r="D47" s="4">
        <v>28.66</v>
      </c>
      <c r="E47" s="4" t="str">
        <f>VLOOKUP(A47,HOP!A:L,12,0)</f>
        <v>28.66</v>
      </c>
      <c r="F47" s="4" t="str">
        <f>VLOOKUP(A47,HOP!A:C,3,0)</f>
        <v>3871210</v>
      </c>
      <c r="G47" s="4">
        <f t="shared" si="2"/>
        <v>0</v>
      </c>
      <c r="H47" s="4" t="str">
        <f t="shared" si="3"/>
        <v>，3871210</v>
      </c>
      <c r="I47" s="4" t="str">
        <f>VLOOKUP(A47,HOP!A:U,21,0)</f>
        <v>直连</v>
      </c>
    </row>
    <row r="48" s="4" customFormat="1" spans="1:9">
      <c r="A48" s="5">
        <v>999226572086950</v>
      </c>
      <c r="B48" s="6">
        <v>45171</v>
      </c>
      <c r="C48" s="6">
        <v>45172</v>
      </c>
      <c r="D48" s="4">
        <v>65.06</v>
      </c>
      <c r="E48" s="4" t="str">
        <f>VLOOKUP(A48,HOP!A:L,12,0)</f>
        <v>65.06</v>
      </c>
      <c r="F48" s="4" t="str">
        <f>VLOOKUP(A48,HOP!A:C,3,0)</f>
        <v>3871265</v>
      </c>
      <c r="G48" s="4">
        <f t="shared" si="2"/>
        <v>0</v>
      </c>
      <c r="H48" s="4" t="str">
        <f t="shared" si="3"/>
        <v>，3871265</v>
      </c>
      <c r="I48" s="4" t="str">
        <f>VLOOKUP(A48,HOP!A:U,21,0)</f>
        <v>直连</v>
      </c>
    </row>
    <row r="49" s="4" customFormat="1" spans="1:9">
      <c r="A49" s="5">
        <v>999226572190182</v>
      </c>
      <c r="B49" s="6">
        <v>45171</v>
      </c>
      <c r="C49" s="6">
        <v>45172</v>
      </c>
      <c r="D49" s="4">
        <v>56.45</v>
      </c>
      <c r="E49" s="4" t="str">
        <f>VLOOKUP(A49,HOP!A:L,12,0)</f>
        <v>56.45</v>
      </c>
      <c r="F49" s="4" t="str">
        <f>VLOOKUP(A49,HOP!A:C,3,0)</f>
        <v>3871330</v>
      </c>
      <c r="G49" s="4">
        <f t="shared" si="2"/>
        <v>0</v>
      </c>
      <c r="H49" s="4" t="str">
        <f t="shared" si="3"/>
        <v>，3871330</v>
      </c>
      <c r="I49" s="4" t="str">
        <f>VLOOKUP(A49,HOP!A:U,21,0)</f>
        <v>直连</v>
      </c>
    </row>
    <row r="50" s="4" customFormat="1" spans="1:9">
      <c r="A50" s="5">
        <v>999226572654770</v>
      </c>
      <c r="B50" s="6">
        <v>45171</v>
      </c>
      <c r="C50" s="6">
        <v>45172</v>
      </c>
      <c r="D50" s="4">
        <v>24.98</v>
      </c>
      <c r="E50" s="4" t="str">
        <f>VLOOKUP(A50,HOP!A:L,12,0)</f>
        <v>24.98</v>
      </c>
      <c r="F50" s="4" t="str">
        <f>VLOOKUP(A50,HOP!A:C,3,0)</f>
        <v>3871411</v>
      </c>
      <c r="G50" s="4">
        <f t="shared" si="2"/>
        <v>0</v>
      </c>
      <c r="H50" s="4" t="str">
        <f t="shared" si="3"/>
        <v>，3871411</v>
      </c>
      <c r="I50" s="4" t="str">
        <f>VLOOKUP(A50,HOP!A:U,21,0)</f>
        <v>直连</v>
      </c>
    </row>
    <row r="51" s="4" customFormat="1" spans="1:9">
      <c r="A51" s="5">
        <v>999226572660196</v>
      </c>
      <c r="B51" s="6">
        <v>45171</v>
      </c>
      <c r="C51" s="6">
        <v>45172</v>
      </c>
      <c r="D51" s="4">
        <v>37.1</v>
      </c>
      <c r="E51" s="4" t="str">
        <f>VLOOKUP(A51,HOP!A:L,12,0)</f>
        <v>37.10</v>
      </c>
      <c r="F51" s="4" t="str">
        <f>VLOOKUP(A51,HOP!A:C,3,0)</f>
        <v>3871412</v>
      </c>
      <c r="G51" s="4">
        <f t="shared" si="2"/>
        <v>0</v>
      </c>
      <c r="H51" s="4" t="str">
        <f t="shared" si="3"/>
        <v>，3871412</v>
      </c>
      <c r="I51" s="4" t="str">
        <f>VLOOKUP(A51,HOP!A:U,21,0)</f>
        <v>直连</v>
      </c>
    </row>
    <row r="52" s="4" customFormat="1" spans="1:9">
      <c r="A52" s="5">
        <v>999226573108757</v>
      </c>
      <c r="B52" s="6">
        <v>45171</v>
      </c>
      <c r="C52" s="6">
        <v>45172</v>
      </c>
      <c r="D52" s="4">
        <v>58.7</v>
      </c>
      <c r="E52" s="4" t="str">
        <f>VLOOKUP(A52,HOP!A:L,12,0)</f>
        <v>58.70</v>
      </c>
      <c r="F52" s="4" t="str">
        <f>VLOOKUP(A52,HOP!A:C,3,0)</f>
        <v>3871551</v>
      </c>
      <c r="G52" s="4">
        <f t="shared" si="2"/>
        <v>0</v>
      </c>
      <c r="H52" s="4" t="str">
        <f t="shared" si="3"/>
        <v>，3871551</v>
      </c>
      <c r="I52" s="4" t="str">
        <f>VLOOKUP(A52,HOP!A:U,21,0)</f>
        <v>直连</v>
      </c>
    </row>
    <row r="53" s="4" customFormat="1" spans="1:9">
      <c r="A53" s="5">
        <v>999226573119733</v>
      </c>
      <c r="B53" s="6">
        <v>45171</v>
      </c>
      <c r="C53" s="6">
        <v>45172</v>
      </c>
      <c r="D53" s="4">
        <v>68.89</v>
      </c>
      <c r="E53" s="4" t="str">
        <f>VLOOKUP(A53,HOP!A:L,12,0)</f>
        <v>68.89</v>
      </c>
      <c r="F53" s="4" t="str">
        <f>VLOOKUP(A53,HOP!A:C,3,0)</f>
        <v>3871555</v>
      </c>
      <c r="G53" s="4">
        <f t="shared" si="2"/>
        <v>0</v>
      </c>
      <c r="H53" s="4" t="str">
        <f t="shared" si="3"/>
        <v>，3871555</v>
      </c>
      <c r="I53" s="4" t="str">
        <f>VLOOKUP(A53,HOP!A:U,21,0)</f>
        <v>直连</v>
      </c>
    </row>
    <row r="54" s="4" customFormat="1" spans="1:9">
      <c r="A54" s="5">
        <v>999226573553950</v>
      </c>
      <c r="B54" s="6">
        <v>45171</v>
      </c>
      <c r="C54" s="6">
        <v>45172</v>
      </c>
      <c r="D54" s="4">
        <v>12.89</v>
      </c>
      <c r="E54" s="4" t="str">
        <f>VLOOKUP(A54,HOP!A:L,12,0)</f>
        <v>12.89</v>
      </c>
      <c r="F54" s="4" t="str">
        <f>VLOOKUP(A54,HOP!A:C,3,0)</f>
        <v>3871710</v>
      </c>
      <c r="G54" s="4">
        <f t="shared" si="2"/>
        <v>0</v>
      </c>
      <c r="H54" s="4" t="str">
        <f t="shared" si="3"/>
        <v>，3871710</v>
      </c>
      <c r="I54" s="4" t="str">
        <f>VLOOKUP(A54,HOP!A:U,21,0)</f>
        <v>直连</v>
      </c>
    </row>
    <row r="55" s="4" customFormat="1" spans="1:9">
      <c r="A55" s="5">
        <v>999226573979050</v>
      </c>
      <c r="B55" s="6">
        <v>45171</v>
      </c>
      <c r="C55" s="6">
        <v>45172</v>
      </c>
      <c r="D55" s="4">
        <v>81.04</v>
      </c>
      <c r="E55" s="4" t="str">
        <f>VLOOKUP(A55,HOP!A:L,12,0)</f>
        <v>81.04</v>
      </c>
      <c r="F55" s="4" t="str">
        <f>VLOOKUP(A55,HOP!A:C,3,0)</f>
        <v>3871784</v>
      </c>
      <c r="G55" s="4">
        <f t="shared" si="2"/>
        <v>0</v>
      </c>
      <c r="H55" s="4" t="str">
        <f t="shared" si="3"/>
        <v>，3871784</v>
      </c>
      <c r="I55" s="4" t="str">
        <f>VLOOKUP(A55,HOP!A:U,21,0)</f>
        <v>直连</v>
      </c>
    </row>
    <row r="56" s="4" customFormat="1" spans="1:9">
      <c r="A56" s="5">
        <v>999226574295944</v>
      </c>
      <c r="B56" s="6">
        <v>45171</v>
      </c>
      <c r="C56" s="6">
        <v>45172</v>
      </c>
      <c r="D56" s="4">
        <v>359.28</v>
      </c>
      <c r="E56" s="4" t="str">
        <f>VLOOKUP(A56,HOP!A:L,12,0)</f>
        <v>359.28</v>
      </c>
      <c r="F56" s="4" t="str">
        <f>VLOOKUP(A56,HOP!A:C,3,0)</f>
        <v>3871871</v>
      </c>
      <c r="G56" s="4">
        <f t="shared" si="2"/>
        <v>0</v>
      </c>
      <c r="H56" s="4" t="str">
        <f t="shared" si="3"/>
        <v>，3871871</v>
      </c>
      <c r="I56" s="4" t="str">
        <f>VLOOKUP(A56,HOP!A:U,21,0)</f>
        <v>直连</v>
      </c>
    </row>
    <row r="57" s="4" customFormat="1" spans="1:9">
      <c r="A57" s="5">
        <v>999226574519182</v>
      </c>
      <c r="B57" s="6">
        <v>45171</v>
      </c>
      <c r="C57" s="6">
        <v>45172</v>
      </c>
      <c r="D57" s="4">
        <v>19.83</v>
      </c>
      <c r="E57" s="4" t="str">
        <f>VLOOKUP(A57,HOP!A:L,12,0)</f>
        <v>19.83</v>
      </c>
      <c r="F57" s="4" t="str">
        <f>VLOOKUP(A57,HOP!A:C,3,0)</f>
        <v>3871923</v>
      </c>
      <c r="G57" s="4">
        <f t="shared" si="2"/>
        <v>0</v>
      </c>
      <c r="H57" s="4" t="str">
        <f t="shared" si="3"/>
        <v>，3871923</v>
      </c>
      <c r="I57" s="4" t="str">
        <f>VLOOKUP(A57,HOP!A:U,21,0)</f>
        <v>直连</v>
      </c>
    </row>
    <row r="58" s="4" customFormat="1" spans="1:9">
      <c r="A58" s="5">
        <v>999226574592691</v>
      </c>
      <c r="B58" s="6">
        <v>45171</v>
      </c>
      <c r="C58" s="6">
        <v>45172</v>
      </c>
      <c r="D58" s="4">
        <v>317.78</v>
      </c>
      <c r="E58" s="4" t="str">
        <f>VLOOKUP(A58,HOP!A:L,12,0)</f>
        <v>317.78</v>
      </c>
      <c r="F58" s="4" t="str">
        <f>VLOOKUP(A58,HOP!A:C,3,0)</f>
        <v>3871939</v>
      </c>
      <c r="G58" s="4">
        <f t="shared" si="2"/>
        <v>0</v>
      </c>
      <c r="H58" s="4" t="str">
        <f t="shared" si="3"/>
        <v>，3871939</v>
      </c>
      <c r="I58" s="4" t="str">
        <f>VLOOKUP(A58,HOP!A:U,21,0)</f>
        <v>直连</v>
      </c>
    </row>
    <row r="59" s="4" customFormat="1" spans="1:9">
      <c r="A59" s="5">
        <v>999226574760457</v>
      </c>
      <c r="B59" s="6">
        <v>45171</v>
      </c>
      <c r="C59" s="6">
        <v>45172</v>
      </c>
      <c r="D59" s="4">
        <v>56.45</v>
      </c>
      <c r="E59" s="4" t="str">
        <f>VLOOKUP(A59,HOP!A:L,12,0)</f>
        <v>56.45</v>
      </c>
      <c r="F59" s="4" t="str">
        <f>VLOOKUP(A59,HOP!A:C,3,0)</f>
        <v>3871973</v>
      </c>
      <c r="G59" s="4">
        <f t="shared" si="2"/>
        <v>0</v>
      </c>
      <c r="H59" s="4" t="str">
        <f t="shared" si="3"/>
        <v>，3871973</v>
      </c>
      <c r="I59" s="4" t="str">
        <f>VLOOKUP(A59,HOP!A:U,21,0)</f>
        <v>直连</v>
      </c>
    </row>
    <row r="60" s="4" customFormat="1" spans="1:9">
      <c r="A60" s="5">
        <v>999226575215067</v>
      </c>
      <c r="B60" s="6">
        <v>45171</v>
      </c>
      <c r="C60" s="6">
        <v>45172</v>
      </c>
      <c r="D60" s="4">
        <v>19.77</v>
      </c>
      <c r="E60" s="4" t="str">
        <f>VLOOKUP(A60,HOP!A:L,12,0)</f>
        <v>19.77</v>
      </c>
      <c r="F60" s="4" t="str">
        <f>VLOOKUP(A60,HOP!A:C,3,0)</f>
        <v>3872192</v>
      </c>
      <c r="G60" s="4">
        <f t="shared" si="2"/>
        <v>0</v>
      </c>
      <c r="H60" s="4" t="str">
        <f t="shared" si="3"/>
        <v>，3872192</v>
      </c>
      <c r="I60" s="4" t="str">
        <f>VLOOKUP(A60,HOP!A:U,21,0)</f>
        <v>直连</v>
      </c>
    </row>
    <row r="61" s="4" customFormat="1" spans="1:9">
      <c r="A61" s="5">
        <v>999226575492104</v>
      </c>
      <c r="B61" s="6">
        <v>45171</v>
      </c>
      <c r="C61" s="6">
        <v>45172</v>
      </c>
      <c r="D61" s="4">
        <v>26.68</v>
      </c>
      <c r="E61" s="4" t="str">
        <f>VLOOKUP(A61,HOP!A:L,12,0)</f>
        <v>26.68</v>
      </c>
      <c r="F61" s="4" t="str">
        <f>VLOOKUP(A61,HOP!A:C,3,0)</f>
        <v>3872236</v>
      </c>
      <c r="G61" s="4">
        <f t="shared" si="2"/>
        <v>0</v>
      </c>
      <c r="H61" s="4" t="str">
        <f t="shared" si="3"/>
        <v>，3872236</v>
      </c>
      <c r="I61" s="4" t="str">
        <f>VLOOKUP(A61,HOP!A:U,21,0)</f>
        <v>直连</v>
      </c>
    </row>
    <row r="62" s="4" customFormat="1" spans="1:9">
      <c r="A62" s="5">
        <v>999226575744826</v>
      </c>
      <c r="B62" s="6">
        <v>45171</v>
      </c>
      <c r="C62" s="6">
        <v>45172</v>
      </c>
      <c r="D62" s="4">
        <v>13.55</v>
      </c>
      <c r="E62" s="4" t="str">
        <f>VLOOKUP(A62,HOP!A:L,12,0)</f>
        <v>13.55</v>
      </c>
      <c r="F62" s="4" t="str">
        <f>VLOOKUP(A62,HOP!A:C,3,0)</f>
        <v>3872275</v>
      </c>
      <c r="G62" s="4">
        <f t="shared" si="2"/>
        <v>0</v>
      </c>
      <c r="H62" s="4" t="str">
        <f t="shared" si="3"/>
        <v>，3872275</v>
      </c>
      <c r="I62" s="4" t="str">
        <f>VLOOKUP(A62,HOP!A:U,21,0)</f>
        <v>直连</v>
      </c>
    </row>
    <row r="63" s="4" customFormat="1" spans="1:9">
      <c r="A63" s="5">
        <v>999226575848015</v>
      </c>
      <c r="B63" s="6">
        <v>45171</v>
      </c>
      <c r="C63" s="6">
        <v>45172</v>
      </c>
      <c r="D63" s="4">
        <v>20.24</v>
      </c>
      <c r="E63" s="4" t="str">
        <f>VLOOKUP(A63,HOP!A:L,12,0)</f>
        <v>20.24</v>
      </c>
      <c r="F63" s="4" t="str">
        <f>VLOOKUP(A63,HOP!A:C,3,0)</f>
        <v>3872392</v>
      </c>
      <c r="G63" s="4">
        <f t="shared" si="2"/>
        <v>0</v>
      </c>
      <c r="H63" s="4" t="str">
        <f t="shared" si="3"/>
        <v>，3872392</v>
      </c>
      <c r="I63" s="4" t="str">
        <f>VLOOKUP(A63,HOP!A:U,21,0)</f>
        <v>直连</v>
      </c>
    </row>
    <row r="64" s="4" customFormat="1" spans="1:9">
      <c r="A64" s="5">
        <v>999226575856544</v>
      </c>
      <c r="B64" s="6">
        <v>45171</v>
      </c>
      <c r="C64" s="6">
        <v>45172</v>
      </c>
      <c r="D64" s="4">
        <v>58.37</v>
      </c>
      <c r="E64" s="4" t="str">
        <f>VLOOKUP(A64,HOP!A:L,12,0)</f>
        <v>58.37</v>
      </c>
      <c r="F64" s="4" t="str">
        <f>VLOOKUP(A64,HOP!A:C,3,0)</f>
        <v>3872395</v>
      </c>
      <c r="G64" s="4">
        <f t="shared" si="2"/>
        <v>0</v>
      </c>
      <c r="H64" s="4" t="str">
        <f t="shared" si="3"/>
        <v>，3872395</v>
      </c>
      <c r="I64" s="4" t="str">
        <f>VLOOKUP(A64,HOP!A:U,21,0)</f>
        <v>直连</v>
      </c>
    </row>
    <row r="65" s="4" customFormat="1" spans="1:9">
      <c r="A65" s="5">
        <v>999226576005439</v>
      </c>
      <c r="B65" s="6">
        <v>45171</v>
      </c>
      <c r="C65" s="6">
        <v>45172</v>
      </c>
      <c r="D65" s="4">
        <v>41.69</v>
      </c>
      <c r="E65" s="4" t="str">
        <f>VLOOKUP(A65,HOP!A:L,12,0)</f>
        <v>41.69</v>
      </c>
      <c r="F65" s="4" t="str">
        <f>VLOOKUP(A65,HOP!A:C,3,0)</f>
        <v>3872430</v>
      </c>
      <c r="G65" s="4">
        <f t="shared" si="2"/>
        <v>0</v>
      </c>
      <c r="H65" s="4" t="str">
        <f t="shared" si="3"/>
        <v>，3872430</v>
      </c>
      <c r="I65" s="4" t="str">
        <f>VLOOKUP(A65,HOP!A:U,21,0)</f>
        <v>直连</v>
      </c>
    </row>
    <row r="66" s="4" customFormat="1" spans="1:9">
      <c r="A66" s="5">
        <v>999226576587894</v>
      </c>
      <c r="B66" s="6">
        <v>45171</v>
      </c>
      <c r="C66" s="6">
        <v>45172</v>
      </c>
      <c r="D66" s="4">
        <v>34.2</v>
      </c>
      <c r="E66" s="4" t="str">
        <f>VLOOKUP(A66,HOP!A:L,12,0)</f>
        <v>34.20</v>
      </c>
      <c r="F66" s="4" t="str">
        <f>VLOOKUP(A66,HOP!A:C,3,0)</f>
        <v>3872680</v>
      </c>
      <c r="G66" s="4">
        <f t="shared" si="2"/>
        <v>0</v>
      </c>
      <c r="H66" s="4" t="str">
        <f t="shared" si="3"/>
        <v>，3872680</v>
      </c>
      <c r="I66" s="4" t="str">
        <f>VLOOKUP(A66,HOP!A:U,21,0)</f>
        <v>直连</v>
      </c>
    </row>
    <row r="67" s="4" customFormat="1" spans="1:9">
      <c r="A67" s="5">
        <v>999226594298536</v>
      </c>
      <c r="B67" s="6">
        <v>45171</v>
      </c>
      <c r="C67" s="6">
        <v>45172</v>
      </c>
      <c r="D67" s="4">
        <v>16.72</v>
      </c>
      <c r="E67" s="4" t="str">
        <f>VLOOKUP(A67,HOP!A:L,12,0)</f>
        <v>16.72</v>
      </c>
      <c r="F67" s="4" t="str">
        <f>VLOOKUP(A67,HOP!A:C,3,0)</f>
        <v>3872760</v>
      </c>
      <c r="G67" s="4">
        <f t="shared" ref="G67:G86" si="4">D67-E67</f>
        <v>0</v>
      </c>
      <c r="H67" s="4" t="str">
        <f t="shared" ref="H67:H86" si="5">$H$1&amp;F67</f>
        <v>，3872760</v>
      </c>
      <c r="I67" s="4" t="str">
        <f>VLOOKUP(A67,HOP!A:U,21,0)</f>
        <v>直连</v>
      </c>
    </row>
    <row r="68" s="4" customFormat="1" spans="1:9">
      <c r="A68" s="5">
        <v>999226594608170</v>
      </c>
      <c r="B68" s="6">
        <v>45171</v>
      </c>
      <c r="C68" s="6">
        <v>45172</v>
      </c>
      <c r="D68" s="4">
        <v>43.29</v>
      </c>
      <c r="E68" s="4" t="str">
        <f>VLOOKUP(A68,HOP!A:L,12,0)</f>
        <v>43.29</v>
      </c>
      <c r="F68" s="4" t="str">
        <f>VLOOKUP(A68,HOP!A:C,3,0)</f>
        <v>3872781</v>
      </c>
      <c r="G68" s="4">
        <f t="shared" si="4"/>
        <v>0</v>
      </c>
      <c r="H68" s="4" t="str">
        <f t="shared" si="5"/>
        <v>，3872781</v>
      </c>
      <c r="I68" s="4" t="str">
        <f>VLOOKUP(A68,HOP!A:U,21,0)</f>
        <v>直连</v>
      </c>
    </row>
    <row r="69" s="4" customFormat="1" spans="1:9">
      <c r="A69" s="5">
        <v>999226595402835</v>
      </c>
      <c r="B69" s="6">
        <v>45171</v>
      </c>
      <c r="C69" s="6">
        <v>45172</v>
      </c>
      <c r="D69" s="4">
        <v>133.66</v>
      </c>
      <c r="E69" s="4" t="str">
        <f>VLOOKUP(A69,HOP!A:L,12,0)</f>
        <v>133.66</v>
      </c>
      <c r="F69" s="4" t="str">
        <f>VLOOKUP(A69,HOP!A:C,3,0)</f>
        <v>3872975</v>
      </c>
      <c r="G69" s="4">
        <f t="shared" si="4"/>
        <v>0</v>
      </c>
      <c r="H69" s="4" t="str">
        <f t="shared" si="5"/>
        <v>，3872975</v>
      </c>
      <c r="I69" s="4" t="str">
        <f>VLOOKUP(A69,HOP!A:U,21,0)</f>
        <v>直连</v>
      </c>
    </row>
    <row r="70" s="4" customFormat="1" spans="1:9">
      <c r="A70" s="5">
        <v>26596037246</v>
      </c>
      <c r="B70" s="6">
        <v>45171</v>
      </c>
      <c r="C70" s="6">
        <v>45172</v>
      </c>
      <c r="D70" s="4">
        <v>38.95</v>
      </c>
      <c r="E70" s="4" t="str">
        <f>VLOOKUP(A70,HOP!A:L,12,0)</f>
        <v>38.95</v>
      </c>
      <c r="F70" s="4" t="str">
        <f>VLOOKUP(A70,HOP!A:C,3,0)</f>
        <v>3873051</v>
      </c>
      <c r="G70" s="4">
        <f t="shared" si="4"/>
        <v>0</v>
      </c>
      <c r="H70" s="4" t="str">
        <f t="shared" si="5"/>
        <v>，3873051</v>
      </c>
      <c r="I70" s="4" t="str">
        <f>VLOOKUP(A70,HOP!A:U,21,0)</f>
        <v>直连</v>
      </c>
    </row>
    <row r="71" s="4" customFormat="1" spans="1:9">
      <c r="A71" s="5">
        <v>999226596315928</v>
      </c>
      <c r="B71" s="6">
        <v>45171</v>
      </c>
      <c r="C71" s="6">
        <v>45172</v>
      </c>
      <c r="D71" s="4">
        <v>30.2</v>
      </c>
      <c r="E71" s="4" t="str">
        <f>VLOOKUP(A71,HOP!A:L,12,0)</f>
        <v>30.20</v>
      </c>
      <c r="F71" s="4" t="str">
        <f>VLOOKUP(A71,HOP!A:C,3,0)</f>
        <v>3873082</v>
      </c>
      <c r="G71" s="4">
        <f t="shared" si="4"/>
        <v>0</v>
      </c>
      <c r="H71" s="4" t="str">
        <f t="shared" si="5"/>
        <v>，3873082</v>
      </c>
      <c r="I71" s="4" t="str">
        <f>VLOOKUP(A71,HOP!A:U,21,0)</f>
        <v>直连</v>
      </c>
    </row>
    <row r="72" s="4" customFormat="1" spans="1:9">
      <c r="A72" s="5">
        <v>999226596349468</v>
      </c>
      <c r="B72" s="6">
        <v>45171</v>
      </c>
      <c r="C72" s="6">
        <v>45172</v>
      </c>
      <c r="D72" s="4">
        <v>20.24</v>
      </c>
      <c r="E72" s="4" t="str">
        <f>VLOOKUP(A72,HOP!A:L,12,0)</f>
        <v>20.24</v>
      </c>
      <c r="F72" s="4" t="str">
        <f>VLOOKUP(A72,HOP!A:C,3,0)</f>
        <v>3873085</v>
      </c>
      <c r="G72" s="4">
        <f t="shared" si="4"/>
        <v>0</v>
      </c>
      <c r="H72" s="4" t="str">
        <f t="shared" si="5"/>
        <v>，3873085</v>
      </c>
      <c r="I72" s="4" t="str">
        <f>VLOOKUP(A72,HOP!A:U,21,0)</f>
        <v>直连</v>
      </c>
    </row>
    <row r="73" s="4" customFormat="1" spans="1:9">
      <c r="A73" s="5">
        <v>999226596460306</v>
      </c>
      <c r="B73" s="6">
        <v>45171</v>
      </c>
      <c r="C73" s="6">
        <v>45172</v>
      </c>
      <c r="D73" s="4">
        <v>34.9</v>
      </c>
      <c r="E73" s="4" t="str">
        <f>VLOOKUP(A73,HOP!A:L,12,0)</f>
        <v>34.90</v>
      </c>
      <c r="F73" s="4" t="str">
        <f>VLOOKUP(A73,HOP!A:C,3,0)</f>
        <v>3873100</v>
      </c>
      <c r="G73" s="4">
        <f t="shared" si="4"/>
        <v>0</v>
      </c>
      <c r="H73" s="4" t="str">
        <f t="shared" si="5"/>
        <v>，3873100</v>
      </c>
      <c r="I73" s="4" t="str">
        <f>VLOOKUP(A73,HOP!A:U,21,0)</f>
        <v>直连</v>
      </c>
    </row>
    <row r="74" s="4" customFormat="1" spans="1:9">
      <c r="A74" s="5">
        <v>999226596776421</v>
      </c>
      <c r="B74" s="6">
        <v>45171</v>
      </c>
      <c r="C74" s="6">
        <v>45172</v>
      </c>
      <c r="D74" s="4">
        <v>18.76</v>
      </c>
      <c r="E74" s="4" t="str">
        <f>VLOOKUP(A74,HOP!A:L,12,0)</f>
        <v>18.76</v>
      </c>
      <c r="F74" s="4" t="str">
        <f>VLOOKUP(A74,HOP!A:C,3,0)</f>
        <v>3873243</v>
      </c>
      <c r="G74" s="4">
        <f t="shared" si="4"/>
        <v>0</v>
      </c>
      <c r="H74" s="4" t="str">
        <f t="shared" si="5"/>
        <v>，3873243</v>
      </c>
      <c r="I74" s="4" t="str">
        <f>VLOOKUP(A74,HOP!A:U,21,0)</f>
        <v>直连</v>
      </c>
    </row>
    <row r="75" s="4" customFormat="1" spans="1:9">
      <c r="A75" s="5">
        <v>999226596907375</v>
      </c>
      <c r="B75" s="6">
        <v>45171</v>
      </c>
      <c r="C75" s="6">
        <v>45172</v>
      </c>
      <c r="D75" s="4">
        <v>22.62</v>
      </c>
      <c r="E75" s="4" t="str">
        <f>VLOOKUP(A75,HOP!A:L,12,0)</f>
        <v>22.62</v>
      </c>
      <c r="F75" s="4" t="str">
        <f>VLOOKUP(A75,HOP!A:C,3,0)</f>
        <v>3873261</v>
      </c>
      <c r="G75" s="4">
        <f t="shared" si="4"/>
        <v>0</v>
      </c>
      <c r="H75" s="4" t="str">
        <f t="shared" si="5"/>
        <v>，3873261</v>
      </c>
      <c r="I75" s="4" t="str">
        <f>VLOOKUP(A75,HOP!A:U,21,0)</f>
        <v>直连</v>
      </c>
    </row>
    <row r="76" s="4" customFormat="1" spans="1:9">
      <c r="A76" s="5">
        <v>999226597323095</v>
      </c>
      <c r="B76" s="6">
        <v>45171</v>
      </c>
      <c r="C76" s="6">
        <v>45172</v>
      </c>
      <c r="D76" s="4">
        <v>24.83</v>
      </c>
      <c r="E76" s="4" t="str">
        <f>VLOOKUP(A76,HOP!A:L,12,0)</f>
        <v>24.83</v>
      </c>
      <c r="F76" s="4" t="str">
        <f>VLOOKUP(A76,HOP!A:C,3,0)</f>
        <v>3873321</v>
      </c>
      <c r="G76" s="4">
        <f t="shared" si="4"/>
        <v>0</v>
      </c>
      <c r="H76" s="4" t="str">
        <f t="shared" si="5"/>
        <v>，3873321</v>
      </c>
      <c r="I76" s="4" t="str">
        <f>VLOOKUP(A76,HOP!A:U,21,0)</f>
        <v>直连</v>
      </c>
    </row>
    <row r="77" s="4" customFormat="1" spans="1:9">
      <c r="A77" s="5">
        <v>999226597448433</v>
      </c>
      <c r="B77" s="6">
        <v>45171</v>
      </c>
      <c r="C77" s="6">
        <v>45172</v>
      </c>
      <c r="D77" s="4">
        <v>15.16</v>
      </c>
      <c r="E77" s="4" t="str">
        <f>VLOOKUP(A77,HOP!A:L,12,0)</f>
        <v>15.16</v>
      </c>
      <c r="F77" s="4" t="str">
        <f>VLOOKUP(A77,HOP!A:C,3,0)</f>
        <v>3873333</v>
      </c>
      <c r="G77" s="4">
        <f t="shared" si="4"/>
        <v>0</v>
      </c>
      <c r="H77" s="4" t="str">
        <f t="shared" si="5"/>
        <v>，3873333</v>
      </c>
      <c r="I77" s="4" t="str">
        <f>VLOOKUP(A77,HOP!A:U,21,0)</f>
        <v>直连</v>
      </c>
    </row>
    <row r="78" s="4" customFormat="1" hidden="1" spans="1:9">
      <c r="A78" s="5">
        <v>999226597734347</v>
      </c>
      <c r="B78" s="6">
        <v>45171</v>
      </c>
      <c r="C78" s="6">
        <v>45172</v>
      </c>
      <c r="D78" s="4">
        <v>0</v>
      </c>
      <c r="E78" s="4" t="str">
        <f>VLOOKUP(A78,HOP!A:L,12,0)</f>
        <v>18.76</v>
      </c>
      <c r="F78" s="4" t="str">
        <f>VLOOKUP(A78,HOP!A:C,3,0)</f>
        <v>3873359</v>
      </c>
      <c r="G78" s="4">
        <f t="shared" si="4"/>
        <v>-18.76</v>
      </c>
      <c r="H78" s="4" t="str">
        <f t="shared" si="5"/>
        <v>，3873359</v>
      </c>
      <c r="I78" s="4" t="str">
        <f>VLOOKUP(A78,HOP!A:U,21,0)</f>
        <v>直连</v>
      </c>
    </row>
    <row r="79" s="4" customFormat="1" spans="1:9">
      <c r="A79" s="5">
        <v>999226597792221</v>
      </c>
      <c r="B79" s="6">
        <v>45171</v>
      </c>
      <c r="C79" s="6">
        <v>45172</v>
      </c>
      <c r="D79" s="4">
        <v>31.38</v>
      </c>
      <c r="E79" s="4" t="str">
        <f>VLOOKUP(A79,HOP!A:L,12,0)</f>
        <v>31.38</v>
      </c>
      <c r="F79" s="4" t="str">
        <f>VLOOKUP(A79,HOP!A:C,3,0)</f>
        <v>3873403</v>
      </c>
      <c r="G79" s="4">
        <f t="shared" si="4"/>
        <v>0</v>
      </c>
      <c r="H79" s="4" t="str">
        <f t="shared" si="5"/>
        <v>，3873403</v>
      </c>
      <c r="I79" s="4" t="str">
        <f>VLOOKUP(A79,HOP!A:U,21,0)</f>
        <v>直连</v>
      </c>
    </row>
    <row r="80" s="4" customFormat="1" spans="1:9">
      <c r="A80" s="5">
        <v>999226598245910</v>
      </c>
      <c r="B80" s="6">
        <v>45171</v>
      </c>
      <c r="C80" s="6">
        <v>45172</v>
      </c>
      <c r="D80" s="4">
        <v>47.92</v>
      </c>
      <c r="E80" s="4" t="str">
        <f>VLOOKUP(A80,HOP!A:L,12,0)</f>
        <v>47.92</v>
      </c>
      <c r="F80" s="4" t="str">
        <f>VLOOKUP(A80,HOP!A:C,3,0)</f>
        <v>3873578</v>
      </c>
      <c r="G80" s="4">
        <f t="shared" si="4"/>
        <v>0</v>
      </c>
      <c r="H80" s="4" t="str">
        <f t="shared" si="5"/>
        <v>，3873578</v>
      </c>
      <c r="I80" s="4" t="str">
        <f>VLOOKUP(A80,HOP!A:U,21,0)</f>
        <v>直连</v>
      </c>
    </row>
    <row r="81" s="4" customFormat="1" spans="1:9">
      <c r="A81" s="5">
        <v>999226598669467</v>
      </c>
      <c r="B81" s="6">
        <v>45171</v>
      </c>
      <c r="C81" s="6">
        <v>45172</v>
      </c>
      <c r="D81" s="4">
        <v>57.04</v>
      </c>
      <c r="E81" s="4" t="str">
        <f>VLOOKUP(A81,HOP!A:L,12,0)</f>
        <v>57.04</v>
      </c>
      <c r="F81" s="4" t="str">
        <f>VLOOKUP(A81,HOP!A:C,3,0)</f>
        <v>3873812</v>
      </c>
      <c r="G81" s="4">
        <f t="shared" si="4"/>
        <v>0</v>
      </c>
      <c r="H81" s="4" t="str">
        <f t="shared" si="5"/>
        <v>，3873812</v>
      </c>
      <c r="I81" s="4" t="str">
        <f>VLOOKUP(A81,HOP!A:U,21,0)</f>
        <v>直连</v>
      </c>
    </row>
    <row r="82" s="4" customFormat="1" spans="1:9">
      <c r="A82" s="5">
        <v>999226599124967</v>
      </c>
      <c r="B82" s="6">
        <v>45171</v>
      </c>
      <c r="C82" s="6">
        <v>45172</v>
      </c>
      <c r="D82" s="4">
        <v>61.74</v>
      </c>
      <c r="E82" s="4" t="str">
        <f>VLOOKUP(A82,HOP!A:L,12,0)</f>
        <v>61.74</v>
      </c>
      <c r="F82" s="4" t="str">
        <f>VLOOKUP(A82,HOP!A:C,3,0)</f>
        <v>3873886</v>
      </c>
      <c r="G82" s="4">
        <f t="shared" si="4"/>
        <v>0</v>
      </c>
      <c r="H82" s="4" t="str">
        <f t="shared" si="5"/>
        <v>，3873886</v>
      </c>
      <c r="I82" s="4" t="str">
        <f>VLOOKUP(A82,HOP!A:U,21,0)</f>
        <v>直连</v>
      </c>
    </row>
    <row r="83" s="4" customFormat="1" spans="1:9">
      <c r="A83" s="5">
        <v>999226600674165</v>
      </c>
      <c r="B83" s="6">
        <v>45171</v>
      </c>
      <c r="C83" s="6">
        <v>45172</v>
      </c>
      <c r="D83" s="4">
        <v>15.33</v>
      </c>
      <c r="E83" s="4" t="str">
        <f>VLOOKUP(A83,HOP!A:L,12,0)</f>
        <v>15.33</v>
      </c>
      <c r="F83" s="4" t="str">
        <f>VLOOKUP(A83,HOP!A:C,3,0)</f>
        <v>3874328</v>
      </c>
      <c r="G83" s="4">
        <f t="shared" si="4"/>
        <v>0</v>
      </c>
      <c r="H83" s="4" t="str">
        <f t="shared" si="5"/>
        <v>，3874328</v>
      </c>
      <c r="I83" s="4" t="str">
        <f>VLOOKUP(A83,HOP!A:U,21,0)</f>
        <v>直连</v>
      </c>
    </row>
    <row r="84" s="4" customFormat="1" spans="1:9">
      <c r="A84" s="5">
        <v>999226601124398</v>
      </c>
      <c r="B84" s="6">
        <v>45171</v>
      </c>
      <c r="C84" s="6">
        <v>45172</v>
      </c>
      <c r="D84" s="4">
        <v>33.02</v>
      </c>
      <c r="E84" s="4" t="str">
        <f>VLOOKUP(A84,HOP!A:L,12,0)</f>
        <v>33.02</v>
      </c>
      <c r="F84" s="4" t="str">
        <f>VLOOKUP(A84,HOP!A:C,3,0)</f>
        <v>3874569</v>
      </c>
      <c r="G84" s="4">
        <f t="shared" si="4"/>
        <v>0</v>
      </c>
      <c r="H84" s="4" t="str">
        <f t="shared" si="5"/>
        <v>，3874569</v>
      </c>
      <c r="I84" s="4" t="str">
        <f>VLOOKUP(A84,HOP!A:U,21,0)</f>
        <v>直连</v>
      </c>
    </row>
    <row r="85" s="4" customFormat="1" spans="1:9">
      <c r="A85" s="5">
        <v>999226601293232</v>
      </c>
      <c r="B85" s="6">
        <v>45171</v>
      </c>
      <c r="C85" s="6">
        <v>45172</v>
      </c>
      <c r="D85" s="4">
        <v>16.72</v>
      </c>
      <c r="E85" s="4" t="str">
        <f>VLOOKUP(A85,HOP!A:L,12,0)</f>
        <v>16.72</v>
      </c>
      <c r="F85" s="4" t="str">
        <f>VLOOKUP(A85,HOP!A:C,3,0)</f>
        <v>3874604</v>
      </c>
      <c r="G85" s="4">
        <f t="shared" si="4"/>
        <v>0</v>
      </c>
      <c r="H85" s="4" t="str">
        <f t="shared" si="5"/>
        <v>，3874604</v>
      </c>
      <c r="I85" s="4" t="str">
        <f>VLOOKUP(A85,HOP!A:U,21,0)</f>
        <v>直连</v>
      </c>
    </row>
    <row r="86" s="4" customFormat="1" spans="1:9">
      <c r="A86" s="5">
        <v>999226601470774</v>
      </c>
      <c r="B86" s="6">
        <v>45171</v>
      </c>
      <c r="C86" s="6">
        <v>45172</v>
      </c>
      <c r="D86" s="4">
        <v>35.2</v>
      </c>
      <c r="E86" s="4" t="str">
        <f>VLOOKUP(A86,HOP!A:L,12,0)</f>
        <v>35.20</v>
      </c>
      <c r="F86" s="4" t="str">
        <f>VLOOKUP(A86,HOP!A:C,3,0)</f>
        <v>3874656</v>
      </c>
      <c r="G86" s="4">
        <f t="shared" si="4"/>
        <v>0</v>
      </c>
      <c r="H86" s="4" t="str">
        <f t="shared" si="5"/>
        <v>，3874656</v>
      </c>
      <c r="I86" s="4" t="str">
        <f>VLOOKUP(A86,HOP!A:U,21,0)</f>
        <v>直连</v>
      </c>
    </row>
    <row r="88" spans="4:4">
      <c r="D88" s="4">
        <f>SUM(D2:D87)</f>
        <v>7942.61</v>
      </c>
    </row>
    <row r="95" spans="1:4">
      <c r="A95" s="4" t="s">
        <v>460</v>
      </c>
      <c r="C95" s="4">
        <v>3638.63</v>
      </c>
      <c r="D95" s="4">
        <v>28534.65</v>
      </c>
    </row>
    <row r="96" spans="1:4">
      <c r="A96" s="4" t="s">
        <v>461</v>
      </c>
      <c r="C96" s="4">
        <v>4303.98</v>
      </c>
      <c r="D96" s="4">
        <v>33752.41</v>
      </c>
    </row>
    <row r="97" spans="1:4">
      <c r="A97" s="4" t="s">
        <v>462</v>
      </c>
      <c r="C97" s="4">
        <f>SUBTOTAL(9,C95:C96)</f>
        <v>7942.61</v>
      </c>
      <c r="D97" s="4">
        <f>SUBTOTAL(9,D95:D96)</f>
        <v>62287.06</v>
      </c>
    </row>
    <row r="98" spans="1:1">
      <c r="A98" s="4" t="s">
        <v>463</v>
      </c>
    </row>
  </sheetData>
  <autoFilter ref="A1:XFD88">
    <filterColumn colId="3">
      <filters blank="1">
        <filter val="37.1"/>
        <filter val="30.2"/>
        <filter val="34.2"/>
        <filter val="35.2"/>
        <filter val="121.2"/>
        <filter val="152.2"/>
        <filter val="58.7"/>
        <filter val="83.7"/>
        <filter val="30.8"/>
        <filter val="34.9"/>
        <filter val="54.9"/>
        <filter val="33.02"/>
        <filter val="57.04"/>
        <filter val="81.04"/>
        <filter val="65.06"/>
        <filter val="17.08"/>
        <filter val="42.11"/>
        <filter val="70.11"/>
        <filter val="15.16"/>
        <filter val="112.16"/>
        <filter val="116.19"/>
        <filter val="29.21"/>
        <filter val="18.22"/>
        <filter val="93.22"/>
        <filter val="20.24"/>
        <filter val="20.26"/>
        <filter val="28.27"/>
        <filter val="81.27"/>
        <filter val="28"/>
        <filter val="359.28"/>
        <filter val="43.29"/>
        <filter val="152.29"/>
        <filter val="15.33"/>
        <filter val="58.37"/>
        <filter val="31.38"/>
        <filter val="199.38"/>
        <filter val="433.38"/>
        <filter val="43.39"/>
        <filter val="740"/>
        <filter val="18.41"/>
        <filter val="72.42"/>
        <filter val="49.45"/>
        <filter val="56.45"/>
        <filter val="26.46"/>
        <filter val="254.46"/>
        <filter val="139.47"/>
        <filter val="13.55"/>
        <filter val="109.56"/>
        <filter val="304.58"/>
        <filter val="18.59"/>
        <filter val="22.62"/>
        <filter val="85.64"/>
        <filter val="311.64"/>
        <filter val="28.66"/>
        <filter val="133.66"/>
        <filter val="26.68"/>
        <filter val="41.69"/>
        <filter val="7942.61"/>
        <filter val="16.72"/>
        <filter val="45.73"/>
        <filter val="61.74"/>
        <filter val="18.76"/>
        <filter val="19.77"/>
        <filter val="317.78"/>
        <filter val="152.79"/>
        <filter val="22.81"/>
        <filter val="25.82"/>
        <filter val="19.83"/>
        <filter val="24.83"/>
        <filter val="37.84"/>
        <filter val="35.86"/>
        <filter val="12.89"/>
        <filter val="68.89"/>
        <filter val="47.92"/>
        <filter val="38.95"/>
        <filter val="275.96"/>
        <filter val="598.96"/>
        <filter val="14.98"/>
        <filter val="24.98"/>
        <filter val="37.98"/>
        <filter val="231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464</v>
      </c>
      <c r="B1" s="2" t="s">
        <v>465</v>
      </c>
      <c r="C1" s="2" t="s">
        <v>466</v>
      </c>
      <c r="D1" s="2" t="s">
        <v>467</v>
      </c>
      <c r="E1" s="2" t="s">
        <v>13</v>
      </c>
      <c r="F1" s="2" t="s">
        <v>5</v>
      </c>
      <c r="G1" s="2" t="s">
        <v>6</v>
      </c>
      <c r="H1" s="2" t="s">
        <v>468</v>
      </c>
      <c r="I1" s="2" t="s">
        <v>469</v>
      </c>
      <c r="J1" s="2" t="s">
        <v>470</v>
      </c>
      <c r="K1" s="2" t="s">
        <v>471</v>
      </c>
      <c r="L1" s="2" t="s">
        <v>472</v>
      </c>
      <c r="M1" s="2" t="s">
        <v>473</v>
      </c>
      <c r="N1" s="2" t="s">
        <v>474</v>
      </c>
      <c r="O1" s="2" t="s">
        <v>475</v>
      </c>
      <c r="P1" s="2" t="s">
        <v>476</v>
      </c>
      <c r="Q1" s="2" t="s">
        <v>477</v>
      </c>
      <c r="R1" s="2" t="s">
        <v>478</v>
      </c>
      <c r="S1" s="2" t="s">
        <v>479</v>
      </c>
      <c r="T1" s="2" t="s">
        <v>480</v>
      </c>
      <c r="U1" s="2" t="s">
        <v>481</v>
      </c>
      <c r="V1" s="2" t="s">
        <v>482</v>
      </c>
    </row>
    <row r="2" s="1" customFormat="1" spans="1:22">
      <c r="A2" s="3">
        <v>999226601470774</v>
      </c>
      <c r="B2" s="1" t="s">
        <v>483</v>
      </c>
      <c r="C2" s="1" t="s">
        <v>484</v>
      </c>
      <c r="D2" s="1" t="s">
        <v>485</v>
      </c>
      <c r="E2" s="1" t="s">
        <v>486</v>
      </c>
      <c r="F2" s="1" t="s">
        <v>483</v>
      </c>
      <c r="G2" s="1" t="s">
        <v>487</v>
      </c>
      <c r="H2" s="1" t="s">
        <v>488</v>
      </c>
      <c r="I2" s="1" t="s">
        <v>489</v>
      </c>
      <c r="J2" s="1" t="s">
        <v>30</v>
      </c>
      <c r="K2" s="1" t="s">
        <v>490</v>
      </c>
      <c r="L2" s="1" t="s">
        <v>490</v>
      </c>
      <c r="M2" s="1" t="s">
        <v>491</v>
      </c>
      <c r="N2" s="1" t="s">
        <v>491</v>
      </c>
      <c r="O2" s="1" t="s">
        <v>492</v>
      </c>
      <c r="P2" s="1" t="s">
        <v>493</v>
      </c>
      <c r="Q2" s="1" t="s">
        <v>494</v>
      </c>
      <c r="R2" s="1" t="s">
        <v>495</v>
      </c>
      <c r="S2" s="1" t="s">
        <v>496</v>
      </c>
      <c r="T2" s="1" t="s">
        <v>497</v>
      </c>
      <c r="U2" s="1" t="s">
        <v>498</v>
      </c>
      <c r="V2" s="1" t="s">
        <v>499</v>
      </c>
    </row>
    <row r="3" s="1" customFormat="1" spans="1:22">
      <c r="A3" s="3">
        <v>999226601293232</v>
      </c>
      <c r="B3" s="1" t="s">
        <v>483</v>
      </c>
      <c r="C3" s="1" t="s">
        <v>500</v>
      </c>
      <c r="D3" s="1" t="s">
        <v>501</v>
      </c>
      <c r="E3" s="1" t="s">
        <v>502</v>
      </c>
      <c r="F3" s="1" t="s">
        <v>483</v>
      </c>
      <c r="G3" s="1" t="s">
        <v>487</v>
      </c>
      <c r="H3" s="1" t="s">
        <v>488</v>
      </c>
      <c r="I3" s="1" t="s">
        <v>503</v>
      </c>
      <c r="J3" s="1" t="s">
        <v>30</v>
      </c>
      <c r="K3" s="1" t="s">
        <v>504</v>
      </c>
      <c r="L3" s="1" t="s">
        <v>504</v>
      </c>
      <c r="M3" s="1" t="s">
        <v>491</v>
      </c>
      <c r="N3" s="1" t="s">
        <v>491</v>
      </c>
      <c r="O3" s="1" t="s">
        <v>492</v>
      </c>
      <c r="P3" s="1" t="s">
        <v>493</v>
      </c>
      <c r="Q3" s="1" t="s">
        <v>494</v>
      </c>
      <c r="R3" s="1" t="s">
        <v>505</v>
      </c>
      <c r="S3" s="1" t="s">
        <v>496</v>
      </c>
      <c r="T3" s="1" t="s">
        <v>497</v>
      </c>
      <c r="U3" s="1" t="s">
        <v>498</v>
      </c>
      <c r="V3" s="1" t="s">
        <v>499</v>
      </c>
    </row>
    <row r="4" s="1" customFormat="1" spans="1:22">
      <c r="A4" s="3">
        <v>999226601124398</v>
      </c>
      <c r="B4" s="1" t="s">
        <v>483</v>
      </c>
      <c r="C4" s="1" t="s">
        <v>506</v>
      </c>
      <c r="D4" s="1" t="s">
        <v>507</v>
      </c>
      <c r="E4" s="1" t="s">
        <v>508</v>
      </c>
      <c r="F4" s="1" t="s">
        <v>483</v>
      </c>
      <c r="G4" s="1" t="s">
        <v>487</v>
      </c>
      <c r="H4" s="1" t="s">
        <v>488</v>
      </c>
      <c r="I4" s="1" t="s">
        <v>509</v>
      </c>
      <c r="J4" s="1" t="s">
        <v>30</v>
      </c>
      <c r="K4" s="1" t="s">
        <v>510</v>
      </c>
      <c r="L4" s="1" t="s">
        <v>510</v>
      </c>
      <c r="M4" s="1" t="s">
        <v>491</v>
      </c>
      <c r="N4" s="1" t="s">
        <v>491</v>
      </c>
      <c r="O4" s="1" t="s">
        <v>492</v>
      </c>
      <c r="P4" s="1" t="s">
        <v>493</v>
      </c>
      <c r="Q4" s="1" t="s">
        <v>494</v>
      </c>
      <c r="R4" s="1" t="s">
        <v>511</v>
      </c>
      <c r="S4" s="1" t="s">
        <v>496</v>
      </c>
      <c r="T4" s="1" t="s">
        <v>497</v>
      </c>
      <c r="U4" s="1" t="s">
        <v>498</v>
      </c>
      <c r="V4" s="1" t="s">
        <v>499</v>
      </c>
    </row>
    <row r="5" s="1" customFormat="1" spans="1:22">
      <c r="A5" s="3">
        <v>999226600674165</v>
      </c>
      <c r="B5" s="1" t="s">
        <v>483</v>
      </c>
      <c r="C5" s="1" t="s">
        <v>512</v>
      </c>
      <c r="D5" s="1" t="s">
        <v>513</v>
      </c>
      <c r="E5" s="1" t="s">
        <v>514</v>
      </c>
      <c r="F5" s="1" t="s">
        <v>483</v>
      </c>
      <c r="G5" s="1" t="s">
        <v>487</v>
      </c>
      <c r="H5" s="1" t="s">
        <v>488</v>
      </c>
      <c r="I5" s="1" t="s">
        <v>515</v>
      </c>
      <c r="J5" s="1" t="s">
        <v>30</v>
      </c>
      <c r="K5" s="1" t="s">
        <v>516</v>
      </c>
      <c r="L5" s="1" t="s">
        <v>516</v>
      </c>
      <c r="M5" s="1" t="s">
        <v>491</v>
      </c>
      <c r="N5" s="1" t="s">
        <v>491</v>
      </c>
      <c r="O5" s="1" t="s">
        <v>492</v>
      </c>
      <c r="P5" s="1" t="s">
        <v>493</v>
      </c>
      <c r="Q5" s="1" t="s">
        <v>494</v>
      </c>
      <c r="R5" s="1" t="s">
        <v>517</v>
      </c>
      <c r="S5" s="1" t="s">
        <v>496</v>
      </c>
      <c r="T5" s="1" t="s">
        <v>497</v>
      </c>
      <c r="U5" s="1" t="s">
        <v>498</v>
      </c>
      <c r="V5" s="1" t="s">
        <v>499</v>
      </c>
    </row>
    <row r="6" s="1" customFormat="1" spans="1:22">
      <c r="A6" s="3">
        <v>999226599124967</v>
      </c>
      <c r="B6" s="1" t="s">
        <v>483</v>
      </c>
      <c r="C6" s="1" t="s">
        <v>518</v>
      </c>
      <c r="D6" s="1" t="s">
        <v>519</v>
      </c>
      <c r="E6" s="1" t="s">
        <v>520</v>
      </c>
      <c r="F6" s="1" t="s">
        <v>483</v>
      </c>
      <c r="G6" s="1" t="s">
        <v>487</v>
      </c>
      <c r="H6" s="1" t="s">
        <v>488</v>
      </c>
      <c r="I6" s="1" t="s">
        <v>521</v>
      </c>
      <c r="J6" s="1" t="s">
        <v>30</v>
      </c>
      <c r="K6" s="1" t="s">
        <v>522</v>
      </c>
      <c r="L6" s="1" t="s">
        <v>522</v>
      </c>
      <c r="M6" s="1" t="s">
        <v>491</v>
      </c>
      <c r="N6" s="1" t="s">
        <v>491</v>
      </c>
      <c r="O6" s="1" t="s">
        <v>492</v>
      </c>
      <c r="P6" s="1" t="s">
        <v>493</v>
      </c>
      <c r="Q6" s="1" t="s">
        <v>494</v>
      </c>
      <c r="R6" s="1" t="s">
        <v>523</v>
      </c>
      <c r="S6" s="1" t="s">
        <v>496</v>
      </c>
      <c r="T6" s="1" t="s">
        <v>497</v>
      </c>
      <c r="U6" s="1" t="s">
        <v>498</v>
      </c>
      <c r="V6" s="1" t="s">
        <v>524</v>
      </c>
    </row>
    <row r="7" s="1" customFormat="1" spans="1:22">
      <c r="A7" s="3">
        <v>999226598669467</v>
      </c>
      <c r="B7" s="1" t="s">
        <v>483</v>
      </c>
      <c r="C7" s="1" t="s">
        <v>525</v>
      </c>
      <c r="D7" s="1" t="s">
        <v>526</v>
      </c>
      <c r="E7" s="1" t="s">
        <v>527</v>
      </c>
      <c r="F7" s="1" t="s">
        <v>483</v>
      </c>
      <c r="G7" s="1" t="s">
        <v>487</v>
      </c>
      <c r="H7" s="1" t="s">
        <v>488</v>
      </c>
      <c r="I7" s="1" t="s">
        <v>528</v>
      </c>
      <c r="J7" s="1" t="s">
        <v>30</v>
      </c>
      <c r="K7" s="1" t="s">
        <v>529</v>
      </c>
      <c r="L7" s="1" t="s">
        <v>529</v>
      </c>
      <c r="M7" s="1" t="s">
        <v>491</v>
      </c>
      <c r="N7" s="1" t="s">
        <v>491</v>
      </c>
      <c r="O7" s="1" t="s">
        <v>492</v>
      </c>
      <c r="P7" s="1" t="s">
        <v>493</v>
      </c>
      <c r="Q7" s="1" t="s">
        <v>494</v>
      </c>
      <c r="R7" s="1" t="s">
        <v>530</v>
      </c>
      <c r="S7" s="1" t="s">
        <v>496</v>
      </c>
      <c r="T7" s="1" t="s">
        <v>497</v>
      </c>
      <c r="U7" s="1" t="s">
        <v>498</v>
      </c>
      <c r="V7" s="1" t="s">
        <v>499</v>
      </c>
    </row>
    <row r="8" s="1" customFormat="1" spans="1:22">
      <c r="A8" s="3">
        <v>999226598245910</v>
      </c>
      <c r="B8" s="1" t="s">
        <v>483</v>
      </c>
      <c r="C8" s="1" t="s">
        <v>531</v>
      </c>
      <c r="D8" s="1" t="s">
        <v>532</v>
      </c>
      <c r="E8" s="1" t="s">
        <v>533</v>
      </c>
      <c r="F8" s="1" t="s">
        <v>483</v>
      </c>
      <c r="G8" s="1" t="s">
        <v>487</v>
      </c>
      <c r="H8" s="1" t="s">
        <v>488</v>
      </c>
      <c r="I8" s="1" t="s">
        <v>534</v>
      </c>
      <c r="J8" s="1" t="s">
        <v>30</v>
      </c>
      <c r="K8" s="1" t="s">
        <v>535</v>
      </c>
      <c r="L8" s="1" t="s">
        <v>535</v>
      </c>
      <c r="M8" s="1" t="s">
        <v>491</v>
      </c>
      <c r="N8" s="1" t="s">
        <v>491</v>
      </c>
      <c r="O8" s="1" t="s">
        <v>492</v>
      </c>
      <c r="P8" s="1" t="s">
        <v>493</v>
      </c>
      <c r="Q8" s="1" t="s">
        <v>494</v>
      </c>
      <c r="R8" s="1" t="s">
        <v>536</v>
      </c>
      <c r="S8" s="1" t="s">
        <v>496</v>
      </c>
      <c r="T8" s="1" t="s">
        <v>497</v>
      </c>
      <c r="U8" s="1" t="s">
        <v>498</v>
      </c>
      <c r="V8" s="1" t="s">
        <v>499</v>
      </c>
    </row>
    <row r="9" s="1" customFormat="1" spans="1:22">
      <c r="A9" s="3">
        <v>999226597792221</v>
      </c>
      <c r="B9" s="1" t="s">
        <v>483</v>
      </c>
      <c r="C9" s="1" t="s">
        <v>537</v>
      </c>
      <c r="D9" s="1" t="s">
        <v>538</v>
      </c>
      <c r="E9" s="1" t="s">
        <v>539</v>
      </c>
      <c r="F9" s="1" t="s">
        <v>483</v>
      </c>
      <c r="G9" s="1" t="s">
        <v>487</v>
      </c>
      <c r="H9" s="1" t="s">
        <v>488</v>
      </c>
      <c r="I9" s="1" t="s">
        <v>540</v>
      </c>
      <c r="J9" s="1" t="s">
        <v>30</v>
      </c>
      <c r="K9" s="1" t="s">
        <v>541</v>
      </c>
      <c r="L9" s="1" t="s">
        <v>541</v>
      </c>
      <c r="M9" s="1" t="s">
        <v>491</v>
      </c>
      <c r="N9" s="1" t="s">
        <v>491</v>
      </c>
      <c r="O9" s="1" t="s">
        <v>492</v>
      </c>
      <c r="P9" s="1" t="s">
        <v>493</v>
      </c>
      <c r="Q9" s="1" t="s">
        <v>494</v>
      </c>
      <c r="R9" s="1" t="s">
        <v>542</v>
      </c>
      <c r="S9" s="1" t="s">
        <v>496</v>
      </c>
      <c r="T9" s="1" t="s">
        <v>497</v>
      </c>
      <c r="U9" s="1" t="s">
        <v>498</v>
      </c>
      <c r="V9" s="1" t="s">
        <v>543</v>
      </c>
    </row>
    <row r="10" s="1" customFormat="1" spans="1:22">
      <c r="A10" s="3">
        <v>999226597734347</v>
      </c>
      <c r="B10" s="1" t="s">
        <v>483</v>
      </c>
      <c r="C10" s="1" t="s">
        <v>544</v>
      </c>
      <c r="D10" s="1" t="s">
        <v>545</v>
      </c>
      <c r="E10" s="1" t="s">
        <v>546</v>
      </c>
      <c r="F10" s="1" t="s">
        <v>483</v>
      </c>
      <c r="G10" s="1" t="s">
        <v>487</v>
      </c>
      <c r="H10" s="1" t="s">
        <v>488</v>
      </c>
      <c r="I10" s="1" t="s">
        <v>547</v>
      </c>
      <c r="J10" s="1" t="s">
        <v>30</v>
      </c>
      <c r="K10" s="1" t="s">
        <v>548</v>
      </c>
      <c r="L10" s="1" t="s">
        <v>548</v>
      </c>
      <c r="M10" s="1" t="s">
        <v>491</v>
      </c>
      <c r="N10" s="1" t="s">
        <v>491</v>
      </c>
      <c r="O10" s="1" t="s">
        <v>492</v>
      </c>
      <c r="P10" s="1" t="s">
        <v>493</v>
      </c>
      <c r="Q10" s="1" t="s">
        <v>494</v>
      </c>
      <c r="R10" s="1" t="s">
        <v>549</v>
      </c>
      <c r="S10" s="1" t="s">
        <v>496</v>
      </c>
      <c r="T10" s="1" t="s">
        <v>497</v>
      </c>
      <c r="U10" s="1" t="s">
        <v>498</v>
      </c>
      <c r="V10" s="1" t="s">
        <v>524</v>
      </c>
    </row>
    <row r="11" s="1" customFormat="1" spans="1:22">
      <c r="A11" s="3">
        <v>999226597448433</v>
      </c>
      <c r="B11" s="1" t="s">
        <v>483</v>
      </c>
      <c r="C11" s="1" t="s">
        <v>550</v>
      </c>
      <c r="D11" s="1" t="s">
        <v>551</v>
      </c>
      <c r="E11" s="1" t="s">
        <v>552</v>
      </c>
      <c r="F11" s="1" t="s">
        <v>483</v>
      </c>
      <c r="G11" s="1" t="s">
        <v>487</v>
      </c>
      <c r="H11" s="1" t="s">
        <v>488</v>
      </c>
      <c r="I11" s="1" t="s">
        <v>553</v>
      </c>
      <c r="J11" s="1" t="s">
        <v>30</v>
      </c>
      <c r="K11" s="1" t="s">
        <v>554</v>
      </c>
      <c r="L11" s="1" t="s">
        <v>554</v>
      </c>
      <c r="M11" s="1" t="s">
        <v>491</v>
      </c>
      <c r="N11" s="1" t="s">
        <v>491</v>
      </c>
      <c r="O11" s="1" t="s">
        <v>492</v>
      </c>
      <c r="P11" s="1" t="s">
        <v>493</v>
      </c>
      <c r="Q11" s="1" t="s">
        <v>494</v>
      </c>
      <c r="R11" s="1" t="s">
        <v>555</v>
      </c>
      <c r="S11" s="1" t="s">
        <v>496</v>
      </c>
      <c r="T11" s="1" t="s">
        <v>497</v>
      </c>
      <c r="U11" s="1" t="s">
        <v>498</v>
      </c>
      <c r="V11" s="1" t="s">
        <v>499</v>
      </c>
    </row>
    <row r="12" s="1" customFormat="1" spans="1:22">
      <c r="A12" s="3">
        <v>999226597323095</v>
      </c>
      <c r="B12" s="1" t="s">
        <v>483</v>
      </c>
      <c r="C12" s="1" t="s">
        <v>556</v>
      </c>
      <c r="D12" s="1" t="s">
        <v>557</v>
      </c>
      <c r="E12" s="1" t="s">
        <v>558</v>
      </c>
      <c r="F12" s="1" t="s">
        <v>483</v>
      </c>
      <c r="G12" s="1" t="s">
        <v>487</v>
      </c>
      <c r="H12" s="1" t="s">
        <v>488</v>
      </c>
      <c r="I12" s="1" t="s">
        <v>559</v>
      </c>
      <c r="J12" s="1" t="s">
        <v>30</v>
      </c>
      <c r="K12" s="1" t="s">
        <v>560</v>
      </c>
      <c r="L12" s="1" t="s">
        <v>560</v>
      </c>
      <c r="M12" s="1" t="s">
        <v>491</v>
      </c>
      <c r="N12" s="1" t="s">
        <v>491</v>
      </c>
      <c r="O12" s="1" t="s">
        <v>492</v>
      </c>
      <c r="P12" s="1" t="s">
        <v>493</v>
      </c>
      <c r="Q12" s="1" t="s">
        <v>494</v>
      </c>
      <c r="R12" s="1" t="s">
        <v>561</v>
      </c>
      <c r="S12" s="1" t="s">
        <v>496</v>
      </c>
      <c r="T12" s="1" t="s">
        <v>497</v>
      </c>
      <c r="U12" s="1" t="s">
        <v>498</v>
      </c>
      <c r="V12" s="1" t="s">
        <v>499</v>
      </c>
    </row>
    <row r="13" s="1" customFormat="1" spans="1:22">
      <c r="A13" s="3">
        <v>999226596907375</v>
      </c>
      <c r="B13" s="1" t="s">
        <v>483</v>
      </c>
      <c r="C13" s="1" t="s">
        <v>562</v>
      </c>
      <c r="D13" s="1" t="s">
        <v>545</v>
      </c>
      <c r="E13" s="1" t="s">
        <v>563</v>
      </c>
      <c r="F13" s="1" t="s">
        <v>483</v>
      </c>
      <c r="G13" s="1" t="s">
        <v>487</v>
      </c>
      <c r="H13" s="1" t="s">
        <v>488</v>
      </c>
      <c r="I13" s="1" t="s">
        <v>564</v>
      </c>
      <c r="J13" s="1" t="s">
        <v>30</v>
      </c>
      <c r="K13" s="1" t="s">
        <v>565</v>
      </c>
      <c r="L13" s="1" t="s">
        <v>565</v>
      </c>
      <c r="M13" s="1" t="s">
        <v>491</v>
      </c>
      <c r="N13" s="1" t="s">
        <v>491</v>
      </c>
      <c r="O13" s="1" t="s">
        <v>492</v>
      </c>
      <c r="P13" s="1" t="s">
        <v>493</v>
      </c>
      <c r="Q13" s="1" t="s">
        <v>494</v>
      </c>
      <c r="R13" s="1" t="s">
        <v>566</v>
      </c>
      <c r="S13" s="1" t="s">
        <v>496</v>
      </c>
      <c r="T13" s="1" t="s">
        <v>497</v>
      </c>
      <c r="U13" s="1" t="s">
        <v>498</v>
      </c>
      <c r="V13" s="1" t="s">
        <v>524</v>
      </c>
    </row>
    <row r="14" s="1" customFormat="1" spans="1:22">
      <c r="A14" s="3">
        <v>999226596776421</v>
      </c>
      <c r="B14" s="1" t="s">
        <v>483</v>
      </c>
      <c r="C14" s="1" t="s">
        <v>567</v>
      </c>
      <c r="D14" s="1" t="s">
        <v>545</v>
      </c>
      <c r="E14" s="1" t="s">
        <v>563</v>
      </c>
      <c r="F14" s="1" t="s">
        <v>483</v>
      </c>
      <c r="G14" s="1" t="s">
        <v>487</v>
      </c>
      <c r="H14" s="1" t="s">
        <v>488</v>
      </c>
      <c r="I14" s="1" t="s">
        <v>547</v>
      </c>
      <c r="J14" s="1" t="s">
        <v>30</v>
      </c>
      <c r="K14" s="1" t="s">
        <v>548</v>
      </c>
      <c r="L14" s="1" t="s">
        <v>548</v>
      </c>
      <c r="M14" s="1" t="s">
        <v>491</v>
      </c>
      <c r="N14" s="1" t="s">
        <v>491</v>
      </c>
      <c r="O14" s="1" t="s">
        <v>492</v>
      </c>
      <c r="P14" s="1" t="s">
        <v>493</v>
      </c>
      <c r="Q14" s="1" t="s">
        <v>494</v>
      </c>
      <c r="R14" s="1" t="s">
        <v>568</v>
      </c>
      <c r="S14" s="1" t="s">
        <v>496</v>
      </c>
      <c r="T14" s="1" t="s">
        <v>497</v>
      </c>
      <c r="U14" s="1" t="s">
        <v>498</v>
      </c>
      <c r="V14" s="1" t="s">
        <v>524</v>
      </c>
    </row>
    <row r="15" s="1" customFormat="1" spans="1:22">
      <c r="A15" s="3">
        <v>999226596460306</v>
      </c>
      <c r="B15" s="1" t="s">
        <v>483</v>
      </c>
      <c r="C15" s="1" t="s">
        <v>569</v>
      </c>
      <c r="D15" s="1" t="s">
        <v>507</v>
      </c>
      <c r="E15" s="1" t="s">
        <v>570</v>
      </c>
      <c r="F15" s="1" t="s">
        <v>483</v>
      </c>
      <c r="G15" s="1" t="s">
        <v>487</v>
      </c>
      <c r="H15" s="1" t="s">
        <v>488</v>
      </c>
      <c r="I15" s="1" t="s">
        <v>571</v>
      </c>
      <c r="J15" s="1" t="s">
        <v>30</v>
      </c>
      <c r="K15" s="1" t="s">
        <v>572</v>
      </c>
      <c r="L15" s="1" t="s">
        <v>572</v>
      </c>
      <c r="M15" s="1" t="s">
        <v>491</v>
      </c>
      <c r="N15" s="1" t="s">
        <v>491</v>
      </c>
      <c r="O15" s="1" t="s">
        <v>492</v>
      </c>
      <c r="P15" s="1" t="s">
        <v>493</v>
      </c>
      <c r="Q15" s="1" t="s">
        <v>494</v>
      </c>
      <c r="R15" s="1" t="s">
        <v>573</v>
      </c>
      <c r="S15" s="1" t="s">
        <v>496</v>
      </c>
      <c r="T15" s="1" t="s">
        <v>497</v>
      </c>
      <c r="U15" s="1" t="s">
        <v>498</v>
      </c>
      <c r="V15" s="1" t="s">
        <v>499</v>
      </c>
    </row>
    <row r="16" s="1" customFormat="1" spans="1:22">
      <c r="A16" s="3">
        <v>999226596349468</v>
      </c>
      <c r="B16" s="1" t="s">
        <v>483</v>
      </c>
      <c r="C16" s="1" t="s">
        <v>574</v>
      </c>
      <c r="D16" s="1" t="s">
        <v>575</v>
      </c>
      <c r="E16" s="1" t="s">
        <v>576</v>
      </c>
      <c r="F16" s="1" t="s">
        <v>483</v>
      </c>
      <c r="G16" s="1" t="s">
        <v>487</v>
      </c>
      <c r="H16" s="1" t="s">
        <v>488</v>
      </c>
      <c r="I16" s="1" t="s">
        <v>577</v>
      </c>
      <c r="J16" s="1" t="s">
        <v>30</v>
      </c>
      <c r="K16" s="1" t="s">
        <v>578</v>
      </c>
      <c r="L16" s="1" t="s">
        <v>578</v>
      </c>
      <c r="M16" s="1" t="s">
        <v>491</v>
      </c>
      <c r="N16" s="1" t="s">
        <v>491</v>
      </c>
      <c r="O16" s="1" t="s">
        <v>492</v>
      </c>
      <c r="P16" s="1" t="s">
        <v>493</v>
      </c>
      <c r="Q16" s="1" t="s">
        <v>494</v>
      </c>
      <c r="R16" s="1" t="s">
        <v>579</v>
      </c>
      <c r="S16" s="1" t="s">
        <v>496</v>
      </c>
      <c r="T16" s="1" t="s">
        <v>497</v>
      </c>
      <c r="U16" s="1" t="s">
        <v>498</v>
      </c>
      <c r="V16" s="1" t="s">
        <v>499</v>
      </c>
    </row>
    <row r="17" s="1" customFormat="1" spans="1:22">
      <c r="A17" s="3">
        <v>999226596315928</v>
      </c>
      <c r="B17" s="1" t="s">
        <v>483</v>
      </c>
      <c r="C17" s="1" t="s">
        <v>580</v>
      </c>
      <c r="D17" s="1" t="s">
        <v>581</v>
      </c>
      <c r="E17" s="1" t="s">
        <v>582</v>
      </c>
      <c r="F17" s="1" t="s">
        <v>483</v>
      </c>
      <c r="G17" s="1" t="s">
        <v>487</v>
      </c>
      <c r="H17" s="1" t="s">
        <v>488</v>
      </c>
      <c r="I17" s="1" t="s">
        <v>583</v>
      </c>
      <c r="J17" s="1" t="s">
        <v>30</v>
      </c>
      <c r="K17" s="1" t="s">
        <v>584</v>
      </c>
      <c r="L17" s="1" t="s">
        <v>584</v>
      </c>
      <c r="M17" s="1" t="s">
        <v>491</v>
      </c>
      <c r="N17" s="1" t="s">
        <v>491</v>
      </c>
      <c r="O17" s="1" t="s">
        <v>492</v>
      </c>
      <c r="P17" s="1" t="s">
        <v>493</v>
      </c>
      <c r="Q17" s="1" t="s">
        <v>494</v>
      </c>
      <c r="R17" s="1" t="s">
        <v>585</v>
      </c>
      <c r="S17" s="1" t="s">
        <v>496</v>
      </c>
      <c r="T17" s="1" t="s">
        <v>497</v>
      </c>
      <c r="U17" s="1" t="s">
        <v>498</v>
      </c>
      <c r="V17" s="1" t="s">
        <v>524</v>
      </c>
    </row>
    <row r="18" s="1" customFormat="1" spans="1:22">
      <c r="A18" s="3">
        <v>26596037246</v>
      </c>
      <c r="B18" s="1" t="s">
        <v>483</v>
      </c>
      <c r="C18" s="1" t="s">
        <v>586</v>
      </c>
      <c r="D18" s="1" t="s">
        <v>587</v>
      </c>
      <c r="E18" s="1" t="s">
        <v>588</v>
      </c>
      <c r="F18" s="1" t="s">
        <v>483</v>
      </c>
      <c r="G18" s="1" t="s">
        <v>487</v>
      </c>
      <c r="H18" s="1" t="s">
        <v>488</v>
      </c>
      <c r="I18" s="1" t="s">
        <v>589</v>
      </c>
      <c r="J18" s="1" t="s">
        <v>30</v>
      </c>
      <c r="K18" s="1" t="s">
        <v>590</v>
      </c>
      <c r="L18" s="1" t="s">
        <v>590</v>
      </c>
      <c r="M18" s="1" t="s">
        <v>491</v>
      </c>
      <c r="N18" s="1" t="s">
        <v>491</v>
      </c>
      <c r="O18" s="1" t="s">
        <v>492</v>
      </c>
      <c r="P18" s="1" t="s">
        <v>493</v>
      </c>
      <c r="Q18" s="1" t="s">
        <v>494</v>
      </c>
      <c r="R18" s="1" t="s">
        <v>591</v>
      </c>
      <c r="S18" s="1" t="s">
        <v>496</v>
      </c>
      <c r="T18" s="1" t="s">
        <v>497</v>
      </c>
      <c r="U18" s="1" t="s">
        <v>498</v>
      </c>
      <c r="V18" s="1" t="s">
        <v>499</v>
      </c>
    </row>
    <row r="19" s="1" customFormat="1" spans="1:22">
      <c r="A19" s="3">
        <v>999226595402835</v>
      </c>
      <c r="B19" s="1" t="s">
        <v>483</v>
      </c>
      <c r="C19" s="1" t="s">
        <v>592</v>
      </c>
      <c r="D19" s="1" t="s">
        <v>593</v>
      </c>
      <c r="E19" s="1" t="s">
        <v>594</v>
      </c>
      <c r="F19" s="1" t="s">
        <v>483</v>
      </c>
      <c r="G19" s="1" t="s">
        <v>487</v>
      </c>
      <c r="H19" s="1" t="s">
        <v>488</v>
      </c>
      <c r="I19" s="1" t="s">
        <v>595</v>
      </c>
      <c r="J19" s="1" t="s">
        <v>30</v>
      </c>
      <c r="K19" s="1" t="s">
        <v>596</v>
      </c>
      <c r="L19" s="1" t="s">
        <v>596</v>
      </c>
      <c r="M19" s="1" t="s">
        <v>491</v>
      </c>
      <c r="N19" s="1" t="s">
        <v>491</v>
      </c>
      <c r="O19" s="1" t="s">
        <v>492</v>
      </c>
      <c r="P19" s="1" t="s">
        <v>493</v>
      </c>
      <c r="Q19" s="1" t="s">
        <v>494</v>
      </c>
      <c r="R19" s="1" t="s">
        <v>597</v>
      </c>
      <c r="S19" s="1" t="s">
        <v>496</v>
      </c>
      <c r="T19" s="1" t="s">
        <v>497</v>
      </c>
      <c r="U19" s="1" t="s">
        <v>498</v>
      </c>
      <c r="V19" s="1" t="s">
        <v>598</v>
      </c>
    </row>
    <row r="20" s="1" customFormat="1" spans="1:22">
      <c r="A20" s="3">
        <v>999226594608170</v>
      </c>
      <c r="B20" s="1" t="s">
        <v>483</v>
      </c>
      <c r="C20" s="1" t="s">
        <v>599</v>
      </c>
      <c r="D20" s="1" t="s">
        <v>600</v>
      </c>
      <c r="E20" s="1" t="s">
        <v>601</v>
      </c>
      <c r="F20" s="1" t="s">
        <v>483</v>
      </c>
      <c r="G20" s="1" t="s">
        <v>487</v>
      </c>
      <c r="H20" s="1" t="s">
        <v>488</v>
      </c>
      <c r="I20" s="1" t="s">
        <v>602</v>
      </c>
      <c r="J20" s="1" t="s">
        <v>30</v>
      </c>
      <c r="K20" s="1" t="s">
        <v>603</v>
      </c>
      <c r="L20" s="1" t="s">
        <v>603</v>
      </c>
      <c r="M20" s="1" t="s">
        <v>491</v>
      </c>
      <c r="N20" s="1" t="s">
        <v>491</v>
      </c>
      <c r="O20" s="1" t="s">
        <v>492</v>
      </c>
      <c r="P20" s="1" t="s">
        <v>493</v>
      </c>
      <c r="Q20" s="1" t="s">
        <v>494</v>
      </c>
      <c r="R20" s="1" t="s">
        <v>604</v>
      </c>
      <c r="S20" s="1" t="s">
        <v>496</v>
      </c>
      <c r="T20" s="1" t="s">
        <v>497</v>
      </c>
      <c r="U20" s="1" t="s">
        <v>498</v>
      </c>
      <c r="V20" s="1" t="s">
        <v>524</v>
      </c>
    </row>
    <row r="21" s="1" customFormat="1" spans="1:22">
      <c r="A21" s="3">
        <v>999226594298536</v>
      </c>
      <c r="B21" s="1" t="s">
        <v>483</v>
      </c>
      <c r="C21" s="1" t="s">
        <v>605</v>
      </c>
      <c r="D21" s="1" t="s">
        <v>501</v>
      </c>
      <c r="E21" s="1" t="s">
        <v>606</v>
      </c>
      <c r="F21" s="1" t="s">
        <v>483</v>
      </c>
      <c r="G21" s="1" t="s">
        <v>487</v>
      </c>
      <c r="H21" s="1" t="s">
        <v>488</v>
      </c>
      <c r="I21" s="1" t="s">
        <v>503</v>
      </c>
      <c r="J21" s="1" t="s">
        <v>30</v>
      </c>
      <c r="K21" s="1" t="s">
        <v>504</v>
      </c>
      <c r="L21" s="1" t="s">
        <v>504</v>
      </c>
      <c r="M21" s="1" t="s">
        <v>491</v>
      </c>
      <c r="N21" s="1" t="s">
        <v>491</v>
      </c>
      <c r="O21" s="1" t="s">
        <v>492</v>
      </c>
      <c r="P21" s="1" t="s">
        <v>493</v>
      </c>
      <c r="Q21" s="1" t="s">
        <v>494</v>
      </c>
      <c r="R21" s="1" t="s">
        <v>607</v>
      </c>
      <c r="S21" s="1" t="s">
        <v>496</v>
      </c>
      <c r="T21" s="1" t="s">
        <v>497</v>
      </c>
      <c r="U21" s="1" t="s">
        <v>498</v>
      </c>
      <c r="V21" s="1" t="s">
        <v>499</v>
      </c>
    </row>
    <row r="22" s="1" customFormat="1" spans="1:22">
      <c r="A22" s="3">
        <v>999226576587894</v>
      </c>
      <c r="B22" s="1" t="s">
        <v>483</v>
      </c>
      <c r="C22" s="1" t="s">
        <v>608</v>
      </c>
      <c r="D22" s="1" t="s">
        <v>609</v>
      </c>
      <c r="E22" s="1" t="s">
        <v>610</v>
      </c>
      <c r="F22" s="1" t="s">
        <v>483</v>
      </c>
      <c r="G22" s="1" t="s">
        <v>487</v>
      </c>
      <c r="H22" s="1" t="s">
        <v>488</v>
      </c>
      <c r="I22" s="1" t="s">
        <v>611</v>
      </c>
      <c r="J22" s="1" t="s">
        <v>30</v>
      </c>
      <c r="K22" s="1" t="s">
        <v>612</v>
      </c>
      <c r="L22" s="1" t="s">
        <v>612</v>
      </c>
      <c r="M22" s="1" t="s">
        <v>491</v>
      </c>
      <c r="N22" s="1" t="s">
        <v>491</v>
      </c>
      <c r="O22" s="1" t="s">
        <v>492</v>
      </c>
      <c r="P22" s="1" t="s">
        <v>493</v>
      </c>
      <c r="Q22" s="1" t="s">
        <v>494</v>
      </c>
      <c r="R22" s="1" t="s">
        <v>613</v>
      </c>
      <c r="S22" s="1" t="s">
        <v>496</v>
      </c>
      <c r="T22" s="1" t="s">
        <v>497</v>
      </c>
      <c r="U22" s="1" t="s">
        <v>498</v>
      </c>
      <c r="V22" s="1" t="s">
        <v>499</v>
      </c>
    </row>
    <row r="23" s="1" customFormat="1" spans="1:22">
      <c r="A23" s="3">
        <v>999226576005439</v>
      </c>
      <c r="B23" s="1" t="s">
        <v>483</v>
      </c>
      <c r="C23" s="1" t="s">
        <v>614</v>
      </c>
      <c r="D23" s="1" t="s">
        <v>615</v>
      </c>
      <c r="E23" s="1" t="s">
        <v>616</v>
      </c>
      <c r="F23" s="1" t="s">
        <v>483</v>
      </c>
      <c r="G23" s="1" t="s">
        <v>487</v>
      </c>
      <c r="H23" s="1" t="s">
        <v>488</v>
      </c>
      <c r="I23" s="1" t="s">
        <v>617</v>
      </c>
      <c r="J23" s="1" t="s">
        <v>30</v>
      </c>
      <c r="K23" s="1" t="s">
        <v>618</v>
      </c>
      <c r="L23" s="1" t="s">
        <v>618</v>
      </c>
      <c r="M23" s="1" t="s">
        <v>491</v>
      </c>
      <c r="N23" s="1" t="s">
        <v>491</v>
      </c>
      <c r="O23" s="1" t="s">
        <v>492</v>
      </c>
      <c r="P23" s="1" t="s">
        <v>493</v>
      </c>
      <c r="Q23" s="1" t="s">
        <v>494</v>
      </c>
      <c r="R23" s="1" t="s">
        <v>619</v>
      </c>
      <c r="S23" s="1" t="s">
        <v>496</v>
      </c>
      <c r="T23" s="1" t="s">
        <v>497</v>
      </c>
      <c r="U23" s="1" t="s">
        <v>498</v>
      </c>
      <c r="V23" s="1" t="s">
        <v>524</v>
      </c>
    </row>
    <row r="24" s="1" customFormat="1" spans="1:22">
      <c r="A24" s="3">
        <v>999226575856544</v>
      </c>
      <c r="B24" s="1" t="s">
        <v>483</v>
      </c>
      <c r="C24" s="1" t="s">
        <v>620</v>
      </c>
      <c r="D24" s="1" t="s">
        <v>621</v>
      </c>
      <c r="E24" s="1" t="s">
        <v>622</v>
      </c>
      <c r="F24" s="1" t="s">
        <v>483</v>
      </c>
      <c r="G24" s="1" t="s">
        <v>487</v>
      </c>
      <c r="H24" s="1" t="s">
        <v>488</v>
      </c>
      <c r="I24" s="1" t="s">
        <v>623</v>
      </c>
      <c r="J24" s="1" t="s">
        <v>30</v>
      </c>
      <c r="K24" s="1" t="s">
        <v>624</v>
      </c>
      <c r="L24" s="1" t="s">
        <v>624</v>
      </c>
      <c r="M24" s="1" t="s">
        <v>491</v>
      </c>
      <c r="N24" s="1" t="s">
        <v>491</v>
      </c>
      <c r="O24" s="1" t="s">
        <v>492</v>
      </c>
      <c r="P24" s="1" t="s">
        <v>493</v>
      </c>
      <c r="Q24" s="1" t="s">
        <v>494</v>
      </c>
      <c r="R24" s="1" t="s">
        <v>625</v>
      </c>
      <c r="S24" s="1" t="s">
        <v>496</v>
      </c>
      <c r="T24" s="1" t="s">
        <v>497</v>
      </c>
      <c r="U24" s="1" t="s">
        <v>498</v>
      </c>
      <c r="V24" s="1" t="s">
        <v>626</v>
      </c>
    </row>
    <row r="25" s="1" customFormat="1" spans="1:22">
      <c r="A25" s="3">
        <v>999226575848015</v>
      </c>
      <c r="B25" s="1" t="s">
        <v>483</v>
      </c>
      <c r="C25" s="1" t="s">
        <v>627</v>
      </c>
      <c r="D25" s="1" t="s">
        <v>575</v>
      </c>
      <c r="E25" s="1" t="s">
        <v>628</v>
      </c>
      <c r="F25" s="1" t="s">
        <v>483</v>
      </c>
      <c r="G25" s="1" t="s">
        <v>487</v>
      </c>
      <c r="H25" s="1" t="s">
        <v>488</v>
      </c>
      <c r="I25" s="1" t="s">
        <v>577</v>
      </c>
      <c r="J25" s="1" t="s">
        <v>30</v>
      </c>
      <c r="K25" s="1" t="s">
        <v>578</v>
      </c>
      <c r="L25" s="1" t="s">
        <v>578</v>
      </c>
      <c r="M25" s="1" t="s">
        <v>491</v>
      </c>
      <c r="N25" s="1" t="s">
        <v>491</v>
      </c>
      <c r="O25" s="1" t="s">
        <v>492</v>
      </c>
      <c r="P25" s="1" t="s">
        <v>493</v>
      </c>
      <c r="Q25" s="1" t="s">
        <v>494</v>
      </c>
      <c r="R25" s="1" t="s">
        <v>629</v>
      </c>
      <c r="S25" s="1" t="s">
        <v>496</v>
      </c>
      <c r="T25" s="1" t="s">
        <v>497</v>
      </c>
      <c r="U25" s="1" t="s">
        <v>498</v>
      </c>
      <c r="V25" s="1" t="s">
        <v>499</v>
      </c>
    </row>
    <row r="26" s="1" customFormat="1" spans="1:22">
      <c r="A26" s="3">
        <v>999226575744826</v>
      </c>
      <c r="B26" s="1" t="s">
        <v>483</v>
      </c>
      <c r="C26" s="1" t="s">
        <v>630</v>
      </c>
      <c r="D26" s="1" t="s">
        <v>631</v>
      </c>
      <c r="E26" s="1" t="s">
        <v>632</v>
      </c>
      <c r="F26" s="1" t="s">
        <v>483</v>
      </c>
      <c r="G26" s="1" t="s">
        <v>487</v>
      </c>
      <c r="H26" s="1" t="s">
        <v>488</v>
      </c>
      <c r="I26" s="1" t="s">
        <v>633</v>
      </c>
      <c r="J26" s="1" t="s">
        <v>30</v>
      </c>
      <c r="K26" s="1" t="s">
        <v>634</v>
      </c>
      <c r="L26" s="1" t="s">
        <v>634</v>
      </c>
      <c r="M26" s="1" t="s">
        <v>491</v>
      </c>
      <c r="N26" s="1" t="s">
        <v>491</v>
      </c>
      <c r="O26" s="1" t="s">
        <v>492</v>
      </c>
      <c r="P26" s="1" t="s">
        <v>493</v>
      </c>
      <c r="Q26" s="1" t="s">
        <v>494</v>
      </c>
      <c r="R26" s="1" t="s">
        <v>635</v>
      </c>
      <c r="S26" s="1" t="s">
        <v>496</v>
      </c>
      <c r="T26" s="1" t="s">
        <v>497</v>
      </c>
      <c r="U26" s="1" t="s">
        <v>498</v>
      </c>
      <c r="V26" s="1" t="s">
        <v>636</v>
      </c>
    </row>
    <row r="27" s="1" customFormat="1" spans="1:22">
      <c r="A27" s="3">
        <v>999226575492104</v>
      </c>
      <c r="B27" s="1" t="s">
        <v>483</v>
      </c>
      <c r="C27" s="1" t="s">
        <v>637</v>
      </c>
      <c r="D27" s="1" t="s">
        <v>638</v>
      </c>
      <c r="E27" s="1" t="s">
        <v>639</v>
      </c>
      <c r="F27" s="1" t="s">
        <v>483</v>
      </c>
      <c r="G27" s="1" t="s">
        <v>487</v>
      </c>
      <c r="H27" s="1" t="s">
        <v>488</v>
      </c>
      <c r="I27" s="1" t="s">
        <v>640</v>
      </c>
      <c r="J27" s="1" t="s">
        <v>30</v>
      </c>
      <c r="K27" s="1" t="s">
        <v>641</v>
      </c>
      <c r="L27" s="1" t="s">
        <v>641</v>
      </c>
      <c r="M27" s="1" t="s">
        <v>491</v>
      </c>
      <c r="N27" s="1" t="s">
        <v>491</v>
      </c>
      <c r="O27" s="1" t="s">
        <v>492</v>
      </c>
      <c r="P27" s="1" t="s">
        <v>493</v>
      </c>
      <c r="Q27" s="1" t="s">
        <v>494</v>
      </c>
      <c r="R27" s="1" t="s">
        <v>642</v>
      </c>
      <c r="S27" s="1" t="s">
        <v>496</v>
      </c>
      <c r="T27" s="1" t="s">
        <v>497</v>
      </c>
      <c r="U27" s="1" t="s">
        <v>498</v>
      </c>
      <c r="V27" s="1" t="s">
        <v>499</v>
      </c>
    </row>
    <row r="28" s="1" customFormat="1" spans="1:22">
      <c r="A28" s="3">
        <v>999226575215067</v>
      </c>
      <c r="B28" s="1" t="s">
        <v>483</v>
      </c>
      <c r="C28" s="1" t="s">
        <v>643</v>
      </c>
      <c r="D28" s="1" t="s">
        <v>644</v>
      </c>
      <c r="E28" s="1" t="s">
        <v>645</v>
      </c>
      <c r="F28" s="1" t="s">
        <v>483</v>
      </c>
      <c r="G28" s="1" t="s">
        <v>487</v>
      </c>
      <c r="H28" s="1" t="s">
        <v>488</v>
      </c>
      <c r="I28" s="1" t="s">
        <v>646</v>
      </c>
      <c r="J28" s="1" t="s">
        <v>30</v>
      </c>
      <c r="K28" s="1" t="s">
        <v>647</v>
      </c>
      <c r="L28" s="1" t="s">
        <v>647</v>
      </c>
      <c r="M28" s="1" t="s">
        <v>491</v>
      </c>
      <c r="N28" s="1" t="s">
        <v>491</v>
      </c>
      <c r="O28" s="1" t="s">
        <v>492</v>
      </c>
      <c r="P28" s="1" t="s">
        <v>493</v>
      </c>
      <c r="Q28" s="1" t="s">
        <v>494</v>
      </c>
      <c r="R28" s="1" t="s">
        <v>648</v>
      </c>
      <c r="S28" s="1" t="s">
        <v>496</v>
      </c>
      <c r="T28" s="1" t="s">
        <v>497</v>
      </c>
      <c r="U28" s="1" t="s">
        <v>498</v>
      </c>
      <c r="V28" s="1" t="s">
        <v>499</v>
      </c>
    </row>
    <row r="29" s="1" customFormat="1" spans="1:22">
      <c r="A29" s="3">
        <v>999226574760457</v>
      </c>
      <c r="B29" s="1" t="s">
        <v>483</v>
      </c>
      <c r="C29" s="1" t="s">
        <v>649</v>
      </c>
      <c r="D29" s="1" t="s">
        <v>650</v>
      </c>
      <c r="E29" s="1" t="s">
        <v>651</v>
      </c>
      <c r="F29" s="1" t="s">
        <v>483</v>
      </c>
      <c r="G29" s="1" t="s">
        <v>487</v>
      </c>
      <c r="H29" s="1" t="s">
        <v>488</v>
      </c>
      <c r="I29" s="1" t="s">
        <v>652</v>
      </c>
      <c r="J29" s="1" t="s">
        <v>30</v>
      </c>
      <c r="K29" s="1" t="s">
        <v>653</v>
      </c>
      <c r="L29" s="1" t="s">
        <v>653</v>
      </c>
      <c r="M29" s="1" t="s">
        <v>491</v>
      </c>
      <c r="N29" s="1" t="s">
        <v>491</v>
      </c>
      <c r="O29" s="1" t="s">
        <v>492</v>
      </c>
      <c r="P29" s="1" t="s">
        <v>493</v>
      </c>
      <c r="Q29" s="1" t="s">
        <v>494</v>
      </c>
      <c r="R29" s="1" t="s">
        <v>654</v>
      </c>
      <c r="S29" s="1" t="s">
        <v>496</v>
      </c>
      <c r="T29" s="1" t="s">
        <v>497</v>
      </c>
      <c r="U29" s="1" t="s">
        <v>498</v>
      </c>
      <c r="V29" s="1" t="s">
        <v>499</v>
      </c>
    </row>
    <row r="30" s="1" customFormat="1" spans="1:22">
      <c r="A30" s="3">
        <v>999226574592691</v>
      </c>
      <c r="B30" s="1" t="s">
        <v>483</v>
      </c>
      <c r="C30" s="1" t="s">
        <v>655</v>
      </c>
      <c r="D30" s="1" t="s">
        <v>656</v>
      </c>
      <c r="E30" s="1" t="s">
        <v>657</v>
      </c>
      <c r="F30" s="1" t="s">
        <v>483</v>
      </c>
      <c r="G30" s="1" t="s">
        <v>487</v>
      </c>
      <c r="H30" s="1" t="s">
        <v>488</v>
      </c>
      <c r="I30" s="1" t="s">
        <v>658</v>
      </c>
      <c r="J30" s="1" t="s">
        <v>30</v>
      </c>
      <c r="K30" s="1" t="s">
        <v>659</v>
      </c>
      <c r="L30" s="1" t="s">
        <v>659</v>
      </c>
      <c r="M30" s="1" t="s">
        <v>491</v>
      </c>
      <c r="N30" s="1" t="s">
        <v>491</v>
      </c>
      <c r="O30" s="1" t="s">
        <v>492</v>
      </c>
      <c r="P30" s="1" t="s">
        <v>493</v>
      </c>
      <c r="Q30" s="1" t="s">
        <v>494</v>
      </c>
      <c r="R30" s="1" t="s">
        <v>660</v>
      </c>
      <c r="S30" s="1" t="s">
        <v>496</v>
      </c>
      <c r="T30" s="1" t="s">
        <v>497</v>
      </c>
      <c r="U30" s="1" t="s">
        <v>498</v>
      </c>
      <c r="V30" s="1" t="s">
        <v>661</v>
      </c>
    </row>
    <row r="31" s="1" customFormat="1" spans="1:22">
      <c r="A31" s="3">
        <v>999226574519182</v>
      </c>
      <c r="B31" s="1" t="s">
        <v>483</v>
      </c>
      <c r="C31" s="1" t="s">
        <v>662</v>
      </c>
      <c r="D31" s="1" t="s">
        <v>663</v>
      </c>
      <c r="E31" s="1" t="s">
        <v>664</v>
      </c>
      <c r="F31" s="1" t="s">
        <v>483</v>
      </c>
      <c r="G31" s="1" t="s">
        <v>487</v>
      </c>
      <c r="H31" s="1" t="s">
        <v>488</v>
      </c>
      <c r="I31" s="1" t="s">
        <v>665</v>
      </c>
      <c r="J31" s="1" t="s">
        <v>30</v>
      </c>
      <c r="K31" s="1" t="s">
        <v>666</v>
      </c>
      <c r="L31" s="1" t="s">
        <v>666</v>
      </c>
      <c r="M31" s="1" t="s">
        <v>491</v>
      </c>
      <c r="N31" s="1" t="s">
        <v>491</v>
      </c>
      <c r="O31" s="1" t="s">
        <v>492</v>
      </c>
      <c r="P31" s="1" t="s">
        <v>493</v>
      </c>
      <c r="Q31" s="1" t="s">
        <v>494</v>
      </c>
      <c r="R31" s="1" t="s">
        <v>667</v>
      </c>
      <c r="S31" s="1" t="s">
        <v>496</v>
      </c>
      <c r="T31" s="1" t="s">
        <v>497</v>
      </c>
      <c r="U31" s="1" t="s">
        <v>498</v>
      </c>
      <c r="V31" s="1" t="s">
        <v>499</v>
      </c>
    </row>
    <row r="32" s="1" customFormat="1" spans="1:22">
      <c r="A32" s="3">
        <v>999226574295944</v>
      </c>
      <c r="B32" s="1" t="s">
        <v>483</v>
      </c>
      <c r="C32" s="1" t="s">
        <v>668</v>
      </c>
      <c r="D32" s="1" t="s">
        <v>669</v>
      </c>
      <c r="E32" s="1" t="s">
        <v>670</v>
      </c>
      <c r="F32" s="1" t="s">
        <v>483</v>
      </c>
      <c r="G32" s="1" t="s">
        <v>487</v>
      </c>
      <c r="H32" s="1" t="s">
        <v>488</v>
      </c>
      <c r="I32" s="1" t="s">
        <v>671</v>
      </c>
      <c r="J32" s="1" t="s">
        <v>30</v>
      </c>
      <c r="K32" s="1" t="s">
        <v>672</v>
      </c>
      <c r="L32" s="1" t="s">
        <v>672</v>
      </c>
      <c r="M32" s="1" t="s">
        <v>491</v>
      </c>
      <c r="N32" s="1" t="s">
        <v>491</v>
      </c>
      <c r="O32" s="1" t="s">
        <v>492</v>
      </c>
      <c r="P32" s="1" t="s">
        <v>493</v>
      </c>
      <c r="Q32" s="1" t="s">
        <v>494</v>
      </c>
      <c r="R32" s="1" t="s">
        <v>673</v>
      </c>
      <c r="S32" s="1" t="s">
        <v>496</v>
      </c>
      <c r="T32" s="1" t="s">
        <v>497</v>
      </c>
      <c r="U32" s="1" t="s">
        <v>498</v>
      </c>
      <c r="V32" s="1" t="s">
        <v>543</v>
      </c>
    </row>
    <row r="33" s="1" customFormat="1" spans="1:22">
      <c r="A33" s="3">
        <v>999226573979050</v>
      </c>
      <c r="B33" s="1" t="s">
        <v>483</v>
      </c>
      <c r="C33" s="1" t="s">
        <v>674</v>
      </c>
      <c r="D33" s="1" t="s">
        <v>675</v>
      </c>
      <c r="E33" s="1" t="s">
        <v>676</v>
      </c>
      <c r="F33" s="1" t="s">
        <v>483</v>
      </c>
      <c r="G33" s="1" t="s">
        <v>487</v>
      </c>
      <c r="H33" s="1" t="s">
        <v>488</v>
      </c>
      <c r="I33" s="1" t="s">
        <v>677</v>
      </c>
      <c r="J33" s="1" t="s">
        <v>30</v>
      </c>
      <c r="K33" s="1" t="s">
        <v>678</v>
      </c>
      <c r="L33" s="1" t="s">
        <v>678</v>
      </c>
      <c r="M33" s="1" t="s">
        <v>491</v>
      </c>
      <c r="N33" s="1" t="s">
        <v>491</v>
      </c>
      <c r="O33" s="1" t="s">
        <v>492</v>
      </c>
      <c r="P33" s="1" t="s">
        <v>493</v>
      </c>
      <c r="Q33" s="1" t="s">
        <v>494</v>
      </c>
      <c r="R33" s="1" t="s">
        <v>679</v>
      </c>
      <c r="S33" s="1" t="s">
        <v>496</v>
      </c>
      <c r="T33" s="1" t="s">
        <v>497</v>
      </c>
      <c r="U33" s="1" t="s">
        <v>498</v>
      </c>
      <c r="V33" s="1" t="s">
        <v>543</v>
      </c>
    </row>
    <row r="34" s="1" customFormat="1" spans="1:22">
      <c r="A34" s="3">
        <v>999226573553950</v>
      </c>
      <c r="B34" s="1" t="s">
        <v>483</v>
      </c>
      <c r="C34" s="1" t="s">
        <v>680</v>
      </c>
      <c r="D34" s="1" t="s">
        <v>681</v>
      </c>
      <c r="E34" s="1" t="s">
        <v>682</v>
      </c>
      <c r="F34" s="1" t="s">
        <v>483</v>
      </c>
      <c r="G34" s="1" t="s">
        <v>487</v>
      </c>
      <c r="H34" s="1" t="s">
        <v>488</v>
      </c>
      <c r="I34" s="1" t="s">
        <v>683</v>
      </c>
      <c r="J34" s="1" t="s">
        <v>30</v>
      </c>
      <c r="K34" s="1" t="s">
        <v>684</v>
      </c>
      <c r="L34" s="1" t="s">
        <v>684</v>
      </c>
      <c r="M34" s="1" t="s">
        <v>491</v>
      </c>
      <c r="N34" s="1" t="s">
        <v>491</v>
      </c>
      <c r="O34" s="1" t="s">
        <v>492</v>
      </c>
      <c r="P34" s="1" t="s">
        <v>493</v>
      </c>
      <c r="Q34" s="1" t="s">
        <v>494</v>
      </c>
      <c r="R34" s="1" t="s">
        <v>685</v>
      </c>
      <c r="S34" s="1" t="s">
        <v>496</v>
      </c>
      <c r="T34" s="1" t="s">
        <v>497</v>
      </c>
      <c r="U34" s="1" t="s">
        <v>498</v>
      </c>
      <c r="V34" s="1" t="s">
        <v>499</v>
      </c>
    </row>
    <row r="35" s="1" customFormat="1" spans="1:22">
      <c r="A35" s="3">
        <v>999226573119733</v>
      </c>
      <c r="B35" s="1" t="s">
        <v>483</v>
      </c>
      <c r="C35" s="1" t="s">
        <v>686</v>
      </c>
      <c r="D35" s="1" t="s">
        <v>687</v>
      </c>
      <c r="E35" s="1" t="s">
        <v>688</v>
      </c>
      <c r="F35" s="1" t="s">
        <v>483</v>
      </c>
      <c r="G35" s="1" t="s">
        <v>487</v>
      </c>
      <c r="H35" s="1" t="s">
        <v>488</v>
      </c>
      <c r="I35" s="1" t="s">
        <v>689</v>
      </c>
      <c r="J35" s="1" t="s">
        <v>30</v>
      </c>
      <c r="K35" s="1" t="s">
        <v>690</v>
      </c>
      <c r="L35" s="1" t="s">
        <v>690</v>
      </c>
      <c r="M35" s="1" t="s">
        <v>491</v>
      </c>
      <c r="N35" s="1" t="s">
        <v>491</v>
      </c>
      <c r="O35" s="1" t="s">
        <v>492</v>
      </c>
      <c r="P35" s="1" t="s">
        <v>493</v>
      </c>
      <c r="Q35" s="1" t="s">
        <v>494</v>
      </c>
      <c r="R35" s="1" t="s">
        <v>691</v>
      </c>
      <c r="S35" s="1" t="s">
        <v>496</v>
      </c>
      <c r="T35" s="1" t="s">
        <v>497</v>
      </c>
      <c r="U35" s="1" t="s">
        <v>498</v>
      </c>
      <c r="V35" s="1" t="s">
        <v>626</v>
      </c>
    </row>
    <row r="36" s="1" customFormat="1" spans="1:22">
      <c r="A36" s="3">
        <v>999226573108757</v>
      </c>
      <c r="B36" s="1" t="s">
        <v>483</v>
      </c>
      <c r="C36" s="1" t="s">
        <v>692</v>
      </c>
      <c r="D36" s="1" t="s">
        <v>693</v>
      </c>
      <c r="E36" s="1" t="s">
        <v>694</v>
      </c>
      <c r="F36" s="1" t="s">
        <v>483</v>
      </c>
      <c r="G36" s="1" t="s">
        <v>487</v>
      </c>
      <c r="H36" s="1" t="s">
        <v>488</v>
      </c>
      <c r="I36" s="1" t="s">
        <v>695</v>
      </c>
      <c r="J36" s="1" t="s">
        <v>30</v>
      </c>
      <c r="K36" s="1" t="s">
        <v>696</v>
      </c>
      <c r="L36" s="1" t="s">
        <v>696</v>
      </c>
      <c r="M36" s="1" t="s">
        <v>491</v>
      </c>
      <c r="N36" s="1" t="s">
        <v>491</v>
      </c>
      <c r="O36" s="1" t="s">
        <v>492</v>
      </c>
      <c r="P36" s="1" t="s">
        <v>493</v>
      </c>
      <c r="Q36" s="1" t="s">
        <v>494</v>
      </c>
      <c r="R36" s="1" t="s">
        <v>697</v>
      </c>
      <c r="S36" s="1" t="s">
        <v>496</v>
      </c>
      <c r="T36" s="1" t="s">
        <v>497</v>
      </c>
      <c r="U36" s="1" t="s">
        <v>498</v>
      </c>
      <c r="V36" s="1" t="s">
        <v>524</v>
      </c>
    </row>
    <row r="37" s="1" customFormat="1" spans="1:22">
      <c r="A37" s="3">
        <v>999226572660196</v>
      </c>
      <c r="B37" s="1" t="s">
        <v>483</v>
      </c>
      <c r="C37" s="1" t="s">
        <v>698</v>
      </c>
      <c r="D37" s="1" t="s">
        <v>699</v>
      </c>
      <c r="E37" s="1" t="s">
        <v>700</v>
      </c>
      <c r="F37" s="1" t="s">
        <v>483</v>
      </c>
      <c r="G37" s="1" t="s">
        <v>487</v>
      </c>
      <c r="H37" s="1" t="s">
        <v>488</v>
      </c>
      <c r="I37" s="1" t="s">
        <v>701</v>
      </c>
      <c r="J37" s="1" t="s">
        <v>30</v>
      </c>
      <c r="K37" s="1" t="s">
        <v>702</v>
      </c>
      <c r="L37" s="1" t="s">
        <v>702</v>
      </c>
      <c r="M37" s="1" t="s">
        <v>491</v>
      </c>
      <c r="N37" s="1" t="s">
        <v>491</v>
      </c>
      <c r="O37" s="1" t="s">
        <v>492</v>
      </c>
      <c r="P37" s="1" t="s">
        <v>493</v>
      </c>
      <c r="Q37" s="1" t="s">
        <v>494</v>
      </c>
      <c r="R37" s="1" t="s">
        <v>703</v>
      </c>
      <c r="S37" s="1" t="s">
        <v>496</v>
      </c>
      <c r="T37" s="1" t="s">
        <v>497</v>
      </c>
      <c r="U37" s="1" t="s">
        <v>498</v>
      </c>
      <c r="V37" s="1" t="s">
        <v>499</v>
      </c>
    </row>
    <row r="38" s="1" customFormat="1" spans="1:22">
      <c r="A38" s="3">
        <v>999226572654770</v>
      </c>
      <c r="B38" s="1" t="s">
        <v>483</v>
      </c>
      <c r="C38" s="1" t="s">
        <v>704</v>
      </c>
      <c r="D38" s="1" t="s">
        <v>705</v>
      </c>
      <c r="E38" s="1" t="s">
        <v>706</v>
      </c>
      <c r="F38" s="1" t="s">
        <v>483</v>
      </c>
      <c r="G38" s="1" t="s">
        <v>487</v>
      </c>
      <c r="H38" s="1" t="s">
        <v>488</v>
      </c>
      <c r="I38" s="1" t="s">
        <v>707</v>
      </c>
      <c r="J38" s="1" t="s">
        <v>30</v>
      </c>
      <c r="K38" s="1" t="s">
        <v>708</v>
      </c>
      <c r="L38" s="1" t="s">
        <v>708</v>
      </c>
      <c r="M38" s="1" t="s">
        <v>491</v>
      </c>
      <c r="N38" s="1" t="s">
        <v>491</v>
      </c>
      <c r="O38" s="1" t="s">
        <v>492</v>
      </c>
      <c r="P38" s="1" t="s">
        <v>493</v>
      </c>
      <c r="Q38" s="1" t="s">
        <v>494</v>
      </c>
      <c r="R38" s="1" t="s">
        <v>709</v>
      </c>
      <c r="S38" s="1" t="s">
        <v>496</v>
      </c>
      <c r="T38" s="1" t="s">
        <v>497</v>
      </c>
      <c r="U38" s="1" t="s">
        <v>498</v>
      </c>
      <c r="V38" s="1" t="s">
        <v>499</v>
      </c>
    </row>
    <row r="39" s="1" customFormat="1" spans="1:22">
      <c r="A39" s="3">
        <v>999226572190182</v>
      </c>
      <c r="B39" s="1" t="s">
        <v>483</v>
      </c>
      <c r="C39" s="1" t="s">
        <v>710</v>
      </c>
      <c r="D39" s="1" t="s">
        <v>650</v>
      </c>
      <c r="E39" s="1" t="s">
        <v>711</v>
      </c>
      <c r="F39" s="1" t="s">
        <v>483</v>
      </c>
      <c r="G39" s="1" t="s">
        <v>487</v>
      </c>
      <c r="H39" s="1" t="s">
        <v>488</v>
      </c>
      <c r="I39" s="1" t="s">
        <v>652</v>
      </c>
      <c r="J39" s="1" t="s">
        <v>30</v>
      </c>
      <c r="K39" s="1" t="s">
        <v>653</v>
      </c>
      <c r="L39" s="1" t="s">
        <v>653</v>
      </c>
      <c r="M39" s="1" t="s">
        <v>491</v>
      </c>
      <c r="N39" s="1" t="s">
        <v>491</v>
      </c>
      <c r="O39" s="1" t="s">
        <v>492</v>
      </c>
      <c r="P39" s="1" t="s">
        <v>493</v>
      </c>
      <c r="Q39" s="1" t="s">
        <v>494</v>
      </c>
      <c r="R39" s="1" t="s">
        <v>712</v>
      </c>
      <c r="S39" s="1" t="s">
        <v>496</v>
      </c>
      <c r="T39" s="1" t="s">
        <v>497</v>
      </c>
      <c r="U39" s="1" t="s">
        <v>498</v>
      </c>
      <c r="V39" s="1" t="s">
        <v>499</v>
      </c>
    </row>
    <row r="40" s="1" customFormat="1" spans="1:22">
      <c r="A40" s="3">
        <v>999226572086950</v>
      </c>
      <c r="B40" s="1" t="s">
        <v>483</v>
      </c>
      <c r="C40" s="1" t="s">
        <v>713</v>
      </c>
      <c r="D40" s="1" t="s">
        <v>714</v>
      </c>
      <c r="E40" s="1" t="s">
        <v>715</v>
      </c>
      <c r="F40" s="1" t="s">
        <v>483</v>
      </c>
      <c r="G40" s="1" t="s">
        <v>487</v>
      </c>
      <c r="H40" s="1" t="s">
        <v>488</v>
      </c>
      <c r="I40" s="1" t="s">
        <v>716</v>
      </c>
      <c r="J40" s="1" t="s">
        <v>30</v>
      </c>
      <c r="K40" s="1" t="s">
        <v>717</v>
      </c>
      <c r="L40" s="1" t="s">
        <v>717</v>
      </c>
      <c r="M40" s="1" t="s">
        <v>491</v>
      </c>
      <c r="N40" s="1" t="s">
        <v>491</v>
      </c>
      <c r="O40" s="1" t="s">
        <v>492</v>
      </c>
      <c r="P40" s="1" t="s">
        <v>493</v>
      </c>
      <c r="Q40" s="1" t="s">
        <v>494</v>
      </c>
      <c r="R40" s="1" t="s">
        <v>718</v>
      </c>
      <c r="S40" s="1" t="s">
        <v>496</v>
      </c>
      <c r="T40" s="1" t="s">
        <v>497</v>
      </c>
      <c r="U40" s="1" t="s">
        <v>498</v>
      </c>
      <c r="V40" s="1" t="s">
        <v>524</v>
      </c>
    </row>
    <row r="41" s="1" customFormat="1" spans="1:22">
      <c r="A41" s="3">
        <v>999226571728174</v>
      </c>
      <c r="B41" s="1" t="s">
        <v>483</v>
      </c>
      <c r="C41" s="1" t="s">
        <v>719</v>
      </c>
      <c r="D41" s="1" t="s">
        <v>720</v>
      </c>
      <c r="E41" s="1" t="s">
        <v>721</v>
      </c>
      <c r="F41" s="1" t="s">
        <v>483</v>
      </c>
      <c r="G41" s="1" t="s">
        <v>487</v>
      </c>
      <c r="H41" s="1" t="s">
        <v>488</v>
      </c>
      <c r="I41" s="1" t="s">
        <v>722</v>
      </c>
      <c r="J41" s="1" t="s">
        <v>30</v>
      </c>
      <c r="K41" s="1" t="s">
        <v>723</v>
      </c>
      <c r="L41" s="1" t="s">
        <v>723</v>
      </c>
      <c r="M41" s="1" t="s">
        <v>491</v>
      </c>
      <c r="N41" s="1" t="s">
        <v>491</v>
      </c>
      <c r="O41" s="1" t="s">
        <v>492</v>
      </c>
      <c r="P41" s="1" t="s">
        <v>493</v>
      </c>
      <c r="Q41" s="1" t="s">
        <v>494</v>
      </c>
      <c r="R41" s="1" t="s">
        <v>724</v>
      </c>
      <c r="S41" s="1" t="s">
        <v>496</v>
      </c>
      <c r="T41" s="1" t="s">
        <v>497</v>
      </c>
      <c r="U41" s="1" t="s">
        <v>498</v>
      </c>
      <c r="V41" s="1" t="s">
        <v>524</v>
      </c>
    </row>
    <row r="42" s="1" customFormat="1" spans="1:22">
      <c r="A42" s="3">
        <v>999226570180484</v>
      </c>
      <c r="B42" s="1" t="s">
        <v>483</v>
      </c>
      <c r="C42" s="1" t="s">
        <v>725</v>
      </c>
      <c r="D42" s="1" t="s">
        <v>726</v>
      </c>
      <c r="E42" s="1" t="s">
        <v>727</v>
      </c>
      <c r="F42" s="1" t="s">
        <v>483</v>
      </c>
      <c r="G42" s="1" t="s">
        <v>487</v>
      </c>
      <c r="H42" s="1" t="s">
        <v>488</v>
      </c>
      <c r="I42" s="1" t="s">
        <v>728</v>
      </c>
      <c r="J42" s="1" t="s">
        <v>30</v>
      </c>
      <c r="K42" s="1" t="s">
        <v>729</v>
      </c>
      <c r="L42" s="1" t="s">
        <v>729</v>
      </c>
      <c r="M42" s="1" t="s">
        <v>491</v>
      </c>
      <c r="N42" s="1" t="s">
        <v>491</v>
      </c>
      <c r="O42" s="1" t="s">
        <v>492</v>
      </c>
      <c r="P42" s="1" t="s">
        <v>493</v>
      </c>
      <c r="Q42" s="1" t="s">
        <v>494</v>
      </c>
      <c r="R42" s="1" t="s">
        <v>730</v>
      </c>
      <c r="S42" s="1" t="s">
        <v>496</v>
      </c>
      <c r="T42" s="1" t="s">
        <v>497</v>
      </c>
      <c r="U42" s="1" t="s">
        <v>498</v>
      </c>
      <c r="V42" s="1" t="s">
        <v>499</v>
      </c>
    </row>
    <row r="43" s="1" customFormat="1" spans="1:22">
      <c r="A43" s="3">
        <v>999226570173037</v>
      </c>
      <c r="B43" s="1" t="s">
        <v>483</v>
      </c>
      <c r="C43" s="1" t="s">
        <v>731</v>
      </c>
      <c r="D43" s="1" t="s">
        <v>732</v>
      </c>
      <c r="E43" s="1" t="s">
        <v>733</v>
      </c>
      <c r="F43" s="1" t="s">
        <v>483</v>
      </c>
      <c r="G43" s="1" t="s">
        <v>487</v>
      </c>
      <c r="H43" s="1" t="s">
        <v>488</v>
      </c>
      <c r="I43" s="1" t="s">
        <v>734</v>
      </c>
      <c r="J43" s="1" t="s">
        <v>30</v>
      </c>
      <c r="K43" s="1" t="s">
        <v>735</v>
      </c>
      <c r="L43" s="1" t="s">
        <v>735</v>
      </c>
      <c r="M43" s="1" t="s">
        <v>491</v>
      </c>
      <c r="N43" s="1" t="s">
        <v>491</v>
      </c>
      <c r="O43" s="1" t="s">
        <v>492</v>
      </c>
      <c r="P43" s="1" t="s">
        <v>493</v>
      </c>
      <c r="Q43" s="1" t="s">
        <v>494</v>
      </c>
      <c r="R43" s="1" t="s">
        <v>736</v>
      </c>
      <c r="S43" s="1" t="s">
        <v>496</v>
      </c>
      <c r="T43" s="1" t="s">
        <v>497</v>
      </c>
      <c r="U43" s="1" t="s">
        <v>498</v>
      </c>
      <c r="V43" s="1" t="s">
        <v>524</v>
      </c>
    </row>
    <row r="44" s="1" customFormat="1" spans="1:22">
      <c r="A44" s="3">
        <v>999226568645155</v>
      </c>
      <c r="B44" s="1" t="s">
        <v>737</v>
      </c>
      <c r="C44" s="1" t="s">
        <v>738</v>
      </c>
      <c r="D44" s="1" t="s">
        <v>739</v>
      </c>
      <c r="E44" s="1" t="s">
        <v>740</v>
      </c>
      <c r="F44" s="1" t="s">
        <v>483</v>
      </c>
      <c r="G44" s="1" t="s">
        <v>487</v>
      </c>
      <c r="H44" s="1" t="s">
        <v>488</v>
      </c>
      <c r="I44" s="1" t="s">
        <v>741</v>
      </c>
      <c r="J44" s="1" t="s">
        <v>30</v>
      </c>
      <c r="K44" s="1" t="s">
        <v>742</v>
      </c>
      <c r="L44" s="1" t="s">
        <v>742</v>
      </c>
      <c r="M44" s="1" t="s">
        <v>491</v>
      </c>
      <c r="N44" s="1" t="s">
        <v>491</v>
      </c>
      <c r="O44" s="1" t="s">
        <v>492</v>
      </c>
      <c r="P44" s="1" t="s">
        <v>493</v>
      </c>
      <c r="Q44" s="1" t="s">
        <v>494</v>
      </c>
      <c r="R44" s="1" t="s">
        <v>743</v>
      </c>
      <c r="S44" s="1" t="s">
        <v>496</v>
      </c>
      <c r="T44" s="1" t="s">
        <v>497</v>
      </c>
      <c r="U44" s="1" t="s">
        <v>498</v>
      </c>
      <c r="V44" s="1" t="s">
        <v>524</v>
      </c>
    </row>
    <row r="45" s="1" customFormat="1" spans="1:22">
      <c r="A45" s="3">
        <v>999226562707053</v>
      </c>
      <c r="B45" s="1" t="s">
        <v>737</v>
      </c>
      <c r="C45" s="1" t="s">
        <v>744</v>
      </c>
      <c r="D45" s="1" t="s">
        <v>745</v>
      </c>
      <c r="E45" s="1" t="s">
        <v>746</v>
      </c>
      <c r="F45" s="1" t="s">
        <v>737</v>
      </c>
      <c r="G45" s="1" t="s">
        <v>487</v>
      </c>
      <c r="H45" s="1" t="s">
        <v>488</v>
      </c>
      <c r="I45" s="1" t="s">
        <v>747</v>
      </c>
      <c r="J45" s="1" t="s">
        <v>30</v>
      </c>
      <c r="K45" s="1" t="s">
        <v>748</v>
      </c>
      <c r="L45" s="1" t="s">
        <v>748</v>
      </c>
      <c r="M45" s="1" t="s">
        <v>491</v>
      </c>
      <c r="N45" s="1" t="s">
        <v>491</v>
      </c>
      <c r="O45" s="1" t="s">
        <v>492</v>
      </c>
      <c r="P45" s="1" t="s">
        <v>493</v>
      </c>
      <c r="Q45" s="1" t="s">
        <v>494</v>
      </c>
      <c r="R45" s="1" t="s">
        <v>749</v>
      </c>
      <c r="S45" s="1" t="s">
        <v>496</v>
      </c>
      <c r="T45" s="1" t="s">
        <v>497</v>
      </c>
      <c r="U45" s="1" t="s">
        <v>498</v>
      </c>
      <c r="V45" s="1" t="s">
        <v>524</v>
      </c>
    </row>
    <row r="46" s="1" customFormat="1" spans="1:22">
      <c r="A46" s="3">
        <v>999226562385806</v>
      </c>
      <c r="B46" s="1" t="s">
        <v>737</v>
      </c>
      <c r="C46" s="1" t="s">
        <v>750</v>
      </c>
      <c r="D46" s="1" t="s">
        <v>751</v>
      </c>
      <c r="E46" s="1" t="s">
        <v>752</v>
      </c>
      <c r="F46" s="1" t="s">
        <v>483</v>
      </c>
      <c r="G46" s="1" t="s">
        <v>487</v>
      </c>
      <c r="H46" s="1" t="s">
        <v>488</v>
      </c>
      <c r="I46" s="1" t="s">
        <v>753</v>
      </c>
      <c r="J46" s="1" t="s">
        <v>30</v>
      </c>
      <c r="K46" s="1" t="s">
        <v>754</v>
      </c>
      <c r="L46" s="1" t="s">
        <v>754</v>
      </c>
      <c r="M46" s="1" t="s">
        <v>491</v>
      </c>
      <c r="N46" s="1" t="s">
        <v>491</v>
      </c>
      <c r="O46" s="1" t="s">
        <v>492</v>
      </c>
      <c r="P46" s="1" t="s">
        <v>493</v>
      </c>
      <c r="Q46" s="1" t="s">
        <v>494</v>
      </c>
      <c r="R46" s="1" t="s">
        <v>755</v>
      </c>
      <c r="S46" s="1" t="s">
        <v>496</v>
      </c>
      <c r="T46" s="1" t="s">
        <v>497</v>
      </c>
      <c r="U46" s="1" t="s">
        <v>498</v>
      </c>
      <c r="V46" s="1" t="s">
        <v>499</v>
      </c>
    </row>
    <row r="47" s="1" customFormat="1" spans="1:22">
      <c r="A47" s="3">
        <v>999226503858908</v>
      </c>
      <c r="B47" s="1" t="s">
        <v>737</v>
      </c>
      <c r="C47" s="1" t="s">
        <v>756</v>
      </c>
      <c r="D47" s="1" t="s">
        <v>757</v>
      </c>
      <c r="E47" s="1" t="s">
        <v>758</v>
      </c>
      <c r="F47" s="1" t="s">
        <v>483</v>
      </c>
      <c r="G47" s="1" t="s">
        <v>487</v>
      </c>
      <c r="H47" s="1" t="s">
        <v>488</v>
      </c>
      <c r="I47" s="1" t="s">
        <v>759</v>
      </c>
      <c r="J47" s="1" t="s">
        <v>30</v>
      </c>
      <c r="K47" s="1" t="s">
        <v>760</v>
      </c>
      <c r="L47" s="1" t="s">
        <v>760</v>
      </c>
      <c r="M47" s="1" t="s">
        <v>491</v>
      </c>
      <c r="N47" s="1" t="s">
        <v>491</v>
      </c>
      <c r="O47" s="1" t="s">
        <v>492</v>
      </c>
      <c r="P47" s="1" t="s">
        <v>493</v>
      </c>
      <c r="Q47" s="1" t="s">
        <v>494</v>
      </c>
      <c r="R47" s="1" t="s">
        <v>761</v>
      </c>
      <c r="S47" s="1" t="s">
        <v>496</v>
      </c>
      <c r="T47" s="1" t="s">
        <v>497</v>
      </c>
      <c r="U47" s="1" t="s">
        <v>498</v>
      </c>
      <c r="V47" s="1" t="s">
        <v>499</v>
      </c>
    </row>
    <row r="48" s="1" customFormat="1" spans="1:22">
      <c r="A48" s="3">
        <v>999226503500462</v>
      </c>
      <c r="B48" s="1" t="s">
        <v>737</v>
      </c>
      <c r="C48" s="1" t="s">
        <v>762</v>
      </c>
      <c r="D48" s="1" t="s">
        <v>763</v>
      </c>
      <c r="E48" s="1" t="s">
        <v>764</v>
      </c>
      <c r="F48" s="1" t="s">
        <v>483</v>
      </c>
      <c r="G48" s="1" t="s">
        <v>487</v>
      </c>
      <c r="H48" s="1" t="s">
        <v>488</v>
      </c>
      <c r="I48" s="1" t="s">
        <v>765</v>
      </c>
      <c r="J48" s="1" t="s">
        <v>30</v>
      </c>
      <c r="K48" s="1" t="s">
        <v>766</v>
      </c>
      <c r="L48" s="1" t="s">
        <v>766</v>
      </c>
      <c r="M48" s="1" t="s">
        <v>491</v>
      </c>
      <c r="N48" s="1" t="s">
        <v>491</v>
      </c>
      <c r="O48" s="1" t="s">
        <v>492</v>
      </c>
      <c r="P48" s="1" t="s">
        <v>493</v>
      </c>
      <c r="Q48" s="1" t="s">
        <v>494</v>
      </c>
      <c r="R48" s="1" t="s">
        <v>767</v>
      </c>
      <c r="S48" s="1" t="s">
        <v>496</v>
      </c>
      <c r="T48" s="1" t="s">
        <v>497</v>
      </c>
      <c r="U48" s="1" t="s">
        <v>498</v>
      </c>
      <c r="V48" s="1" t="s">
        <v>543</v>
      </c>
    </row>
    <row r="49" s="1" customFormat="1" spans="1:22">
      <c r="A49" s="3">
        <v>999226503002674</v>
      </c>
      <c r="B49" s="1" t="s">
        <v>737</v>
      </c>
      <c r="C49" s="1" t="s">
        <v>768</v>
      </c>
      <c r="D49" s="1" t="s">
        <v>769</v>
      </c>
      <c r="E49" s="1" t="s">
        <v>770</v>
      </c>
      <c r="F49" s="1" t="s">
        <v>737</v>
      </c>
      <c r="G49" s="1" t="s">
        <v>487</v>
      </c>
      <c r="H49" s="1" t="s">
        <v>488</v>
      </c>
      <c r="I49" s="1" t="s">
        <v>771</v>
      </c>
      <c r="J49" s="1" t="s">
        <v>30</v>
      </c>
      <c r="K49" s="1" t="s">
        <v>772</v>
      </c>
      <c r="L49" s="1" t="s">
        <v>772</v>
      </c>
      <c r="M49" s="1" t="s">
        <v>491</v>
      </c>
      <c r="N49" s="1" t="s">
        <v>491</v>
      </c>
      <c r="O49" s="1" t="s">
        <v>492</v>
      </c>
      <c r="P49" s="1" t="s">
        <v>493</v>
      </c>
      <c r="Q49" s="1" t="s">
        <v>494</v>
      </c>
      <c r="R49" s="1" t="s">
        <v>773</v>
      </c>
      <c r="S49" s="1" t="s">
        <v>496</v>
      </c>
      <c r="T49" s="1" t="s">
        <v>497</v>
      </c>
      <c r="U49" s="1" t="s">
        <v>498</v>
      </c>
      <c r="V49" s="1" t="s">
        <v>499</v>
      </c>
    </row>
    <row r="50" s="1" customFormat="1" spans="1:22">
      <c r="A50" s="3">
        <v>999226502762507</v>
      </c>
      <c r="B50" s="1" t="s">
        <v>737</v>
      </c>
      <c r="C50" s="1" t="s">
        <v>774</v>
      </c>
      <c r="D50" s="1" t="s">
        <v>775</v>
      </c>
      <c r="E50" s="1" t="s">
        <v>776</v>
      </c>
      <c r="F50" s="1" t="s">
        <v>737</v>
      </c>
      <c r="G50" s="1" t="s">
        <v>487</v>
      </c>
      <c r="H50" s="1" t="s">
        <v>488</v>
      </c>
      <c r="I50" s="1" t="s">
        <v>777</v>
      </c>
      <c r="J50" s="1" t="s">
        <v>30</v>
      </c>
      <c r="K50" s="1" t="s">
        <v>778</v>
      </c>
      <c r="L50" s="1" t="s">
        <v>778</v>
      </c>
      <c r="M50" s="1" t="s">
        <v>491</v>
      </c>
      <c r="N50" s="1" t="s">
        <v>491</v>
      </c>
      <c r="O50" s="1" t="s">
        <v>492</v>
      </c>
      <c r="P50" s="1" t="s">
        <v>493</v>
      </c>
      <c r="Q50" s="1" t="s">
        <v>494</v>
      </c>
      <c r="R50" s="1" t="s">
        <v>779</v>
      </c>
      <c r="S50" s="1" t="s">
        <v>496</v>
      </c>
      <c r="T50" s="1" t="s">
        <v>497</v>
      </c>
      <c r="U50" s="1" t="s">
        <v>498</v>
      </c>
      <c r="V50" s="1" t="s">
        <v>499</v>
      </c>
    </row>
    <row r="51" s="1" customFormat="1" spans="1:22">
      <c r="A51" s="3">
        <v>999226502532052</v>
      </c>
      <c r="B51" s="1" t="s">
        <v>737</v>
      </c>
      <c r="C51" s="1" t="s">
        <v>780</v>
      </c>
      <c r="D51" s="1" t="s">
        <v>781</v>
      </c>
      <c r="E51" s="1" t="s">
        <v>782</v>
      </c>
      <c r="F51" s="1" t="s">
        <v>483</v>
      </c>
      <c r="G51" s="1" t="s">
        <v>487</v>
      </c>
      <c r="H51" s="1" t="s">
        <v>488</v>
      </c>
      <c r="I51" s="1" t="s">
        <v>783</v>
      </c>
      <c r="J51" s="1" t="s">
        <v>30</v>
      </c>
      <c r="K51" s="1" t="s">
        <v>784</v>
      </c>
      <c r="L51" s="1" t="s">
        <v>784</v>
      </c>
      <c r="M51" s="1" t="s">
        <v>491</v>
      </c>
      <c r="N51" s="1" t="s">
        <v>491</v>
      </c>
      <c r="O51" s="1" t="s">
        <v>492</v>
      </c>
      <c r="P51" s="1" t="s">
        <v>493</v>
      </c>
      <c r="Q51" s="1" t="s">
        <v>494</v>
      </c>
      <c r="R51" s="1" t="s">
        <v>785</v>
      </c>
      <c r="S51" s="1" t="s">
        <v>496</v>
      </c>
      <c r="T51" s="1" t="s">
        <v>497</v>
      </c>
      <c r="U51" s="1" t="s">
        <v>498</v>
      </c>
      <c r="V51" s="1" t="s">
        <v>524</v>
      </c>
    </row>
    <row r="52" s="1" customFormat="1" spans="1:22">
      <c r="A52" s="3">
        <v>999226502158663</v>
      </c>
      <c r="B52" s="1" t="s">
        <v>737</v>
      </c>
      <c r="C52" s="1" t="s">
        <v>786</v>
      </c>
      <c r="D52" s="1" t="s">
        <v>714</v>
      </c>
      <c r="E52" s="1" t="s">
        <v>787</v>
      </c>
      <c r="F52" s="1" t="s">
        <v>483</v>
      </c>
      <c r="G52" s="1" t="s">
        <v>487</v>
      </c>
      <c r="H52" s="1" t="s">
        <v>488</v>
      </c>
      <c r="I52" s="1" t="s">
        <v>788</v>
      </c>
      <c r="J52" s="1" t="s">
        <v>30</v>
      </c>
      <c r="K52" s="1" t="s">
        <v>789</v>
      </c>
      <c r="L52" s="1" t="s">
        <v>789</v>
      </c>
      <c r="M52" s="1" t="s">
        <v>491</v>
      </c>
      <c r="N52" s="1" t="s">
        <v>491</v>
      </c>
      <c r="O52" s="1" t="s">
        <v>492</v>
      </c>
      <c r="P52" s="1" t="s">
        <v>493</v>
      </c>
      <c r="Q52" s="1" t="s">
        <v>494</v>
      </c>
      <c r="R52" s="1" t="s">
        <v>790</v>
      </c>
      <c r="S52" s="1" t="s">
        <v>496</v>
      </c>
      <c r="T52" s="1" t="s">
        <v>497</v>
      </c>
      <c r="U52" s="1" t="s">
        <v>498</v>
      </c>
      <c r="V52" s="1" t="s">
        <v>524</v>
      </c>
    </row>
    <row r="53" s="1" customFormat="1" spans="1:22">
      <c r="A53" s="3">
        <v>999226502151920</v>
      </c>
      <c r="B53" s="1" t="s">
        <v>737</v>
      </c>
      <c r="C53" s="1" t="s">
        <v>791</v>
      </c>
      <c r="D53" s="1" t="s">
        <v>792</v>
      </c>
      <c r="E53" s="1" t="s">
        <v>793</v>
      </c>
      <c r="F53" s="1" t="s">
        <v>483</v>
      </c>
      <c r="G53" s="1" t="s">
        <v>487</v>
      </c>
      <c r="H53" s="1" t="s">
        <v>488</v>
      </c>
      <c r="I53" s="1" t="s">
        <v>794</v>
      </c>
      <c r="J53" s="1" t="s">
        <v>30</v>
      </c>
      <c r="K53" s="1" t="s">
        <v>795</v>
      </c>
      <c r="L53" s="1" t="s">
        <v>795</v>
      </c>
      <c r="M53" s="1" t="s">
        <v>491</v>
      </c>
      <c r="N53" s="1" t="s">
        <v>491</v>
      </c>
      <c r="O53" s="1" t="s">
        <v>492</v>
      </c>
      <c r="P53" s="1" t="s">
        <v>493</v>
      </c>
      <c r="Q53" s="1" t="s">
        <v>494</v>
      </c>
      <c r="R53" s="1" t="s">
        <v>796</v>
      </c>
      <c r="S53" s="1" t="s">
        <v>496</v>
      </c>
      <c r="T53" s="1" t="s">
        <v>497</v>
      </c>
      <c r="U53" s="1" t="s">
        <v>498</v>
      </c>
      <c r="V53" s="1" t="s">
        <v>499</v>
      </c>
    </row>
    <row r="54" s="1" customFormat="1" spans="1:22">
      <c r="A54" s="3">
        <v>999226502141728</v>
      </c>
      <c r="B54" s="1" t="s">
        <v>737</v>
      </c>
      <c r="C54" s="1" t="s">
        <v>797</v>
      </c>
      <c r="D54" s="1" t="s">
        <v>798</v>
      </c>
      <c r="E54" s="1" t="s">
        <v>799</v>
      </c>
      <c r="F54" s="1" t="s">
        <v>737</v>
      </c>
      <c r="G54" s="1" t="s">
        <v>487</v>
      </c>
      <c r="H54" s="1" t="s">
        <v>488</v>
      </c>
      <c r="I54" s="1" t="s">
        <v>800</v>
      </c>
      <c r="J54" s="1" t="s">
        <v>30</v>
      </c>
      <c r="K54" s="1" t="s">
        <v>801</v>
      </c>
      <c r="L54" s="1" t="s">
        <v>801</v>
      </c>
      <c r="M54" s="1" t="s">
        <v>491</v>
      </c>
      <c r="N54" s="1" t="s">
        <v>491</v>
      </c>
      <c r="O54" s="1" t="s">
        <v>492</v>
      </c>
      <c r="P54" s="1" t="s">
        <v>493</v>
      </c>
      <c r="Q54" s="1" t="s">
        <v>494</v>
      </c>
      <c r="R54" s="1" t="s">
        <v>802</v>
      </c>
      <c r="S54" s="1" t="s">
        <v>496</v>
      </c>
      <c r="T54" s="1" t="s">
        <v>497</v>
      </c>
      <c r="U54" s="1" t="s">
        <v>498</v>
      </c>
      <c r="V54" s="1" t="s">
        <v>499</v>
      </c>
    </row>
    <row r="55" s="1" customFormat="1" spans="1:22">
      <c r="A55" s="3">
        <v>999226502094554</v>
      </c>
      <c r="B55" s="1" t="s">
        <v>737</v>
      </c>
      <c r="C55" s="1" t="s">
        <v>803</v>
      </c>
      <c r="D55" s="1" t="s">
        <v>804</v>
      </c>
      <c r="E55" s="1" t="s">
        <v>805</v>
      </c>
      <c r="F55" s="1" t="s">
        <v>483</v>
      </c>
      <c r="G55" s="1" t="s">
        <v>487</v>
      </c>
      <c r="H55" s="1" t="s">
        <v>488</v>
      </c>
      <c r="I55" s="1" t="s">
        <v>806</v>
      </c>
      <c r="J55" s="1" t="s">
        <v>30</v>
      </c>
      <c r="K55" s="1" t="s">
        <v>807</v>
      </c>
      <c r="L55" s="1" t="s">
        <v>807</v>
      </c>
      <c r="M55" s="1" t="s">
        <v>491</v>
      </c>
      <c r="N55" s="1" t="s">
        <v>491</v>
      </c>
      <c r="O55" s="1" t="s">
        <v>492</v>
      </c>
      <c r="P55" s="1" t="s">
        <v>493</v>
      </c>
      <c r="Q55" s="1" t="s">
        <v>494</v>
      </c>
      <c r="R55" s="1" t="s">
        <v>808</v>
      </c>
      <c r="S55" s="1" t="s">
        <v>496</v>
      </c>
      <c r="T55" s="1" t="s">
        <v>497</v>
      </c>
      <c r="U55" s="1" t="s">
        <v>809</v>
      </c>
      <c r="V55" s="1" t="s">
        <v>499</v>
      </c>
    </row>
    <row r="56" s="1" customFormat="1" spans="1:22">
      <c r="A56" s="3">
        <v>999226501900004</v>
      </c>
      <c r="B56" s="1" t="s">
        <v>737</v>
      </c>
      <c r="C56" s="1" t="s">
        <v>810</v>
      </c>
      <c r="D56" s="1" t="s">
        <v>811</v>
      </c>
      <c r="E56" s="1" t="s">
        <v>812</v>
      </c>
      <c r="F56" s="1" t="s">
        <v>737</v>
      </c>
      <c r="G56" s="1" t="s">
        <v>487</v>
      </c>
      <c r="H56" s="1" t="s">
        <v>488</v>
      </c>
      <c r="I56" s="1" t="s">
        <v>813</v>
      </c>
      <c r="J56" s="1" t="s">
        <v>30</v>
      </c>
      <c r="K56" s="1" t="s">
        <v>814</v>
      </c>
      <c r="L56" s="1" t="s">
        <v>814</v>
      </c>
      <c r="M56" s="1" t="s">
        <v>491</v>
      </c>
      <c r="N56" s="1" t="s">
        <v>491</v>
      </c>
      <c r="O56" s="1" t="s">
        <v>492</v>
      </c>
      <c r="P56" s="1" t="s">
        <v>493</v>
      </c>
      <c r="Q56" s="1" t="s">
        <v>494</v>
      </c>
      <c r="R56" s="1" t="s">
        <v>815</v>
      </c>
      <c r="S56" s="1" t="s">
        <v>496</v>
      </c>
      <c r="T56" s="1" t="s">
        <v>497</v>
      </c>
      <c r="U56" s="1" t="s">
        <v>809</v>
      </c>
      <c r="V56" s="1" t="s">
        <v>524</v>
      </c>
    </row>
    <row r="57" s="1" customFormat="1" spans="1:22">
      <c r="A57" s="3">
        <v>999226501794211</v>
      </c>
      <c r="B57" s="1" t="s">
        <v>816</v>
      </c>
      <c r="C57" s="1" t="s">
        <v>817</v>
      </c>
      <c r="D57" s="1" t="s">
        <v>699</v>
      </c>
      <c r="E57" s="1" t="s">
        <v>818</v>
      </c>
      <c r="F57" s="1" t="s">
        <v>483</v>
      </c>
      <c r="G57" s="1" t="s">
        <v>487</v>
      </c>
      <c r="H57" s="1" t="s">
        <v>488</v>
      </c>
      <c r="I57" s="1" t="s">
        <v>819</v>
      </c>
      <c r="J57" s="1" t="s">
        <v>30</v>
      </c>
      <c r="K57" s="1" t="s">
        <v>820</v>
      </c>
      <c r="L57" s="1" t="s">
        <v>820</v>
      </c>
      <c r="M57" s="1" t="s">
        <v>491</v>
      </c>
      <c r="N57" s="1" t="s">
        <v>491</v>
      </c>
      <c r="O57" s="1" t="s">
        <v>492</v>
      </c>
      <c r="P57" s="1" t="s">
        <v>493</v>
      </c>
      <c r="Q57" s="1" t="s">
        <v>494</v>
      </c>
      <c r="R57" s="1" t="s">
        <v>821</v>
      </c>
      <c r="S57" s="1" t="s">
        <v>496</v>
      </c>
      <c r="T57" s="1" t="s">
        <v>497</v>
      </c>
      <c r="U57" s="1" t="s">
        <v>498</v>
      </c>
      <c r="V57" s="1" t="s">
        <v>499</v>
      </c>
    </row>
    <row r="58" s="1" customFormat="1" spans="1:22">
      <c r="A58" s="3">
        <v>999226501054692</v>
      </c>
      <c r="B58" s="1" t="s">
        <v>816</v>
      </c>
      <c r="C58" s="1" t="s">
        <v>822</v>
      </c>
      <c r="D58" s="1" t="s">
        <v>804</v>
      </c>
      <c r="E58" s="1" t="s">
        <v>823</v>
      </c>
      <c r="F58" s="1" t="s">
        <v>737</v>
      </c>
      <c r="G58" s="1" t="s">
        <v>487</v>
      </c>
      <c r="H58" s="1" t="s">
        <v>488</v>
      </c>
      <c r="I58" s="1" t="s">
        <v>824</v>
      </c>
      <c r="J58" s="1" t="s">
        <v>30</v>
      </c>
      <c r="K58" s="1" t="s">
        <v>825</v>
      </c>
      <c r="L58" s="1" t="s">
        <v>825</v>
      </c>
      <c r="M58" s="1" t="s">
        <v>491</v>
      </c>
      <c r="N58" s="1" t="s">
        <v>491</v>
      </c>
      <c r="O58" s="1" t="s">
        <v>492</v>
      </c>
      <c r="P58" s="1" t="s">
        <v>493</v>
      </c>
      <c r="Q58" s="1" t="s">
        <v>494</v>
      </c>
      <c r="R58" s="1" t="s">
        <v>826</v>
      </c>
      <c r="S58" s="1" t="s">
        <v>496</v>
      </c>
      <c r="T58" s="1" t="s">
        <v>497</v>
      </c>
      <c r="U58" s="1" t="s">
        <v>809</v>
      </c>
      <c r="V58" s="1" t="s">
        <v>499</v>
      </c>
    </row>
    <row r="59" s="1" customFormat="1" spans="1:22">
      <c r="A59" s="3">
        <v>999226500596335</v>
      </c>
      <c r="B59" s="1" t="s">
        <v>816</v>
      </c>
      <c r="C59" s="1" t="s">
        <v>827</v>
      </c>
      <c r="D59" s="1" t="s">
        <v>804</v>
      </c>
      <c r="E59" s="1" t="s">
        <v>828</v>
      </c>
      <c r="F59" s="1" t="s">
        <v>737</v>
      </c>
      <c r="G59" s="1" t="s">
        <v>487</v>
      </c>
      <c r="H59" s="1" t="s">
        <v>488</v>
      </c>
      <c r="I59" s="1" t="s">
        <v>824</v>
      </c>
      <c r="J59" s="1" t="s">
        <v>30</v>
      </c>
      <c r="K59" s="1" t="s">
        <v>825</v>
      </c>
      <c r="L59" s="1" t="s">
        <v>825</v>
      </c>
      <c r="M59" s="1" t="s">
        <v>491</v>
      </c>
      <c r="N59" s="1" t="s">
        <v>491</v>
      </c>
      <c r="O59" s="1" t="s">
        <v>492</v>
      </c>
      <c r="P59" s="1" t="s">
        <v>493</v>
      </c>
      <c r="Q59" s="1" t="s">
        <v>494</v>
      </c>
      <c r="R59" s="1" t="s">
        <v>829</v>
      </c>
      <c r="S59" s="1" t="s">
        <v>496</v>
      </c>
      <c r="T59" s="1" t="s">
        <v>497</v>
      </c>
      <c r="U59" s="1" t="s">
        <v>809</v>
      </c>
      <c r="V59" s="1" t="s">
        <v>499</v>
      </c>
    </row>
    <row r="60" s="1" customFormat="1" spans="1:22">
      <c r="A60" s="3">
        <v>999226500236345</v>
      </c>
      <c r="B60" s="1" t="s">
        <v>816</v>
      </c>
      <c r="C60" s="1" t="s">
        <v>830</v>
      </c>
      <c r="D60" s="1" t="s">
        <v>669</v>
      </c>
      <c r="E60" s="1" t="s">
        <v>831</v>
      </c>
      <c r="F60" s="1" t="s">
        <v>737</v>
      </c>
      <c r="G60" s="1" t="s">
        <v>487</v>
      </c>
      <c r="H60" s="1" t="s">
        <v>488</v>
      </c>
      <c r="I60" s="1" t="s">
        <v>832</v>
      </c>
      <c r="J60" s="1" t="s">
        <v>30</v>
      </c>
      <c r="K60" s="1" t="s">
        <v>833</v>
      </c>
      <c r="L60" s="1" t="s">
        <v>833</v>
      </c>
      <c r="M60" s="1" t="s">
        <v>491</v>
      </c>
      <c r="N60" s="1" t="s">
        <v>491</v>
      </c>
      <c r="O60" s="1" t="s">
        <v>492</v>
      </c>
      <c r="P60" s="1" t="s">
        <v>493</v>
      </c>
      <c r="Q60" s="1" t="s">
        <v>494</v>
      </c>
      <c r="R60" s="1" t="s">
        <v>834</v>
      </c>
      <c r="S60" s="1" t="s">
        <v>496</v>
      </c>
      <c r="T60" s="1" t="s">
        <v>497</v>
      </c>
      <c r="U60" s="1" t="s">
        <v>498</v>
      </c>
      <c r="V60" s="1" t="s">
        <v>543</v>
      </c>
    </row>
    <row r="61" s="1" customFormat="1" spans="1:22">
      <c r="A61" s="3">
        <v>999226500153183</v>
      </c>
      <c r="B61" s="1" t="s">
        <v>816</v>
      </c>
      <c r="C61" s="1" t="s">
        <v>835</v>
      </c>
      <c r="D61" s="1" t="s">
        <v>836</v>
      </c>
      <c r="E61" s="1" t="s">
        <v>837</v>
      </c>
      <c r="F61" s="1" t="s">
        <v>483</v>
      </c>
      <c r="G61" s="1" t="s">
        <v>487</v>
      </c>
      <c r="H61" s="1" t="s">
        <v>488</v>
      </c>
      <c r="I61" s="1" t="s">
        <v>838</v>
      </c>
      <c r="J61" s="1" t="s">
        <v>30</v>
      </c>
      <c r="K61" s="1" t="s">
        <v>839</v>
      </c>
      <c r="L61" s="1" t="s">
        <v>839</v>
      </c>
      <c r="M61" s="1" t="s">
        <v>491</v>
      </c>
      <c r="N61" s="1" t="s">
        <v>491</v>
      </c>
      <c r="O61" s="1" t="s">
        <v>492</v>
      </c>
      <c r="P61" s="1" t="s">
        <v>493</v>
      </c>
      <c r="Q61" s="1" t="s">
        <v>494</v>
      </c>
      <c r="R61" s="1" t="s">
        <v>840</v>
      </c>
      <c r="S61" s="1" t="s">
        <v>496</v>
      </c>
      <c r="T61" s="1" t="s">
        <v>497</v>
      </c>
      <c r="U61" s="1" t="s">
        <v>498</v>
      </c>
      <c r="V61" s="1" t="s">
        <v>499</v>
      </c>
    </row>
    <row r="62" s="1" customFormat="1" spans="1:22">
      <c r="A62" s="3">
        <v>999226498574627</v>
      </c>
      <c r="B62" s="1" t="s">
        <v>816</v>
      </c>
      <c r="C62" s="1" t="s">
        <v>841</v>
      </c>
      <c r="D62" s="1" t="s">
        <v>842</v>
      </c>
      <c r="E62" s="1" t="s">
        <v>843</v>
      </c>
      <c r="F62" s="1" t="s">
        <v>737</v>
      </c>
      <c r="G62" s="1" t="s">
        <v>487</v>
      </c>
      <c r="H62" s="1" t="s">
        <v>488</v>
      </c>
      <c r="I62" s="1" t="s">
        <v>844</v>
      </c>
      <c r="J62" s="1" t="s">
        <v>30</v>
      </c>
      <c r="K62" s="1" t="s">
        <v>845</v>
      </c>
      <c r="L62" s="1" t="s">
        <v>845</v>
      </c>
      <c r="M62" s="1" t="s">
        <v>491</v>
      </c>
      <c r="N62" s="1" t="s">
        <v>491</v>
      </c>
      <c r="O62" s="1" t="s">
        <v>492</v>
      </c>
      <c r="P62" s="1" t="s">
        <v>493</v>
      </c>
      <c r="Q62" s="1" t="s">
        <v>494</v>
      </c>
      <c r="R62" s="1" t="s">
        <v>846</v>
      </c>
      <c r="S62" s="1" t="s">
        <v>496</v>
      </c>
      <c r="T62" s="1" t="s">
        <v>497</v>
      </c>
      <c r="U62" s="1" t="s">
        <v>498</v>
      </c>
      <c r="V62" s="1" t="s">
        <v>626</v>
      </c>
    </row>
    <row r="63" s="1" customFormat="1" spans="1:22">
      <c r="A63" s="3">
        <v>999226498379284</v>
      </c>
      <c r="B63" s="1" t="s">
        <v>816</v>
      </c>
      <c r="C63" s="1" t="s">
        <v>847</v>
      </c>
      <c r="D63" s="1" t="s">
        <v>804</v>
      </c>
      <c r="E63" s="1" t="s">
        <v>848</v>
      </c>
      <c r="F63" s="1" t="s">
        <v>483</v>
      </c>
      <c r="G63" s="1" t="s">
        <v>487</v>
      </c>
      <c r="H63" s="1" t="s">
        <v>488</v>
      </c>
      <c r="I63" s="1" t="s">
        <v>849</v>
      </c>
      <c r="J63" s="1" t="s">
        <v>30</v>
      </c>
      <c r="K63" s="1" t="s">
        <v>850</v>
      </c>
      <c r="L63" s="1" t="s">
        <v>850</v>
      </c>
      <c r="M63" s="1" t="s">
        <v>491</v>
      </c>
      <c r="N63" s="1" t="s">
        <v>491</v>
      </c>
      <c r="O63" s="1" t="s">
        <v>492</v>
      </c>
      <c r="P63" s="1" t="s">
        <v>493</v>
      </c>
      <c r="Q63" s="1" t="s">
        <v>494</v>
      </c>
      <c r="R63" s="1" t="s">
        <v>851</v>
      </c>
      <c r="S63" s="1" t="s">
        <v>496</v>
      </c>
      <c r="T63" s="1" t="s">
        <v>497</v>
      </c>
      <c r="U63" s="1" t="s">
        <v>809</v>
      </c>
      <c r="V63" s="1" t="s">
        <v>499</v>
      </c>
    </row>
    <row r="64" s="1" customFormat="1" spans="1:22">
      <c r="A64" s="3">
        <v>999226498156252</v>
      </c>
      <c r="B64" s="1" t="s">
        <v>816</v>
      </c>
      <c r="C64" s="1" t="s">
        <v>852</v>
      </c>
      <c r="D64" s="1" t="s">
        <v>853</v>
      </c>
      <c r="E64" s="1" t="s">
        <v>854</v>
      </c>
      <c r="F64" s="1" t="s">
        <v>737</v>
      </c>
      <c r="G64" s="1" t="s">
        <v>487</v>
      </c>
      <c r="H64" s="1" t="s">
        <v>488</v>
      </c>
      <c r="I64" s="1" t="s">
        <v>855</v>
      </c>
      <c r="J64" s="1" t="s">
        <v>30</v>
      </c>
      <c r="K64" s="1" t="s">
        <v>856</v>
      </c>
      <c r="L64" s="1" t="s">
        <v>856</v>
      </c>
      <c r="M64" s="1" t="s">
        <v>491</v>
      </c>
      <c r="N64" s="1" t="s">
        <v>491</v>
      </c>
      <c r="O64" s="1" t="s">
        <v>492</v>
      </c>
      <c r="P64" s="1" t="s">
        <v>493</v>
      </c>
      <c r="Q64" s="1" t="s">
        <v>494</v>
      </c>
      <c r="R64" s="1" t="s">
        <v>857</v>
      </c>
      <c r="S64" s="1" t="s">
        <v>496</v>
      </c>
      <c r="T64" s="1" t="s">
        <v>497</v>
      </c>
      <c r="U64" s="1" t="s">
        <v>498</v>
      </c>
      <c r="V64" s="1" t="s">
        <v>598</v>
      </c>
    </row>
    <row r="65" s="1" customFormat="1" spans="1:22">
      <c r="A65" s="3">
        <v>999226497933114</v>
      </c>
      <c r="B65" s="1" t="s">
        <v>816</v>
      </c>
      <c r="C65" s="1" t="s">
        <v>858</v>
      </c>
      <c r="D65" s="1" t="s">
        <v>615</v>
      </c>
      <c r="E65" s="1" t="s">
        <v>859</v>
      </c>
      <c r="F65" s="1" t="s">
        <v>483</v>
      </c>
      <c r="G65" s="1" t="s">
        <v>487</v>
      </c>
      <c r="H65" s="1" t="s">
        <v>488</v>
      </c>
      <c r="I65" s="1" t="s">
        <v>860</v>
      </c>
      <c r="J65" s="1" t="s">
        <v>30</v>
      </c>
      <c r="K65" s="1" t="s">
        <v>861</v>
      </c>
      <c r="L65" s="1" t="s">
        <v>861</v>
      </c>
      <c r="M65" s="1" t="s">
        <v>491</v>
      </c>
      <c r="N65" s="1" t="s">
        <v>491</v>
      </c>
      <c r="O65" s="1" t="s">
        <v>492</v>
      </c>
      <c r="P65" s="1" t="s">
        <v>493</v>
      </c>
      <c r="Q65" s="1" t="s">
        <v>494</v>
      </c>
      <c r="R65" s="1" t="s">
        <v>862</v>
      </c>
      <c r="S65" s="1" t="s">
        <v>496</v>
      </c>
      <c r="T65" s="1" t="s">
        <v>497</v>
      </c>
      <c r="U65" s="1" t="s">
        <v>498</v>
      </c>
      <c r="V65" s="1" t="s">
        <v>524</v>
      </c>
    </row>
    <row r="66" s="1" customFormat="1" spans="1:22">
      <c r="A66" s="3">
        <v>999226497585770</v>
      </c>
      <c r="B66" s="1" t="s">
        <v>863</v>
      </c>
      <c r="C66" s="1" t="s">
        <v>864</v>
      </c>
      <c r="D66" s="1" t="s">
        <v>865</v>
      </c>
      <c r="E66" s="1" t="s">
        <v>866</v>
      </c>
      <c r="F66" s="1" t="s">
        <v>483</v>
      </c>
      <c r="G66" s="1" t="s">
        <v>487</v>
      </c>
      <c r="H66" s="1" t="s">
        <v>488</v>
      </c>
      <c r="I66" s="1" t="s">
        <v>867</v>
      </c>
      <c r="J66" s="1" t="s">
        <v>30</v>
      </c>
      <c r="K66" s="1" t="s">
        <v>868</v>
      </c>
      <c r="L66" s="1" t="s">
        <v>868</v>
      </c>
      <c r="M66" s="1" t="s">
        <v>491</v>
      </c>
      <c r="N66" s="1" t="s">
        <v>491</v>
      </c>
      <c r="O66" s="1" t="s">
        <v>492</v>
      </c>
      <c r="P66" s="1" t="s">
        <v>493</v>
      </c>
      <c r="Q66" s="1" t="s">
        <v>494</v>
      </c>
      <c r="R66" s="1" t="s">
        <v>869</v>
      </c>
      <c r="S66" s="1" t="s">
        <v>496</v>
      </c>
      <c r="T66" s="1" t="s">
        <v>497</v>
      </c>
      <c r="U66" s="1" t="s">
        <v>498</v>
      </c>
      <c r="V66" s="1" t="s">
        <v>524</v>
      </c>
    </row>
    <row r="67" s="1" customFormat="1" spans="1:22">
      <c r="A67" s="3">
        <v>999226495488963</v>
      </c>
      <c r="B67" s="1" t="s">
        <v>863</v>
      </c>
      <c r="C67" s="1" t="s">
        <v>870</v>
      </c>
      <c r="D67" s="1" t="s">
        <v>871</v>
      </c>
      <c r="E67" s="1" t="s">
        <v>872</v>
      </c>
      <c r="F67" s="1" t="s">
        <v>483</v>
      </c>
      <c r="G67" s="1" t="s">
        <v>487</v>
      </c>
      <c r="H67" s="1" t="s">
        <v>488</v>
      </c>
      <c r="I67" s="1" t="s">
        <v>873</v>
      </c>
      <c r="J67" s="1" t="s">
        <v>30</v>
      </c>
      <c r="K67" s="1" t="s">
        <v>874</v>
      </c>
      <c r="L67" s="1" t="s">
        <v>874</v>
      </c>
      <c r="M67" s="1" t="s">
        <v>491</v>
      </c>
      <c r="N67" s="1" t="s">
        <v>491</v>
      </c>
      <c r="O67" s="1" t="s">
        <v>492</v>
      </c>
      <c r="P67" s="1" t="s">
        <v>493</v>
      </c>
      <c r="Q67" s="1" t="s">
        <v>494</v>
      </c>
      <c r="R67" s="1" t="s">
        <v>875</v>
      </c>
      <c r="S67" s="1" t="s">
        <v>496</v>
      </c>
      <c r="T67" s="1" t="s">
        <v>497</v>
      </c>
      <c r="U67" s="1" t="s">
        <v>498</v>
      </c>
      <c r="V67" s="1" t="s">
        <v>499</v>
      </c>
    </row>
    <row r="68" s="1" customFormat="1" spans="1:22">
      <c r="A68" s="3">
        <v>999226494730591</v>
      </c>
      <c r="B68" s="1" t="s">
        <v>863</v>
      </c>
      <c r="C68" s="1" t="s">
        <v>876</v>
      </c>
      <c r="D68" s="1" t="s">
        <v>877</v>
      </c>
      <c r="E68" s="1" t="s">
        <v>878</v>
      </c>
      <c r="F68" s="1" t="s">
        <v>737</v>
      </c>
      <c r="G68" s="1" t="s">
        <v>487</v>
      </c>
      <c r="H68" s="1" t="s">
        <v>488</v>
      </c>
      <c r="I68" s="1" t="s">
        <v>879</v>
      </c>
      <c r="J68" s="1" t="s">
        <v>30</v>
      </c>
      <c r="K68" s="1" t="s">
        <v>880</v>
      </c>
      <c r="L68" s="1" t="s">
        <v>880</v>
      </c>
      <c r="M68" s="1" t="s">
        <v>491</v>
      </c>
      <c r="N68" s="1" t="s">
        <v>491</v>
      </c>
      <c r="O68" s="1" t="s">
        <v>492</v>
      </c>
      <c r="P68" s="1" t="s">
        <v>493</v>
      </c>
      <c r="Q68" s="1" t="s">
        <v>494</v>
      </c>
      <c r="R68" s="1" t="s">
        <v>881</v>
      </c>
      <c r="S68" s="1" t="s">
        <v>496</v>
      </c>
      <c r="T68" s="1" t="s">
        <v>497</v>
      </c>
      <c r="U68" s="1" t="s">
        <v>498</v>
      </c>
      <c r="V68" s="1" t="s">
        <v>524</v>
      </c>
    </row>
    <row r="69" s="1" customFormat="1" spans="1:22">
      <c r="A69" s="3">
        <v>999226494078785</v>
      </c>
      <c r="B69" s="1" t="s">
        <v>863</v>
      </c>
      <c r="C69" s="1" t="s">
        <v>882</v>
      </c>
      <c r="D69" s="1" t="s">
        <v>883</v>
      </c>
      <c r="E69" s="1" t="s">
        <v>884</v>
      </c>
      <c r="F69" s="1" t="s">
        <v>863</v>
      </c>
      <c r="G69" s="1" t="s">
        <v>487</v>
      </c>
      <c r="H69" s="1" t="s">
        <v>488</v>
      </c>
      <c r="I69" s="1" t="s">
        <v>885</v>
      </c>
      <c r="J69" s="1" t="s">
        <v>30</v>
      </c>
      <c r="K69" s="1" t="s">
        <v>886</v>
      </c>
      <c r="L69" s="1" t="s">
        <v>886</v>
      </c>
      <c r="M69" s="1" t="s">
        <v>491</v>
      </c>
      <c r="N69" s="1" t="s">
        <v>491</v>
      </c>
      <c r="O69" s="1" t="s">
        <v>492</v>
      </c>
      <c r="P69" s="1" t="s">
        <v>493</v>
      </c>
      <c r="Q69" s="1" t="s">
        <v>494</v>
      </c>
      <c r="R69" s="1" t="s">
        <v>887</v>
      </c>
      <c r="S69" s="1" t="s">
        <v>496</v>
      </c>
      <c r="T69" s="1" t="s">
        <v>497</v>
      </c>
      <c r="U69" s="1" t="s">
        <v>809</v>
      </c>
      <c r="V69" s="1" t="s">
        <v>499</v>
      </c>
    </row>
    <row r="70" s="1" customFormat="1" spans="1:22">
      <c r="A70" s="3">
        <v>999226493970545</v>
      </c>
      <c r="B70" s="1" t="s">
        <v>863</v>
      </c>
      <c r="C70" s="1" t="s">
        <v>888</v>
      </c>
      <c r="D70" s="1" t="s">
        <v>889</v>
      </c>
      <c r="E70" s="1" t="s">
        <v>890</v>
      </c>
      <c r="F70" s="1" t="s">
        <v>483</v>
      </c>
      <c r="G70" s="1" t="s">
        <v>487</v>
      </c>
      <c r="H70" s="1" t="s">
        <v>488</v>
      </c>
      <c r="I70" s="1" t="s">
        <v>891</v>
      </c>
      <c r="J70" s="1" t="s">
        <v>30</v>
      </c>
      <c r="K70" s="1" t="s">
        <v>892</v>
      </c>
      <c r="L70" s="1" t="s">
        <v>892</v>
      </c>
      <c r="M70" s="1" t="s">
        <v>491</v>
      </c>
      <c r="N70" s="1" t="s">
        <v>491</v>
      </c>
      <c r="O70" s="1" t="s">
        <v>492</v>
      </c>
      <c r="P70" s="1" t="s">
        <v>493</v>
      </c>
      <c r="Q70" s="1" t="s">
        <v>494</v>
      </c>
      <c r="R70" s="1" t="s">
        <v>893</v>
      </c>
      <c r="S70" s="1" t="s">
        <v>496</v>
      </c>
      <c r="T70" s="1" t="s">
        <v>497</v>
      </c>
      <c r="U70" s="1" t="s">
        <v>809</v>
      </c>
      <c r="V70" s="1" t="s">
        <v>524</v>
      </c>
    </row>
    <row r="71" s="1" customFormat="1" spans="1:22">
      <c r="A71" s="3">
        <v>999226493854019</v>
      </c>
      <c r="B71" s="1" t="s">
        <v>894</v>
      </c>
      <c r="C71" s="1" t="s">
        <v>895</v>
      </c>
      <c r="D71" s="1" t="s">
        <v>804</v>
      </c>
      <c r="E71" s="1" t="s">
        <v>896</v>
      </c>
      <c r="F71" s="1" t="s">
        <v>483</v>
      </c>
      <c r="G71" s="1" t="s">
        <v>487</v>
      </c>
      <c r="H71" s="1" t="s">
        <v>488</v>
      </c>
      <c r="I71" s="1" t="s">
        <v>897</v>
      </c>
      <c r="J71" s="1" t="s">
        <v>30</v>
      </c>
      <c r="K71" s="1" t="s">
        <v>898</v>
      </c>
      <c r="L71" s="1" t="s">
        <v>898</v>
      </c>
      <c r="M71" s="1" t="s">
        <v>491</v>
      </c>
      <c r="N71" s="1" t="s">
        <v>491</v>
      </c>
      <c r="O71" s="1" t="s">
        <v>492</v>
      </c>
      <c r="P71" s="1" t="s">
        <v>493</v>
      </c>
      <c r="Q71" s="1" t="s">
        <v>494</v>
      </c>
      <c r="R71" s="1" t="s">
        <v>899</v>
      </c>
      <c r="S71" s="1" t="s">
        <v>496</v>
      </c>
      <c r="T71" s="1" t="s">
        <v>497</v>
      </c>
      <c r="U71" s="1" t="s">
        <v>809</v>
      </c>
      <c r="V71" s="1" t="s">
        <v>499</v>
      </c>
    </row>
    <row r="72" s="1" customFormat="1" spans="1:22">
      <c r="A72" s="3">
        <v>999226492708279</v>
      </c>
      <c r="B72" s="1" t="s">
        <v>894</v>
      </c>
      <c r="C72" s="1" t="s">
        <v>900</v>
      </c>
      <c r="D72" s="1" t="s">
        <v>901</v>
      </c>
      <c r="E72" s="1" t="s">
        <v>902</v>
      </c>
      <c r="F72" s="1" t="s">
        <v>483</v>
      </c>
      <c r="G72" s="1" t="s">
        <v>487</v>
      </c>
      <c r="H72" s="1" t="s">
        <v>488</v>
      </c>
      <c r="I72" s="1" t="s">
        <v>903</v>
      </c>
      <c r="J72" s="1" t="s">
        <v>30</v>
      </c>
      <c r="K72" s="1" t="s">
        <v>904</v>
      </c>
      <c r="L72" s="1" t="s">
        <v>904</v>
      </c>
      <c r="M72" s="1" t="s">
        <v>491</v>
      </c>
      <c r="N72" s="1" t="s">
        <v>491</v>
      </c>
      <c r="O72" s="1" t="s">
        <v>492</v>
      </c>
      <c r="P72" s="1" t="s">
        <v>493</v>
      </c>
      <c r="Q72" s="1" t="s">
        <v>494</v>
      </c>
      <c r="R72" s="1" t="s">
        <v>905</v>
      </c>
      <c r="S72" s="1" t="s">
        <v>496</v>
      </c>
      <c r="T72" s="1" t="s">
        <v>497</v>
      </c>
      <c r="U72" s="1" t="s">
        <v>498</v>
      </c>
      <c r="V72" s="1" t="s">
        <v>626</v>
      </c>
    </row>
    <row r="73" s="1" customFormat="1" spans="1:22">
      <c r="A73" s="3">
        <v>999226491493850</v>
      </c>
      <c r="B73" s="1" t="s">
        <v>894</v>
      </c>
      <c r="C73" s="1" t="s">
        <v>906</v>
      </c>
      <c r="D73" s="1" t="s">
        <v>769</v>
      </c>
      <c r="E73" s="1" t="s">
        <v>907</v>
      </c>
      <c r="F73" s="1" t="s">
        <v>737</v>
      </c>
      <c r="G73" s="1" t="s">
        <v>487</v>
      </c>
      <c r="H73" s="1" t="s">
        <v>488</v>
      </c>
      <c r="I73" s="1" t="s">
        <v>908</v>
      </c>
      <c r="J73" s="1" t="s">
        <v>30</v>
      </c>
      <c r="K73" s="1" t="s">
        <v>909</v>
      </c>
      <c r="L73" s="1" t="s">
        <v>909</v>
      </c>
      <c r="M73" s="1" t="s">
        <v>491</v>
      </c>
      <c r="N73" s="1" t="s">
        <v>491</v>
      </c>
      <c r="O73" s="1" t="s">
        <v>492</v>
      </c>
      <c r="P73" s="1" t="s">
        <v>493</v>
      </c>
      <c r="Q73" s="1" t="s">
        <v>494</v>
      </c>
      <c r="R73" s="1" t="s">
        <v>910</v>
      </c>
      <c r="S73" s="1" t="s">
        <v>496</v>
      </c>
      <c r="T73" s="1" t="s">
        <v>497</v>
      </c>
      <c r="U73" s="1" t="s">
        <v>498</v>
      </c>
      <c r="V73" s="1" t="s">
        <v>499</v>
      </c>
    </row>
    <row r="74" s="1" customFormat="1" spans="1:22">
      <c r="A74" s="3">
        <v>999226487806996</v>
      </c>
      <c r="B74" s="1" t="s">
        <v>911</v>
      </c>
      <c r="C74" s="1" t="s">
        <v>912</v>
      </c>
      <c r="D74" s="1" t="s">
        <v>913</v>
      </c>
      <c r="E74" s="1" t="s">
        <v>914</v>
      </c>
      <c r="F74" s="1" t="s">
        <v>483</v>
      </c>
      <c r="G74" s="1" t="s">
        <v>487</v>
      </c>
      <c r="H74" s="1" t="s">
        <v>488</v>
      </c>
      <c r="I74" s="1" t="s">
        <v>915</v>
      </c>
      <c r="J74" s="1" t="s">
        <v>30</v>
      </c>
      <c r="K74" s="1" t="s">
        <v>916</v>
      </c>
      <c r="L74" s="1" t="s">
        <v>916</v>
      </c>
      <c r="M74" s="1" t="s">
        <v>491</v>
      </c>
      <c r="N74" s="1" t="s">
        <v>491</v>
      </c>
      <c r="O74" s="1" t="s">
        <v>492</v>
      </c>
      <c r="P74" s="1" t="s">
        <v>493</v>
      </c>
      <c r="Q74" s="1" t="s">
        <v>494</v>
      </c>
      <c r="R74" s="1" t="s">
        <v>917</v>
      </c>
      <c r="S74" s="1" t="s">
        <v>496</v>
      </c>
      <c r="T74" s="1" t="s">
        <v>497</v>
      </c>
      <c r="U74" s="1" t="s">
        <v>498</v>
      </c>
      <c r="V74" s="1" t="s">
        <v>499</v>
      </c>
    </row>
    <row r="75" s="1" customFormat="1" spans="1:22">
      <c r="A75" s="3">
        <v>999226364674935</v>
      </c>
      <c r="B75" s="1" t="s">
        <v>918</v>
      </c>
      <c r="C75" s="1" t="s">
        <v>919</v>
      </c>
      <c r="D75" s="1" t="s">
        <v>920</v>
      </c>
      <c r="E75" s="1" t="s">
        <v>921</v>
      </c>
      <c r="F75" s="1" t="s">
        <v>816</v>
      </c>
      <c r="G75" s="1" t="s">
        <v>487</v>
      </c>
      <c r="H75" s="1" t="s">
        <v>488</v>
      </c>
      <c r="I75" s="1" t="s">
        <v>922</v>
      </c>
      <c r="J75" s="1" t="s">
        <v>30</v>
      </c>
      <c r="K75" s="1" t="s">
        <v>923</v>
      </c>
      <c r="L75" s="1" t="s">
        <v>923</v>
      </c>
      <c r="M75" s="1" t="s">
        <v>491</v>
      </c>
      <c r="N75" s="1" t="s">
        <v>491</v>
      </c>
      <c r="O75" s="1" t="s">
        <v>492</v>
      </c>
      <c r="P75" s="1" t="s">
        <v>493</v>
      </c>
      <c r="Q75" s="1" t="s">
        <v>494</v>
      </c>
      <c r="R75" s="1" t="s">
        <v>924</v>
      </c>
      <c r="S75" s="1" t="s">
        <v>496</v>
      </c>
      <c r="T75" s="1" t="s">
        <v>497</v>
      </c>
      <c r="U75" s="1" t="s">
        <v>498</v>
      </c>
      <c r="V75" s="1" t="s">
        <v>626</v>
      </c>
    </row>
    <row r="76" s="1" customFormat="1" spans="1:22">
      <c r="A76" s="3">
        <v>999226364327091</v>
      </c>
      <c r="B76" s="1" t="s">
        <v>918</v>
      </c>
      <c r="C76" s="1" t="s">
        <v>925</v>
      </c>
      <c r="D76" s="1" t="s">
        <v>804</v>
      </c>
      <c r="E76" s="1" t="s">
        <v>926</v>
      </c>
      <c r="F76" s="1" t="s">
        <v>737</v>
      </c>
      <c r="G76" s="1" t="s">
        <v>487</v>
      </c>
      <c r="H76" s="1" t="s">
        <v>488</v>
      </c>
      <c r="I76" s="1" t="s">
        <v>927</v>
      </c>
      <c r="J76" s="1" t="s">
        <v>30</v>
      </c>
      <c r="K76" s="1" t="s">
        <v>928</v>
      </c>
      <c r="L76" s="1" t="s">
        <v>928</v>
      </c>
      <c r="M76" s="1" t="s">
        <v>491</v>
      </c>
      <c r="N76" s="1" t="s">
        <v>491</v>
      </c>
      <c r="O76" s="1" t="s">
        <v>492</v>
      </c>
      <c r="P76" s="1" t="s">
        <v>493</v>
      </c>
      <c r="Q76" s="1" t="s">
        <v>494</v>
      </c>
      <c r="R76" s="1" t="s">
        <v>929</v>
      </c>
      <c r="S76" s="1" t="s">
        <v>496</v>
      </c>
      <c r="T76" s="1" t="s">
        <v>497</v>
      </c>
      <c r="U76" s="1" t="s">
        <v>809</v>
      </c>
      <c r="V76" s="1" t="s">
        <v>499</v>
      </c>
    </row>
    <row r="77" s="1" customFormat="1" spans="1:22">
      <c r="A77" s="3">
        <v>999226357619567</v>
      </c>
      <c r="B77" s="1" t="s">
        <v>930</v>
      </c>
      <c r="C77" s="1" t="s">
        <v>931</v>
      </c>
      <c r="D77" s="1" t="s">
        <v>932</v>
      </c>
      <c r="E77" s="1" t="s">
        <v>933</v>
      </c>
      <c r="F77" s="1" t="s">
        <v>816</v>
      </c>
      <c r="G77" s="1" t="s">
        <v>487</v>
      </c>
      <c r="H77" s="1" t="s">
        <v>488</v>
      </c>
      <c r="I77" s="1" t="s">
        <v>934</v>
      </c>
      <c r="J77" s="1" t="s">
        <v>30</v>
      </c>
      <c r="K77" s="1" t="s">
        <v>935</v>
      </c>
      <c r="L77" s="1" t="s">
        <v>935</v>
      </c>
      <c r="M77" s="1" t="s">
        <v>491</v>
      </c>
      <c r="N77" s="1" t="s">
        <v>491</v>
      </c>
      <c r="O77" s="1" t="s">
        <v>492</v>
      </c>
      <c r="P77" s="1" t="s">
        <v>493</v>
      </c>
      <c r="Q77" s="1" t="s">
        <v>494</v>
      </c>
      <c r="R77" s="1" t="s">
        <v>936</v>
      </c>
      <c r="S77" s="1" t="s">
        <v>496</v>
      </c>
      <c r="T77" s="1" t="s">
        <v>497</v>
      </c>
      <c r="U77" s="1" t="s">
        <v>809</v>
      </c>
      <c r="V77" s="1" t="s">
        <v>937</v>
      </c>
    </row>
    <row r="78" s="1" customFormat="1" spans="1:22">
      <c r="A78" s="3">
        <v>999226326890610</v>
      </c>
      <c r="B78" s="1" t="s">
        <v>938</v>
      </c>
      <c r="C78" s="1" t="s">
        <v>939</v>
      </c>
      <c r="D78" s="1" t="s">
        <v>804</v>
      </c>
      <c r="E78" s="1" t="s">
        <v>940</v>
      </c>
      <c r="F78" s="1" t="s">
        <v>816</v>
      </c>
      <c r="G78" s="1" t="s">
        <v>487</v>
      </c>
      <c r="H78" s="1" t="s">
        <v>488</v>
      </c>
      <c r="I78" s="1" t="s">
        <v>941</v>
      </c>
      <c r="J78" s="1" t="s">
        <v>30</v>
      </c>
      <c r="K78" s="1" t="s">
        <v>942</v>
      </c>
      <c r="L78" s="1" t="s">
        <v>942</v>
      </c>
      <c r="M78" s="1" t="s">
        <v>491</v>
      </c>
      <c r="N78" s="1" t="s">
        <v>491</v>
      </c>
      <c r="O78" s="1" t="s">
        <v>492</v>
      </c>
      <c r="P78" s="1" t="s">
        <v>493</v>
      </c>
      <c r="Q78" s="1" t="s">
        <v>494</v>
      </c>
      <c r="R78" s="1" t="s">
        <v>943</v>
      </c>
      <c r="S78" s="1" t="s">
        <v>496</v>
      </c>
      <c r="T78" s="1" t="s">
        <v>497</v>
      </c>
      <c r="U78" s="1" t="s">
        <v>809</v>
      </c>
      <c r="V78" s="1" t="s">
        <v>499</v>
      </c>
    </row>
    <row r="79" s="1" customFormat="1" spans="1:22">
      <c r="A79" s="3">
        <v>999226319478196</v>
      </c>
      <c r="B79" s="1" t="s">
        <v>938</v>
      </c>
      <c r="C79" s="1" t="s">
        <v>944</v>
      </c>
      <c r="D79" s="1" t="s">
        <v>669</v>
      </c>
      <c r="E79" s="1" t="s">
        <v>945</v>
      </c>
      <c r="F79" s="1" t="s">
        <v>483</v>
      </c>
      <c r="G79" s="1" t="s">
        <v>487</v>
      </c>
      <c r="H79" s="1" t="s">
        <v>488</v>
      </c>
      <c r="I79" s="1" t="s">
        <v>946</v>
      </c>
      <c r="J79" s="1" t="s">
        <v>30</v>
      </c>
      <c r="K79" s="1" t="s">
        <v>947</v>
      </c>
      <c r="L79" s="1" t="s">
        <v>947</v>
      </c>
      <c r="M79" s="1" t="s">
        <v>491</v>
      </c>
      <c r="N79" s="1" t="s">
        <v>491</v>
      </c>
      <c r="O79" s="1" t="s">
        <v>492</v>
      </c>
      <c r="P79" s="1" t="s">
        <v>493</v>
      </c>
      <c r="Q79" s="1" t="s">
        <v>494</v>
      </c>
      <c r="R79" s="1" t="s">
        <v>948</v>
      </c>
      <c r="S79" s="1" t="s">
        <v>496</v>
      </c>
      <c r="T79" s="1" t="s">
        <v>497</v>
      </c>
      <c r="U79" s="1" t="s">
        <v>498</v>
      </c>
      <c r="V79" s="1" t="s">
        <v>543</v>
      </c>
    </row>
    <row r="80" s="1" customFormat="1" spans="1:22">
      <c r="A80" s="3">
        <v>999226275776301</v>
      </c>
      <c r="B80" s="1" t="s">
        <v>938</v>
      </c>
      <c r="C80" s="1" t="s">
        <v>949</v>
      </c>
      <c r="D80" s="1" t="s">
        <v>950</v>
      </c>
      <c r="E80" s="1" t="s">
        <v>951</v>
      </c>
      <c r="F80" s="1" t="s">
        <v>483</v>
      </c>
      <c r="G80" s="1" t="s">
        <v>487</v>
      </c>
      <c r="H80" s="1" t="s">
        <v>488</v>
      </c>
      <c r="I80" s="1" t="s">
        <v>952</v>
      </c>
      <c r="J80" s="1" t="s">
        <v>30</v>
      </c>
      <c r="K80" s="1" t="s">
        <v>953</v>
      </c>
      <c r="L80" s="1" t="s">
        <v>953</v>
      </c>
      <c r="M80" s="1" t="s">
        <v>491</v>
      </c>
      <c r="N80" s="1" t="s">
        <v>491</v>
      </c>
      <c r="O80" s="1" t="s">
        <v>492</v>
      </c>
      <c r="P80" s="1" t="s">
        <v>493</v>
      </c>
      <c r="Q80" s="1" t="s">
        <v>494</v>
      </c>
      <c r="R80" s="1" t="s">
        <v>954</v>
      </c>
      <c r="S80" s="1" t="s">
        <v>496</v>
      </c>
      <c r="T80" s="1" t="s">
        <v>497</v>
      </c>
      <c r="U80" s="1" t="s">
        <v>498</v>
      </c>
      <c r="V80" s="1" t="s">
        <v>636</v>
      </c>
    </row>
    <row r="81" s="1" customFormat="1" spans="1:22">
      <c r="A81" s="3">
        <v>999226215001326</v>
      </c>
      <c r="B81" s="1" t="s">
        <v>955</v>
      </c>
      <c r="C81" s="1" t="s">
        <v>956</v>
      </c>
      <c r="D81" s="1" t="s">
        <v>957</v>
      </c>
      <c r="E81" s="1" t="s">
        <v>958</v>
      </c>
      <c r="F81" s="1" t="s">
        <v>483</v>
      </c>
      <c r="G81" s="1" t="s">
        <v>487</v>
      </c>
      <c r="H81" s="1" t="s">
        <v>488</v>
      </c>
      <c r="I81" s="1" t="s">
        <v>959</v>
      </c>
      <c r="J81" s="1" t="s">
        <v>30</v>
      </c>
      <c r="K81" s="1" t="s">
        <v>960</v>
      </c>
      <c r="L81" s="1" t="s">
        <v>960</v>
      </c>
      <c r="M81" s="1" t="s">
        <v>491</v>
      </c>
      <c r="N81" s="1" t="s">
        <v>491</v>
      </c>
      <c r="O81" s="1" t="s">
        <v>492</v>
      </c>
      <c r="P81" s="1" t="s">
        <v>493</v>
      </c>
      <c r="Q81" s="1" t="s">
        <v>494</v>
      </c>
      <c r="R81" s="1" t="s">
        <v>961</v>
      </c>
      <c r="S81" s="1" t="s">
        <v>496</v>
      </c>
      <c r="T81" s="1" t="s">
        <v>497</v>
      </c>
      <c r="U81" s="1" t="s">
        <v>498</v>
      </c>
      <c r="V81" s="1" t="s">
        <v>524</v>
      </c>
    </row>
    <row r="82" s="1" customFormat="1" spans="1:22">
      <c r="A82" s="3">
        <v>999226186930123</v>
      </c>
      <c r="B82" s="1" t="s">
        <v>962</v>
      </c>
      <c r="C82" s="1" t="s">
        <v>963</v>
      </c>
      <c r="D82" s="1" t="s">
        <v>811</v>
      </c>
      <c r="E82" s="1" t="s">
        <v>964</v>
      </c>
      <c r="F82" s="1" t="s">
        <v>483</v>
      </c>
      <c r="G82" s="1" t="s">
        <v>487</v>
      </c>
      <c r="H82" s="1" t="s">
        <v>488</v>
      </c>
      <c r="I82" s="1" t="s">
        <v>965</v>
      </c>
      <c r="J82" s="1" t="s">
        <v>30</v>
      </c>
      <c r="K82" s="1" t="s">
        <v>966</v>
      </c>
      <c r="L82" s="1" t="s">
        <v>966</v>
      </c>
      <c r="M82" s="1" t="s">
        <v>491</v>
      </c>
      <c r="N82" s="1" t="s">
        <v>491</v>
      </c>
      <c r="O82" s="1" t="s">
        <v>492</v>
      </c>
      <c r="P82" s="1" t="s">
        <v>493</v>
      </c>
      <c r="Q82" s="1" t="s">
        <v>494</v>
      </c>
      <c r="R82" s="1" t="s">
        <v>967</v>
      </c>
      <c r="S82" s="1" t="s">
        <v>496</v>
      </c>
      <c r="T82" s="1" t="s">
        <v>497</v>
      </c>
      <c r="U82" s="1" t="s">
        <v>809</v>
      </c>
      <c r="V82" s="1" t="s">
        <v>524</v>
      </c>
    </row>
    <row r="83" s="1" customFormat="1" spans="1:22">
      <c r="A83" s="3">
        <v>999226068396979</v>
      </c>
      <c r="B83" s="1" t="s">
        <v>968</v>
      </c>
      <c r="C83" s="1" t="s">
        <v>969</v>
      </c>
      <c r="D83" s="1" t="s">
        <v>970</v>
      </c>
      <c r="E83" s="1" t="s">
        <v>971</v>
      </c>
      <c r="F83" s="1" t="s">
        <v>816</v>
      </c>
      <c r="G83" s="1" t="s">
        <v>487</v>
      </c>
      <c r="H83" s="1" t="s">
        <v>488</v>
      </c>
      <c r="I83" s="1" t="s">
        <v>972</v>
      </c>
      <c r="J83" s="1" t="s">
        <v>30</v>
      </c>
      <c r="K83" s="1" t="s">
        <v>973</v>
      </c>
      <c r="L83" s="1" t="s">
        <v>973</v>
      </c>
      <c r="M83" s="1" t="s">
        <v>491</v>
      </c>
      <c r="N83" s="1" t="s">
        <v>491</v>
      </c>
      <c r="O83" s="1" t="s">
        <v>492</v>
      </c>
      <c r="P83" s="1" t="s">
        <v>493</v>
      </c>
      <c r="Q83" s="1" t="s">
        <v>494</v>
      </c>
      <c r="R83" s="1" t="s">
        <v>974</v>
      </c>
      <c r="S83" s="1" t="s">
        <v>496</v>
      </c>
      <c r="T83" s="1" t="s">
        <v>497</v>
      </c>
      <c r="U83" s="1" t="s">
        <v>498</v>
      </c>
      <c r="V83" s="1" t="s">
        <v>499</v>
      </c>
    </row>
    <row r="84" s="1" customFormat="1" spans="1:22">
      <c r="A84" s="3">
        <v>999225957623334</v>
      </c>
      <c r="B84" s="1" t="s">
        <v>975</v>
      </c>
      <c r="C84" s="1" t="s">
        <v>976</v>
      </c>
      <c r="D84" s="1" t="s">
        <v>977</v>
      </c>
      <c r="E84" s="1" t="s">
        <v>978</v>
      </c>
      <c r="F84" s="1" t="s">
        <v>483</v>
      </c>
      <c r="G84" s="1" t="s">
        <v>487</v>
      </c>
      <c r="H84" s="1" t="s">
        <v>488</v>
      </c>
      <c r="I84" s="1" t="s">
        <v>979</v>
      </c>
      <c r="J84" s="1" t="s">
        <v>30</v>
      </c>
      <c r="K84" s="1" t="s">
        <v>980</v>
      </c>
      <c r="L84" s="1" t="s">
        <v>980</v>
      </c>
      <c r="M84" s="1" t="s">
        <v>491</v>
      </c>
      <c r="N84" s="1" t="s">
        <v>491</v>
      </c>
      <c r="O84" s="1" t="s">
        <v>492</v>
      </c>
      <c r="P84" s="1" t="s">
        <v>493</v>
      </c>
      <c r="Q84" s="1" t="s">
        <v>494</v>
      </c>
      <c r="R84" s="1" t="s">
        <v>981</v>
      </c>
      <c r="S84" s="1" t="s">
        <v>496</v>
      </c>
      <c r="T84" s="1" t="s">
        <v>497</v>
      </c>
      <c r="U84" s="1" t="s">
        <v>498</v>
      </c>
      <c r="V84" s="1" t="s">
        <v>524</v>
      </c>
    </row>
    <row r="85" s="1" customFormat="1" spans="1:22">
      <c r="A85" s="3">
        <v>999224939314639</v>
      </c>
      <c r="B85" s="1" t="s">
        <v>982</v>
      </c>
      <c r="C85" s="1" t="s">
        <v>983</v>
      </c>
      <c r="D85" s="1" t="s">
        <v>984</v>
      </c>
      <c r="E85" s="1" t="s">
        <v>985</v>
      </c>
      <c r="F85" s="1" t="s">
        <v>483</v>
      </c>
      <c r="G85" s="1" t="s">
        <v>487</v>
      </c>
      <c r="H85" s="1" t="s">
        <v>488</v>
      </c>
      <c r="I85" s="1" t="s">
        <v>986</v>
      </c>
      <c r="J85" s="1" t="s">
        <v>30</v>
      </c>
      <c r="K85" s="1" t="s">
        <v>987</v>
      </c>
      <c r="L85" s="1" t="s">
        <v>987</v>
      </c>
      <c r="M85" s="1" t="s">
        <v>491</v>
      </c>
      <c r="N85" s="1" t="s">
        <v>491</v>
      </c>
      <c r="O85" s="1" t="s">
        <v>492</v>
      </c>
      <c r="P85" s="1" t="s">
        <v>493</v>
      </c>
      <c r="Q85" s="1" t="s">
        <v>494</v>
      </c>
      <c r="R85" s="1" t="s">
        <v>988</v>
      </c>
      <c r="S85" s="1" t="s">
        <v>496</v>
      </c>
      <c r="T85" s="1" t="s">
        <v>497</v>
      </c>
      <c r="U85" s="1" t="s">
        <v>809</v>
      </c>
      <c r="V85" s="1" t="s">
        <v>524</v>
      </c>
    </row>
    <row r="86" s="1" customFormat="1" spans="1:22">
      <c r="A86" s="3">
        <v>999224699421832</v>
      </c>
      <c r="B86" s="1" t="s">
        <v>989</v>
      </c>
      <c r="C86" s="1" t="s">
        <v>990</v>
      </c>
      <c r="D86" s="1" t="s">
        <v>991</v>
      </c>
      <c r="E86" s="1" t="s">
        <v>992</v>
      </c>
      <c r="F86" s="1" t="s">
        <v>737</v>
      </c>
      <c r="G86" s="1" t="s">
        <v>487</v>
      </c>
      <c r="H86" s="1" t="s">
        <v>488</v>
      </c>
      <c r="I86" s="1" t="s">
        <v>993</v>
      </c>
      <c r="J86" s="1" t="s">
        <v>30</v>
      </c>
      <c r="K86" s="1" t="s">
        <v>994</v>
      </c>
      <c r="L86" s="1" t="s">
        <v>994</v>
      </c>
      <c r="M86" s="1" t="s">
        <v>491</v>
      </c>
      <c r="N86" s="1" t="s">
        <v>491</v>
      </c>
      <c r="O86" s="1" t="s">
        <v>492</v>
      </c>
      <c r="P86" s="1" t="s">
        <v>493</v>
      </c>
      <c r="Q86" s="1" t="s">
        <v>494</v>
      </c>
      <c r="R86" s="1" t="s">
        <v>995</v>
      </c>
      <c r="S86" s="1" t="s">
        <v>496</v>
      </c>
      <c r="T86" s="1" t="s">
        <v>497</v>
      </c>
      <c r="U86" s="1" t="s">
        <v>809</v>
      </c>
      <c r="V86" s="1" t="s">
        <v>524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2023-09-06T02:49:14Z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