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44525"/>
</workbook>
</file>

<file path=xl/sharedStrings.xml><?xml version="1.0" encoding="utf-8"?>
<sst xmlns="http://schemas.openxmlformats.org/spreadsheetml/2006/main" count="2348" uniqueCount="828">
  <si>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</si>
  <si>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</si>
  <si>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</si>
  <si>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</si>
  <si>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</si>
  <si>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</si>
  <si>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</si>
  <si>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</si>
  <si>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</si>
  <si>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</si>
  <si>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</si>
  <si>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</si>
  <si>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</si>
  <si>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</si>
  <si>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</si>
  <si>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</si>
  <si>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</si>
  <si>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</si>
  <si>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</si>
  <si>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</si>
  <si>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</si>
  <si>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</si>
  <si>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</si>
  <si>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</si>
  <si>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</si>
  <si>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999222992881443	</t>
  </si>
  <si>
    <t>Ctrip</t>
  </si>
  <si>
    <t>正常</t>
  </si>
  <si>
    <t>[拉普拉普]宿雾迈瑞柏高碧海度假村(Bluewater Maribago Beach Resort Cebu)(37222040)</t>
  </si>
  <si>
    <t>豪华房&lt;2人入住&gt;&lt;不退款&gt;&lt;早餐&gt;</t>
  </si>
  <si>
    <t>USD</t>
  </si>
  <si>
    <t>KIM/DAHYE,CHO/GYESUK</t>
  </si>
  <si>
    <t>CA5326230907USD</t>
  </si>
  <si>
    <t>未提现</t>
  </si>
  <si>
    <t>携程开票</t>
  </si>
  <si>
    <t xml:space="preserve">3084660	</t>
  </si>
  <si>
    <t xml:space="preserve">131712	</t>
  </si>
  <si>
    <t xml:space="preserve">999224795548139	</t>
  </si>
  <si>
    <t>[吉隆坡]铂尔曼吉隆坡城市中心大酒店(Pullman Kuala Lumpur City Centre Hotel &amp; Residences)(40721671)</t>
  </si>
  <si>
    <t>甄选至尊豪华房&lt;2人入住&gt;&lt;不退款&gt;&lt;早餐&gt;</t>
  </si>
  <si>
    <t>NAKMAT/MOHAMMAD RAMDAN</t>
  </si>
  <si>
    <t xml:space="preserve">3509649	</t>
  </si>
  <si>
    <t xml:space="preserve">949996	</t>
  </si>
  <si>
    <t xml:space="preserve">999226046414113	</t>
  </si>
  <si>
    <t>[胡志明市]GK中心大酒店(GK Central Hotel)(37207331)</t>
  </si>
  <si>
    <t>尊享豪华双人房-带阳台&lt;2人入住&gt;&lt;不退款&gt;&lt;早餐&gt;</t>
  </si>
  <si>
    <t>PARK/BYUNGWAN</t>
  </si>
  <si>
    <t xml:space="preserve">3781774	</t>
  </si>
  <si>
    <t xml:space="preserve">	</t>
  </si>
  <si>
    <t xml:space="preserve">999226052806695	</t>
  </si>
  <si>
    <t>[曼谷]穰南帝景酒店(Royal View Resort - Rang Nam)(37197437)</t>
  </si>
  <si>
    <t>高级双人床房&lt;2人入住&gt;&lt;不退款&gt;</t>
  </si>
  <si>
    <t>LIN/MENGCHEN,ZHOU/XINYU</t>
  </si>
  <si>
    <t xml:space="preserve">3783097	</t>
  </si>
  <si>
    <t xml:space="preserve">999226110299269	</t>
  </si>
  <si>
    <t>[普吉岛]普吉岛那瓦特度假酒店(Navatara Phuket Resort)(37197501)</t>
  </si>
  <si>
    <t>豪华房&lt;2人入住&gt;&lt;不退款&gt;</t>
  </si>
  <si>
    <t>DU/JIA,ZHAO/YANQI</t>
  </si>
  <si>
    <t xml:space="preserve">3793105	</t>
  </si>
  <si>
    <t xml:space="preserve">999226271718218	</t>
  </si>
  <si>
    <t>[曼谷]西隆富丽萨通酒店(FuramaXclusive Sathorn, Bangkok)(40742258)</t>
  </si>
  <si>
    <t>尊贵房&lt;2人入住&gt;&lt;不退款&gt;</t>
  </si>
  <si>
    <t>CHAN/SIU LING</t>
  </si>
  <si>
    <t xml:space="preserve">3821440	</t>
  </si>
  <si>
    <t xml:space="preserve">157590	</t>
  </si>
  <si>
    <t xml:space="preserve">999226342374882	</t>
  </si>
  <si>
    <t>高级双人房&lt;2人入住&gt;&lt;不退款&gt;</t>
  </si>
  <si>
    <t>CHENG/YIWEN</t>
  </si>
  <si>
    <t xml:space="preserve">3832859	</t>
  </si>
  <si>
    <t xml:space="preserve">999226345373053	</t>
  </si>
  <si>
    <t>[曼谷]珊兰广场酒店(Samran Place Hotel)(37214827)</t>
  </si>
  <si>
    <t>标准双人房&lt;2人入住&gt;&lt;不退款&gt;</t>
  </si>
  <si>
    <t>OUDOMLITH/SILINYA</t>
  </si>
  <si>
    <t xml:space="preserve">3834419	</t>
  </si>
  <si>
    <t xml:space="preserve">999226357482980	</t>
  </si>
  <si>
    <t>[普吉岛]太阳之翼卡马拉海滩度假村(Sunwing Kamala Beach)(37201724)</t>
  </si>
  <si>
    <t>工作室房&lt;2人入住&gt;&lt;不退款&gt;</t>
  </si>
  <si>
    <t>MOK/SUSAN CHING MAN</t>
  </si>
  <si>
    <t xml:space="preserve">3841111	</t>
  </si>
  <si>
    <t xml:space="preserve">147822	</t>
  </si>
  <si>
    <t xml:space="preserve">999226363482034	</t>
  </si>
  <si>
    <t>[邦咯岛]布蒂巴渝海滩度假酒店(Puteri Bayu Beach Resort)(44803386)</t>
  </si>
  <si>
    <t>花园别墅小屋&lt;2人入住&gt;&lt;不退款&gt;&lt;早餐&gt;</t>
  </si>
  <si>
    <t>ZHOU/QI</t>
  </si>
  <si>
    <t xml:space="preserve">3844206	</t>
  </si>
  <si>
    <t xml:space="preserve">BN35753	</t>
  </si>
  <si>
    <t xml:space="preserve">999226479785848	</t>
  </si>
  <si>
    <t>[曼谷]素坤逸 85 巷琥珀酒店(Hotel Amber Sukhumvit 85)(44792819)</t>
  </si>
  <si>
    <t>KWONG/SHIU MING</t>
  </si>
  <si>
    <t xml:space="preserve">3848141	</t>
  </si>
  <si>
    <t xml:space="preserve">999226488632214	</t>
  </si>
  <si>
    <t>[曼谷]曼谷素坤逸航站 21 中心酒店(Grande Centre Point Hotel Terminal 21)(37197363)</t>
  </si>
  <si>
    <t>豪华尊贵房&lt;1&gt;&lt;2人入住&gt;&lt;不退款&gt;</t>
  </si>
  <si>
    <t>LIU/SHIQI,CHAO/MANKIT</t>
  </si>
  <si>
    <t xml:space="preserve">3850848	</t>
  </si>
  <si>
    <t xml:space="preserve">447827	</t>
  </si>
  <si>
    <t xml:space="preserve">999226489535209	</t>
  </si>
  <si>
    <t>[Rasah]塞伦班棕榈酒店(Palm Seremban Hotel)(38635598)</t>
  </si>
  <si>
    <t>豪华房 禁烟&lt;2人入住&gt;&lt;不退款&gt;&lt;早餐&gt;</t>
  </si>
  <si>
    <t>GAN/CHOONG TAT</t>
  </si>
  <si>
    <t xml:space="preserve">3851641	</t>
  </si>
  <si>
    <t xml:space="preserve">999226490415156	</t>
  </si>
  <si>
    <t>[米里]梅加酒店(Mega Hotel)(39042680)</t>
  </si>
  <si>
    <t>豪华客房&lt;2人入住&gt;&lt;不退款&gt;</t>
  </si>
  <si>
    <t>NGUYEN/VAN THANG</t>
  </si>
  <si>
    <t xml:space="preserve">3852161	</t>
  </si>
  <si>
    <t xml:space="preserve">999226491424157	</t>
  </si>
  <si>
    <t>[民丹岛]娜湾假日酒店(Nirwana Resort Hotel)(39039659)</t>
  </si>
  <si>
    <t>nirwana至尊房&lt;2人入住&gt;&lt;不退款&gt;&lt;早餐&gt;</t>
  </si>
  <si>
    <t>SALAUDDIN/FAZRINA,MUHAMMAD/ASHIQ</t>
  </si>
  <si>
    <t xml:space="preserve">3852899	</t>
  </si>
  <si>
    <t xml:space="preserve">N801273	</t>
  </si>
  <si>
    <t xml:space="preserve">999226494437838	</t>
  </si>
  <si>
    <t>[曼谷]维瓦居家酒店(Viva Residence)(48436482)</t>
  </si>
  <si>
    <t>高级大床房&lt;2人入住&gt;&lt;不退款&gt;</t>
  </si>
  <si>
    <t>SANTUILUE/PANTAWANUN</t>
  </si>
  <si>
    <t xml:space="preserve">3856915	</t>
  </si>
  <si>
    <t xml:space="preserve">999226496252884	</t>
  </si>
  <si>
    <t>[民都鲁]玛格丽特广场酒店(Margherita Plaza Hotel)(48367295)</t>
  </si>
  <si>
    <t>标准大床房&lt;2人入住&gt;&lt;不退款&gt;</t>
  </si>
  <si>
    <t>Bidah /Kayan</t>
  </si>
  <si>
    <t xml:space="preserve">3859176	</t>
  </si>
  <si>
    <t xml:space="preserve">999226497900683	</t>
  </si>
  <si>
    <t>[探耶武里]PP @ 兰实酒店(PP@Hotel Rangsit)(44688091)</t>
  </si>
  <si>
    <t>KHAMRAK/RACHANAKORN</t>
  </si>
  <si>
    <t xml:space="preserve">3860754	</t>
  </si>
  <si>
    <t xml:space="preserve">999226498951752	</t>
  </si>
  <si>
    <t>[乌隆他尼]昆考乌东酒店(Kumkaew Udon)(39655429)</t>
  </si>
  <si>
    <t>标准双床房&lt;2人入住&gt;&lt;不退款&gt;</t>
  </si>
  <si>
    <t>Saisema/Nchapat</t>
  </si>
  <si>
    <t xml:space="preserve">3862238	</t>
  </si>
  <si>
    <t xml:space="preserve">|78072863	</t>
  </si>
  <si>
    <t xml:space="preserve">999226499894466	</t>
  </si>
  <si>
    <t>[岘港]辉煌酒店(Brilliant Hotel)(37200661)</t>
  </si>
  <si>
    <t>豪华双床房&lt;2人入住&gt;&lt;不退款&gt;&lt;早餐&gt;</t>
  </si>
  <si>
    <t>LEE/JUNG EYON</t>
  </si>
  <si>
    <t xml:space="preserve">3863359	</t>
  </si>
  <si>
    <t xml:space="preserve">999226500184247	</t>
  </si>
  <si>
    <t>[土龙木]新城市贝卡麦克斯酒店(Becamex Hotel New City)(37211248)</t>
  </si>
  <si>
    <t>一卧室特大床套房&lt;2人入住&gt;&lt;不退款&gt;&lt;早餐&gt;</t>
  </si>
  <si>
    <t>SHOU/JIANLI</t>
  </si>
  <si>
    <t xml:space="preserve">3863713	</t>
  </si>
  <si>
    <t xml:space="preserve">999226502389087	</t>
  </si>
  <si>
    <t>[乌汶]华阳公寓酒店(Huaymuang Apartment)(39670825)</t>
  </si>
  <si>
    <t>标准间&lt;2人入住&gt;&lt;不退款&gt;</t>
  </si>
  <si>
    <t>KONGSRINON/SUPHANAN</t>
  </si>
  <si>
    <t xml:space="preserve">3866490	</t>
  </si>
  <si>
    <t xml:space="preserve">???????????????	</t>
  </si>
  <si>
    <t xml:space="preserve">999226503721180	</t>
  </si>
  <si>
    <t>[陈厝港]超级 OYO 494 EG 酒店(OYO 494 EG Hotel)(39603542)</t>
  </si>
  <si>
    <t>豪华双人房&lt;2人入住&gt;&lt;不退款&gt;</t>
  </si>
  <si>
    <t>KHAMIS/NAPSIAH</t>
  </si>
  <si>
    <t xml:space="preserve">3868075	</t>
  </si>
  <si>
    <t xml:space="preserve">999226503906666	</t>
  </si>
  <si>
    <t>[芙蓉]芙蓉皇家朱兰酒店(Royale Chulan Seremban)(44692859)</t>
  </si>
  <si>
    <t>YAACOB/MOHD ZAKI</t>
  </si>
  <si>
    <t xml:space="preserve">3868257	</t>
  </si>
  <si>
    <t xml:space="preserve"> 1344299	</t>
  </si>
  <si>
    <t xml:space="preserve">999226570314146	</t>
  </si>
  <si>
    <t>[乌隆他尼]文明酒店(Civilize Hotel)(39655803)</t>
  </si>
  <si>
    <t>高级双床房&lt;2人入住&gt;&lt;不退款&gt;&lt;早餐&gt;</t>
  </si>
  <si>
    <t>LAM/AUGUSTINE RICHARD</t>
  </si>
  <si>
    <t xml:space="preserve">3870779	</t>
  </si>
  <si>
    <t xml:space="preserve">999226571204022	</t>
  </si>
  <si>
    <t>[陈厝港]雅顿酒店 - 奥斯汀(The Ardens Hotel - Austin)(48367218)</t>
  </si>
  <si>
    <t>豪华特大床房&lt;2人入住&gt;&lt;不退款&gt;</t>
  </si>
  <si>
    <t>LIM/CHER CHEN</t>
  </si>
  <si>
    <t xml:space="preserve">3871051	</t>
  </si>
  <si>
    <t xml:space="preserve">999226571307394	</t>
  </si>
  <si>
    <t>[新山]超级 OYO 246 林克旅馆(Super OYO 246 Link Inn)(39682125)</t>
  </si>
  <si>
    <t>标准双人间&lt;2人入住&gt;&lt;不退款&gt;</t>
  </si>
  <si>
    <t>KANTH/SREE</t>
  </si>
  <si>
    <t xml:space="preserve">3871089	</t>
  </si>
  <si>
    <t xml:space="preserve">999226572327911	</t>
  </si>
  <si>
    <t>[济州市]济州航空城酒店(Hotel Air City Jeju)(37206258)</t>
  </si>
  <si>
    <t>高级大床房(带阳台)&lt;2人入住&gt;&lt;不退款&gt;</t>
  </si>
  <si>
    <t>Juen/Eun sil</t>
  </si>
  <si>
    <t xml:space="preserve">3871357	</t>
  </si>
  <si>
    <t xml:space="preserve">999226574379539	</t>
  </si>
  <si>
    <t>[Bo Win]伊斯帕纳酒店(Eastpana Hotel)(39651351)</t>
  </si>
  <si>
    <t>标准双人间&lt;2人入住&gt;&lt;不退款&gt;&lt;早餐&gt;</t>
  </si>
  <si>
    <t>LIU/SHENG</t>
  </si>
  <si>
    <t xml:space="preserve">3871895	</t>
  </si>
  <si>
    <t xml:space="preserve">|79376997	</t>
  </si>
  <si>
    <t xml:space="preserve">999226575226098	</t>
  </si>
  <si>
    <t>[八打灵再也]科塔达曼萨拉H精品酒店(H Boutique Hotel, Kota Damansara)(44808701)</t>
  </si>
  <si>
    <t>豪华大床房&lt;2人入住&gt;&lt;不退款&gt;</t>
  </si>
  <si>
    <t>KEN/KEN CHAN YEE KIEN</t>
  </si>
  <si>
    <t xml:space="preserve">3872195	</t>
  </si>
  <si>
    <t xml:space="preserve">999226594054322	</t>
  </si>
  <si>
    <t>SUN/RUIZHI,Fan/KAIYAN,Li/Haomai</t>
  </si>
  <si>
    <t xml:space="preserve">3872748	</t>
  </si>
  <si>
    <t xml:space="preserve">999226595085310	</t>
  </si>
  <si>
    <t>[Racha Thewa]德维拉素万那普酒店(Dwella Suvarnabhumi)(39033997)</t>
  </si>
  <si>
    <t>Superior Triple No Airport Transfer&lt;2人入住&gt;&lt;不退款&gt;</t>
  </si>
  <si>
    <t>SUMALAI/THAPHAT</t>
  </si>
  <si>
    <t xml:space="preserve">3872871	</t>
  </si>
  <si>
    <t xml:space="preserve">HGUConf79432407	</t>
  </si>
  <si>
    <t>取消</t>
  </si>
  <si>
    <t xml:space="preserve">999226596717726	</t>
  </si>
  <si>
    <t>豪华双人床房&lt;2人入住&gt;&lt;不退款&gt;</t>
  </si>
  <si>
    <t>MOKSIRI/SAWANYA</t>
  </si>
  <si>
    <t xml:space="preserve">3873236	</t>
  </si>
  <si>
    <t xml:space="preserve">|79446621	</t>
  </si>
  <si>
    <t xml:space="preserve">999226598521845	</t>
  </si>
  <si>
    <t>[Bang Chalong]暹罗素万那普塔布明酒店(Tubtim Siam Suvarnabhumi Hotel)(37201764)</t>
  </si>
  <si>
    <t>BUNTHAEWIRAKUN/KANYAPHAK</t>
  </si>
  <si>
    <t xml:space="preserve">3873633	</t>
  </si>
  <si>
    <t xml:space="preserve">999226598979472	</t>
  </si>
  <si>
    <t>[曼谷]东方遗产公寓(Oriental Heritage Residence)(39668061)</t>
  </si>
  <si>
    <t>高级双人标准间&lt;2人入住&gt;&lt;不退款&gt;</t>
  </si>
  <si>
    <t>LU/YAN,LI/GAO,CHEN/HAI,NONG/ZHI YI</t>
  </si>
  <si>
    <t xml:space="preserve">3873849	</t>
  </si>
  <si>
    <t xml:space="preserve">-79478536	</t>
  </si>
  <si>
    <t xml:space="preserve">999226601684622	</t>
  </si>
  <si>
    <t>Yong/Hochan</t>
  </si>
  <si>
    <t xml:space="preserve">999226602056777	</t>
  </si>
  <si>
    <t>[云顶高原]阿瓦讷世界度假村(Resorts World Awana)(37225447)</t>
  </si>
  <si>
    <t>Superior Deluxe&lt;2人入住&gt;&lt;不退款&gt;</t>
  </si>
  <si>
    <t>HASHIM/SITI ARLIA BINTI</t>
  </si>
  <si>
    <t xml:space="preserve">3874837	</t>
  </si>
  <si>
    <t xml:space="preserve">999226602068201	</t>
  </si>
  <si>
    <t>[芭堤雅]石黛酒店(The Stay Hotel)(44795334)</t>
  </si>
  <si>
    <t>LAO/PAK TONG</t>
  </si>
  <si>
    <t xml:space="preserve">3874843	</t>
  </si>
  <si>
    <t xml:space="preserve">79622	</t>
  </si>
  <si>
    <t xml:space="preserve">999226602557779	</t>
  </si>
  <si>
    <t>高级双床房&lt;2人入住&gt;&lt;不退款&gt;</t>
  </si>
  <si>
    <t>ASAREDONKOH/FRANKLINA</t>
  </si>
  <si>
    <t xml:space="preserve">3875202	</t>
  </si>
  <si>
    <t xml:space="preserve">999226602997592	</t>
  </si>
  <si>
    <t>PHONGSAYOIKHAM/PHIKULKAEW</t>
  </si>
  <si>
    <t xml:space="preserve">3875364	</t>
  </si>
  <si>
    <t xml:space="preserve">|79700012	</t>
  </si>
  <si>
    <t xml:space="preserve">999226603076747	</t>
  </si>
  <si>
    <t>[下龙市]FLC 下龙湾高尔夫俱乐部与华丽度假村(FLC Halong Bay Golf Club &amp; Luxury Resort)(39604340)</t>
  </si>
  <si>
    <t>湾景豪华双人房&lt;2人入住&gt;&lt;不退款&gt;&lt;早餐&gt;</t>
  </si>
  <si>
    <t>ZHANG/FENG</t>
  </si>
  <si>
    <t xml:space="preserve">3875420	</t>
  </si>
  <si>
    <t xml:space="preserve">-79737198	</t>
  </si>
  <si>
    <t xml:space="preserve">999226603332907	</t>
  </si>
  <si>
    <t>[芭堤雅]芭堤雅塞伦诺泰尔酒店(Serenotel Pattaya)(46883049)</t>
  </si>
  <si>
    <t>海景房&lt;2人入住&gt;&lt;不退款&gt;</t>
  </si>
  <si>
    <t>SOMPONG/CHANATTA</t>
  </si>
  <si>
    <t xml:space="preserve">3875506	</t>
  </si>
  <si>
    <t xml:space="preserve">999226603394552	</t>
  </si>
  <si>
    <t>[清迈]宗多伊之家酒店(Chomdoi House Hotel)(39622149)</t>
  </si>
  <si>
    <t>KANTHALA/PHIMCHANOK</t>
  </si>
  <si>
    <t xml:space="preserve">3875557	</t>
  </si>
  <si>
    <t xml:space="preserve">999226603881520	</t>
  </si>
  <si>
    <t>[普吉岛]鲁纳芭东酒店(The Lunar Patong)(40721531)</t>
  </si>
  <si>
    <t>KHOONCHEE/JAREERAT</t>
  </si>
  <si>
    <t xml:space="preserve">3875694	</t>
  </si>
  <si>
    <t xml:space="preserve">cjpu7oil5drckdfctd00	</t>
  </si>
  <si>
    <t xml:space="preserve">999226604403925	</t>
  </si>
  <si>
    <t>YEOM/Jongwoong</t>
  </si>
  <si>
    <t xml:space="preserve">3875881	</t>
  </si>
  <si>
    <t xml:space="preserve">999226604919496	</t>
  </si>
  <si>
    <t>[河内]河内辉盛阁国际公寓(Fraser Suites Hanoi)(37206854)</t>
  </si>
  <si>
    <t>行政开放式客房, 1 张特大床&lt;2人入住&gt;&lt;不退款&gt;</t>
  </si>
  <si>
    <t>SHAO/PAN</t>
  </si>
  <si>
    <t xml:space="preserve">3876080	</t>
  </si>
  <si>
    <t xml:space="preserve">52627SE009220	</t>
  </si>
  <si>
    <t xml:space="preserve">999226604950005	</t>
  </si>
  <si>
    <t>[芭堤雅]芭堤雅希顿概念酒店(Heeton Concept Hotel Pattaya by Compass Hospitality)(37225704)</t>
  </si>
  <si>
    <t>ZHANG/PENGFEI,ZHANG/TINGYU,LIU/TINGTING,GUO/JING</t>
  </si>
  <si>
    <t xml:space="preserve">3876090	</t>
  </si>
  <si>
    <t xml:space="preserve">999226605187547	</t>
  </si>
  <si>
    <t>[纳闽]棕榈滩度假村(Palm Beach Resort &amp; Spa)(44690117)</t>
  </si>
  <si>
    <t>园景豪华房（特大床）&lt;1&gt;&lt;2人入住&gt;&lt;不退款&gt;</t>
  </si>
  <si>
    <t>DE CRUZ/EDWIN</t>
  </si>
  <si>
    <t xml:space="preserve">3876237	</t>
  </si>
  <si>
    <t xml:space="preserve">999226605426419	</t>
  </si>
  <si>
    <t>[曼谷]曼谷王子宫殿酒店(Prince Palace Hotel Bangkok)(40721445)</t>
  </si>
  <si>
    <t>单卧套房&lt;2人入住&gt;&lt;不退款&gt;</t>
  </si>
  <si>
    <t>Kabkerd /Ratthasart</t>
  </si>
  <si>
    <t xml:space="preserve">3876314	</t>
  </si>
  <si>
    <t xml:space="preserve">999226606048270	</t>
  </si>
  <si>
    <t>[芭堤雅]芭堤雅海洋海滩酒店(Marine Beach Hotel Pattaya)(44686950)</t>
  </si>
  <si>
    <t>高级双人床房&lt;2人入住&gt;&lt;不退款&gt;&lt;早餐&gt;</t>
  </si>
  <si>
    <t>YEEPA/JANJIRA</t>
  </si>
  <si>
    <t xml:space="preserve">3876690	</t>
  </si>
  <si>
    <t xml:space="preserve">999226606068436	</t>
  </si>
  <si>
    <t>[马六甲]莫蒂酒店(Moty Hotel)(46875612)</t>
  </si>
  <si>
    <t>WONG/CATHERINE</t>
  </si>
  <si>
    <t xml:space="preserve">3876697	</t>
  </si>
  <si>
    <t xml:space="preserve">-79903076	</t>
  </si>
  <si>
    <t xml:space="preserve">999226606120971	</t>
  </si>
  <si>
    <t>双人床房&lt;2人入住&gt;&lt;不退款&gt;</t>
  </si>
  <si>
    <t>VORAPUN/THITA</t>
  </si>
  <si>
    <t xml:space="preserve">3876708	</t>
  </si>
  <si>
    <t xml:space="preserve">|79904682	</t>
  </si>
  <si>
    <t xml:space="preserve">999226606125669	</t>
  </si>
  <si>
    <t>[达沃]达沃丽柏酒店(Park Inn by Radisson Davao)(37214767)</t>
  </si>
  <si>
    <t>标准房&lt;2人入住&gt;&lt;不退款&gt;</t>
  </si>
  <si>
    <t>Xu/Tianlin,Huang/Zhuojian</t>
  </si>
  <si>
    <t xml:space="preserve">3876710	</t>
  </si>
  <si>
    <t xml:space="preserve">0068866518	</t>
  </si>
  <si>
    <t xml:space="preserve">999226606133330	</t>
  </si>
  <si>
    <t>[吉隆坡]科穆勒生活酒店(Komune Living)(70666538)</t>
  </si>
  <si>
    <t>思想家工作室房2&lt;2人入住&gt;&lt;不退款&gt;</t>
  </si>
  <si>
    <t>SYAIFUDIN/MOHD RIDZWAN</t>
  </si>
  <si>
    <t xml:space="preserve">3876716	</t>
  </si>
  <si>
    <t xml:space="preserve">39245626-1	</t>
  </si>
  <si>
    <t xml:space="preserve">999226606200066	</t>
  </si>
  <si>
    <t>[新山]新山V8酒店(V8 Hotel Johor Bahru)(39039724)</t>
  </si>
  <si>
    <t>RAMLI/SHAMROL SHAH</t>
  </si>
  <si>
    <t xml:space="preserve">3876736	</t>
  </si>
  <si>
    <t xml:space="preserve">999226606257195	</t>
  </si>
  <si>
    <t>[东雅加达]雅加达朱诺·贾廷加拉酒店(Juno Jatinegara Jakarta)(40617380)</t>
  </si>
  <si>
    <t>Zahi/Diah</t>
  </si>
  <si>
    <t xml:space="preserve">3876759	</t>
  </si>
  <si>
    <t xml:space="preserve">-79908564	</t>
  </si>
  <si>
    <t xml:space="preserve">999226606581010	</t>
  </si>
  <si>
    <t>[普吉岛]普吉岛兰草度假酒店(Orchidacea Resort)(37200887)</t>
  </si>
  <si>
    <t>海景豪华房&lt;2人入住&gt;&lt;不退款&gt;</t>
  </si>
  <si>
    <t>LUO/YIJING,LI/LUN</t>
  </si>
  <si>
    <t xml:space="preserve">3876977	</t>
  </si>
  <si>
    <t xml:space="preserve">87292	</t>
  </si>
  <si>
    <t xml:space="preserve">999226606683602	</t>
  </si>
  <si>
    <t>[Guntung Payung]班贾巴鲁马辰法维酒店(Favehotel Banjarbaru)(39040560)</t>
  </si>
  <si>
    <t>致爱房&lt;2人入住&gt;&lt;不退款&gt;</t>
  </si>
  <si>
    <t>SYAHYUDIN/MUHAMMAD</t>
  </si>
  <si>
    <t xml:space="preserve">3877119	</t>
  </si>
  <si>
    <t xml:space="preserve">8536419	</t>
  </si>
  <si>
    <t xml:space="preserve">999226606832122	</t>
  </si>
  <si>
    <t>JAAFAR/SUHAIZA</t>
  </si>
  <si>
    <t xml:space="preserve">3877170	</t>
  </si>
  <si>
    <t xml:space="preserve">999226607008530	</t>
  </si>
  <si>
    <t>[Na Chom Thian]红树林酒店(The Mangrove Hotel)(39642237)</t>
  </si>
  <si>
    <t>高级房(双床)-带露台&lt;2人入住&gt;&lt;不退款&gt;</t>
  </si>
  <si>
    <t>PHEKA/SAOWALAK</t>
  </si>
  <si>
    <t xml:space="preserve">3877228	</t>
  </si>
  <si>
    <t xml:space="preserve">999226607086346	</t>
  </si>
  <si>
    <t>SRIPARIN/NUENGRUETHAI</t>
  </si>
  <si>
    <t xml:space="preserve">3877299	</t>
  </si>
  <si>
    <t xml:space="preserve">999226607205412	</t>
  </si>
  <si>
    <t>[春武里]班萨恩昂帕住宅酒店(ONPA Hotel &amp; Residence Bangsaen)(39588140)</t>
  </si>
  <si>
    <t>一居室公寓&lt;2人入住&gt;&lt;不退款&gt;&lt;早餐&gt;</t>
  </si>
  <si>
    <t>YODPRADIT/MISS SUKRITTA</t>
  </si>
  <si>
    <t xml:space="preserve">3877390	</t>
  </si>
  <si>
    <t xml:space="preserve">0888035555	</t>
  </si>
  <si>
    <t xml:space="preserve">999226607433272	</t>
  </si>
  <si>
    <t>[斗湖]OYO 43959 阿斯塔那酒店(OYO 43959 Astana Hotel)(48367376)</t>
  </si>
  <si>
    <t>豪华双床房&lt;2人入住&gt;&lt;不退款&gt;</t>
  </si>
  <si>
    <t>WONG/SHAFIQ</t>
  </si>
  <si>
    <t xml:space="preserve">3877474	</t>
  </si>
  <si>
    <t xml:space="preserve">999226607811868	</t>
  </si>
  <si>
    <t>IZZATI/NUR LIYANA,NIZAM/IZZUDDIN</t>
  </si>
  <si>
    <t xml:space="preserve">3877704	</t>
  </si>
  <si>
    <t xml:space="preserve">69669122-1	</t>
  </si>
  <si>
    <t xml:space="preserve">999226607820712	</t>
  </si>
  <si>
    <t>[Phai Ling]玫瑰花园酒店(Rose Garden Hotel)(48376384)</t>
  </si>
  <si>
    <t>RATTANA/CHAIWAT</t>
  </si>
  <si>
    <t xml:space="preserve">3877708	</t>
  </si>
  <si>
    <t xml:space="preserve">999226607835055	</t>
  </si>
  <si>
    <t>[普吉岛]帕普吉岛酒店(The Par Phuket)(46875377)</t>
  </si>
  <si>
    <t>THONGSIRI/KARIN</t>
  </si>
  <si>
    <t xml:space="preserve">3877712	</t>
  </si>
  <si>
    <t xml:space="preserve">8536981	</t>
  </si>
  <si>
    <t xml:space="preserve">999226607923112	</t>
  </si>
  <si>
    <t>[坤甸]卡普亚斯皇宫酒店(Kapuas Palace Hotel)(39673198)</t>
  </si>
  <si>
    <t>精致豪华房&lt;2人入住&gt;&lt;不退款&gt;</t>
  </si>
  <si>
    <t>ZHAO/DONGDONG</t>
  </si>
  <si>
    <t xml:space="preserve">3877831	</t>
  </si>
  <si>
    <t xml:space="preserve">2309031904396593293	</t>
  </si>
  <si>
    <t xml:space="preserve">999226607960227	</t>
  </si>
  <si>
    <t>[曼谷]曼谷地铁站酒店(Metro Point Bangkok)(48377496)</t>
  </si>
  <si>
    <t>HUSSAIN/BABER</t>
  </si>
  <si>
    <t xml:space="preserve">3877900	</t>
  </si>
  <si>
    <t xml:space="preserve">RZ-79959891	</t>
  </si>
  <si>
    <t xml:space="preserve">999226608593117	</t>
  </si>
  <si>
    <t>[曼谷]斯考酒店(Sib Kao)(48376358)</t>
  </si>
  <si>
    <t>TANG/YUHSUAN,TANG/YALAN</t>
  </si>
  <si>
    <t xml:space="preserve">3878256	</t>
  </si>
  <si>
    <t xml:space="preserve">4585837642074	</t>
  </si>
  <si>
    <t xml:space="preserve">999226609269680	</t>
  </si>
  <si>
    <t>[巴黎]赫利厄斯剧院酒店(Hôtel Hélios Opéra)(39050854)</t>
  </si>
  <si>
    <t>高级房(双人床或双床)&lt;2人入住&gt;&lt;不退款&gt;&lt;早餐&gt;</t>
  </si>
  <si>
    <t>JIAN/KAIWEI</t>
  </si>
  <si>
    <t xml:space="preserve">3878782	</t>
  </si>
  <si>
    <t xml:space="preserve">80011403	</t>
  </si>
  <si>
    <t>，</t>
  </si>
  <si>
    <t>A230907102320481</t>
  </si>
  <si>
    <t>A230907102419481</t>
  </si>
  <si>
    <t>USD / HKD 当前参考汇率: 7.84115</t>
  </si>
  <si>
    <t>总计：5088.47 USD/
39899.46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</si>
  <si>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</si>
  <si>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</si>
  <si>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</si>
  <si>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</si>
  <si>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</si>
  <si>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</si>
  <si>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</si>
  <si>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</si>
  <si>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</si>
  <si>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</si>
  <si>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</si>
  <si>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</si>
  <si>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</si>
  <si>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</si>
  <si>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</si>
  <si>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</si>
  <si>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</si>
  <si>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</si>
  <si>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</si>
  <si>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2023-09-03</t>
  </si>
  <si>
    <t>3878256</t>
  </si>
  <si>
    <t>希比考酒店</t>
  </si>
  <si>
    <t>TANG YUHSUAN,TANG YALAN</t>
  </si>
  <si>
    <t>2023-09-04</t>
  </si>
  <si>
    <t>退房日周结</t>
  </si>
  <si>
    <t>810.56</t>
  </si>
  <si>
    <t>111.26</t>
  </si>
  <si>
    <t>0</t>
  </si>
  <si>
    <t>0.00</t>
  </si>
  <si>
    <t>携程盛景国际直连</t>
  </si>
  <si>
    <t>01.010677</t>
  </si>
  <si>
    <t>2023-09-03 20:38:50</t>
  </si>
  <si>
    <t>否</t>
  </si>
  <si>
    <t>汇智国际旅游发展有限公司</t>
  </si>
  <si>
    <t>直连</t>
  </si>
  <si>
    <t>泰国</t>
  </si>
  <si>
    <t>3877900</t>
  </si>
  <si>
    <t>曼谷地铁站酒店</t>
  </si>
  <si>
    <t>HUSSAIN BABER</t>
  </si>
  <si>
    <t>109.94</t>
  </si>
  <si>
    <t>15.09</t>
  </si>
  <si>
    <t>2023-09-03 19:10:54</t>
  </si>
  <si>
    <t>3877708</t>
  </si>
  <si>
    <t>玫瑰花园酒店</t>
  </si>
  <si>
    <t>RATTANA CHAIWAT</t>
  </si>
  <si>
    <t>92.74</t>
  </si>
  <si>
    <t>12.73</t>
  </si>
  <si>
    <t>2023-09-03 18:49:52</t>
  </si>
  <si>
    <t>3877704</t>
  </si>
  <si>
    <t>克幕居家酒店</t>
  </si>
  <si>
    <t>IZZATI NUR LIYANA,NIZAM IZZUDDIN</t>
  </si>
  <si>
    <t>248.79</t>
  </si>
  <si>
    <t>34.15</t>
  </si>
  <si>
    <t>2023-09-03 18:48:35</t>
  </si>
  <si>
    <t>马来西亚</t>
  </si>
  <si>
    <t>3877390</t>
  </si>
  <si>
    <t>岸帕酒店公寓</t>
  </si>
  <si>
    <t>YODPRADIT MISS SUKRITTA</t>
  </si>
  <si>
    <t>372.57</t>
  </si>
  <si>
    <t>51.14</t>
  </si>
  <si>
    <t>2023-09-03 17:19:13</t>
  </si>
  <si>
    <t>3877299</t>
  </si>
  <si>
    <t>维瓦公寓</t>
  </si>
  <si>
    <t>SRIPARIN NUENGRUETHAI</t>
  </si>
  <si>
    <t>124.65</t>
  </si>
  <si>
    <t>17.11</t>
  </si>
  <si>
    <t>2023-09-03 17:01:51</t>
  </si>
  <si>
    <t>3877712</t>
  </si>
  <si>
    <t>帕普吉岛酒店</t>
  </si>
  <si>
    <t>THONGSIRI KARIN</t>
  </si>
  <si>
    <t>189.85</t>
  </si>
  <si>
    <t>26.06</t>
  </si>
  <si>
    <t>2023-09-03 18:52:00</t>
  </si>
  <si>
    <t>3877170</t>
  </si>
  <si>
    <t>云顶世界阿娃娜</t>
  </si>
  <si>
    <t>JAAFAR SUHAIZA</t>
  </si>
  <si>
    <t>398.87</t>
  </si>
  <si>
    <t>54.75</t>
  </si>
  <si>
    <t>2023-09-03 16:24:13</t>
  </si>
  <si>
    <t>3877119</t>
  </si>
  <si>
    <t>班贾巴鲁马辰法维酒店</t>
  </si>
  <si>
    <t>SYAHYUDIN MUHAMMAD</t>
  </si>
  <si>
    <t>194.59</t>
  </si>
  <si>
    <t>26.71</t>
  </si>
  <si>
    <t>2023-09-03 16:03:32</t>
  </si>
  <si>
    <t>印度尼西亚</t>
  </si>
  <si>
    <t>3876977</t>
  </si>
  <si>
    <t>普吉岛兰草度假酒店 (SHA Extra Plus)</t>
  </si>
  <si>
    <t>LUO YIJING,LI LUN</t>
  </si>
  <si>
    <t>364.99</t>
  </si>
  <si>
    <t>50.10</t>
  </si>
  <si>
    <t>2023-09-03 15:49:02</t>
  </si>
  <si>
    <t>直采</t>
  </si>
  <si>
    <t>3876759</t>
  </si>
  <si>
    <t>雅加达朱诺·贾廷加拉酒店</t>
  </si>
  <si>
    <t>Zahi Diah</t>
  </si>
  <si>
    <t>141.33</t>
  </si>
  <si>
    <t>19.40</t>
  </si>
  <si>
    <t>2023-09-03 14:56:02</t>
  </si>
  <si>
    <t>3876736</t>
  </si>
  <si>
    <t>新山V8酒店</t>
  </si>
  <si>
    <t>RAMLI SHAMROL SHAH</t>
  </si>
  <si>
    <t>206.61</t>
  </si>
  <si>
    <t>28.36</t>
  </si>
  <si>
    <t>2023-09-03 14:47:28</t>
  </si>
  <si>
    <t>3876716</t>
  </si>
  <si>
    <t>SYAIFUDIN MOHD RIDZWAN</t>
  </si>
  <si>
    <t>2023-09-03 14:37:12</t>
  </si>
  <si>
    <t>3878782</t>
  </si>
  <si>
    <t>赫利厄斯剧院酒店</t>
  </si>
  <si>
    <t>JIAN KAIWEI</t>
  </si>
  <si>
    <t>1692.30</t>
  </si>
  <si>
    <t>232.29</t>
  </si>
  <si>
    <t>2023-09-03 22:10:37</t>
  </si>
  <si>
    <t>法国</t>
  </si>
  <si>
    <t>3876708</t>
  </si>
  <si>
    <t>昆考乌东酒店</t>
  </si>
  <si>
    <t>VORAPUN THITA</t>
  </si>
  <si>
    <t>66.22</t>
  </si>
  <si>
    <t>9.09</t>
  </si>
  <si>
    <t>2023-09-03 14:36:23</t>
  </si>
  <si>
    <t>3876697</t>
  </si>
  <si>
    <t>莫蒂酒店</t>
  </si>
  <si>
    <t>WONG CATHERINE</t>
  </si>
  <si>
    <t>276.48</t>
  </si>
  <si>
    <t>37.95</t>
  </si>
  <si>
    <t>2023-09-03 14:28:17</t>
  </si>
  <si>
    <t>3876690</t>
  </si>
  <si>
    <t>芭堤雅海滨海滩酒店</t>
  </si>
  <si>
    <t>YEEPA JANJIRA</t>
  </si>
  <si>
    <t>466.33</t>
  </si>
  <si>
    <t>64.01</t>
  </si>
  <si>
    <t>2023-09-03 14:24:41</t>
  </si>
  <si>
    <t>3876314</t>
  </si>
  <si>
    <t>王子宫殿酒店  (政府卫生认证)</t>
  </si>
  <si>
    <t>Kabkerd Ratthasart</t>
  </si>
  <si>
    <t>289.08</t>
  </si>
  <si>
    <t>39.68</t>
  </si>
  <si>
    <t>2023-09-03 13:00:24</t>
  </si>
  <si>
    <t>3876237</t>
  </si>
  <si>
    <t>棕榈滩度假村</t>
  </si>
  <si>
    <t>DE CRUZ EDWIN</t>
  </si>
  <si>
    <t>280.19</t>
  </si>
  <si>
    <t>38.46</t>
  </si>
  <si>
    <t>2023-09-03 12:25:06</t>
  </si>
  <si>
    <t>3876090</t>
  </si>
  <si>
    <t>芭堤雅希顿概念酒店</t>
  </si>
  <si>
    <t>ZHANG PENGFEI,ZHANG TINGYU,LIU TINGTING,GUO JING</t>
  </si>
  <si>
    <t>437.99</t>
  </si>
  <si>
    <t>60.12</t>
  </si>
  <si>
    <t>2023-09-03 11:51:26</t>
  </si>
  <si>
    <t>3876080</t>
  </si>
  <si>
    <t>河内弗雷泽套房酒店</t>
  </si>
  <si>
    <t>SHAO PAN</t>
  </si>
  <si>
    <t>542.68</t>
  </si>
  <si>
    <t>74.49</t>
  </si>
  <si>
    <t>2023-09-03 11:48:57</t>
  </si>
  <si>
    <t>越南</t>
  </si>
  <si>
    <t>3875881</t>
  </si>
  <si>
    <t>济州航空城酒店</t>
  </si>
  <si>
    <t>YEOM Jongwoong</t>
  </si>
  <si>
    <t>242.31</t>
  </si>
  <si>
    <t>33.26</t>
  </si>
  <si>
    <t>2023-09-03 10:44:39</t>
  </si>
  <si>
    <t>韩国</t>
  </si>
  <si>
    <t>3875694</t>
  </si>
  <si>
    <t>鲁纳芭东酒店</t>
  </si>
  <si>
    <t>KHOONCHEE JAREERAT</t>
  </si>
  <si>
    <t>206.68</t>
  </si>
  <si>
    <t>28.37</t>
  </si>
  <si>
    <t>2023-09-03 09:39:58</t>
  </si>
  <si>
    <t>3875557</t>
  </si>
  <si>
    <t>宗多伊之家酒店</t>
  </si>
  <si>
    <t>KANTHALA PHIMCHANOK</t>
  </si>
  <si>
    <t>102.21</t>
  </si>
  <si>
    <t>14.03</t>
  </si>
  <si>
    <t>2023-09-03 08:12:56</t>
  </si>
  <si>
    <t>3875506</t>
  </si>
  <si>
    <t>芭堤雅塞伦诺泰尔酒店</t>
  </si>
  <si>
    <t>SOMPONG CHANATTA</t>
  </si>
  <si>
    <t>305.04</t>
  </si>
  <si>
    <t>41.87</t>
  </si>
  <si>
    <t>2023-09-03 07:57:18</t>
  </si>
  <si>
    <t>3875420</t>
  </si>
  <si>
    <t>FLC 下龙湾高尔夫俱乐部与豪华度假村</t>
  </si>
  <si>
    <t>ZHANG FENG</t>
  </si>
  <si>
    <t>516.31</t>
  </si>
  <si>
    <t>70.87</t>
  </si>
  <si>
    <t>2023-09-03 06:08:22</t>
  </si>
  <si>
    <t>3875364</t>
  </si>
  <si>
    <t>曼谷皮皮@酒店</t>
  </si>
  <si>
    <t>PHONGSAYOIKHAM PHIKULKAEW</t>
  </si>
  <si>
    <t>140.24</t>
  </si>
  <si>
    <t>19.25</t>
  </si>
  <si>
    <t>2023-09-03 04:41:25</t>
  </si>
  <si>
    <t>3875202</t>
  </si>
  <si>
    <t>ASAREDONKOH FRANKLINA</t>
  </si>
  <si>
    <t>112.49</t>
  </si>
  <si>
    <t>15.44</t>
  </si>
  <si>
    <t>2023-09-03 01:21:29</t>
  </si>
  <si>
    <t>3877228</t>
  </si>
  <si>
    <t>红树林酒店</t>
  </si>
  <si>
    <t>PHEKA SAOWALAK</t>
  </si>
  <si>
    <t>142.57</t>
  </si>
  <si>
    <t>19.57</t>
  </si>
  <si>
    <t>2023-09-03 16:50:26</t>
  </si>
  <si>
    <t>2023-09-02</t>
  </si>
  <si>
    <t>3874837</t>
  </si>
  <si>
    <t>HASHIM SITI ARLIA BINTI</t>
  </si>
  <si>
    <t>398.92</t>
  </si>
  <si>
    <t>2023-09-02 23:59:17</t>
  </si>
  <si>
    <t>3874737</t>
  </si>
  <si>
    <t>Yong Hochan</t>
  </si>
  <si>
    <t>242.34</t>
  </si>
  <si>
    <t>2023-09-02 23:17:40</t>
  </si>
  <si>
    <t>3876710</t>
  </si>
  <si>
    <t>达沃丽柏酒店</t>
  </si>
  <si>
    <t>Xu Tianlin,Huang Zhuojian</t>
  </si>
  <si>
    <t>486.88</t>
  </si>
  <si>
    <t>66.83</t>
  </si>
  <si>
    <t>2023-09-03 14:36:16</t>
  </si>
  <si>
    <t>菲律宾</t>
  </si>
  <si>
    <t>3873633</t>
  </si>
  <si>
    <t>暹罗素万那普塔布明酒店</t>
  </si>
  <si>
    <t>BUNTHAEWIRAKUN KANYAPHAK</t>
  </si>
  <si>
    <t>206.35</t>
  </si>
  <si>
    <t>28.32</t>
  </si>
  <si>
    <t>2023-09-02 18:57:07</t>
  </si>
  <si>
    <t>3873236</t>
  </si>
  <si>
    <t>MOKSIRI SAWANYA</t>
  </si>
  <si>
    <t>140.26</t>
  </si>
  <si>
    <t>2023-09-02 17:09:16</t>
  </si>
  <si>
    <t>3872871</t>
  </si>
  <si>
    <t>德维拉素万那普酒店</t>
  </si>
  <si>
    <t>SUMALAI THAPHAT</t>
  </si>
  <si>
    <t>185.00</t>
  </si>
  <si>
    <t>25.39</t>
  </si>
  <si>
    <t>2023-09-02 16:04:37</t>
  </si>
  <si>
    <t>3872748</t>
  </si>
  <si>
    <t>SUN RUIZHI,Fan KAIYAN,Li Haomai</t>
  </si>
  <si>
    <t>484.68</t>
  </si>
  <si>
    <t>66.52</t>
  </si>
  <si>
    <t>2023-09-02 15:37:19</t>
  </si>
  <si>
    <t>3872195</t>
  </si>
  <si>
    <t>科塔达曼萨拉H精品酒店</t>
  </si>
  <si>
    <t>KEN KEN CHAN YEE KIEN</t>
  </si>
  <si>
    <t>431.93</t>
  </si>
  <si>
    <t>59.28</t>
  </si>
  <si>
    <t>2023-09-02 13:19:30</t>
  </si>
  <si>
    <t>3871895</t>
  </si>
  <si>
    <t>伊斯帕纳酒店</t>
  </si>
  <si>
    <t>LIU SHENG</t>
  </si>
  <si>
    <t>798.51</t>
  </si>
  <si>
    <t>109.59</t>
  </si>
  <si>
    <t>2023-09-02 12:20:15</t>
  </si>
  <si>
    <t>3871357</t>
  </si>
  <si>
    <t>Juen Eun sil</t>
  </si>
  <si>
    <t>2023-09-02 09:20:57</t>
  </si>
  <si>
    <t>3877831</t>
  </si>
  <si>
    <t>卡普亚斯皇宫酒店</t>
  </si>
  <si>
    <t>ZHAO DONGDONG</t>
  </si>
  <si>
    <t>175.72</t>
  </si>
  <si>
    <t>24.12</t>
  </si>
  <si>
    <t>2023-09-03 19:05:02</t>
  </si>
  <si>
    <t>3871051</t>
  </si>
  <si>
    <t>新山雅典大酒店</t>
  </si>
  <si>
    <t>LIM CHER CHEN</t>
  </si>
  <si>
    <t>433.53</t>
  </si>
  <si>
    <t>59.50</t>
  </si>
  <si>
    <t>2023-09-02 05:12:13</t>
  </si>
  <si>
    <t>3870779</t>
  </si>
  <si>
    <t>文明酒店</t>
  </si>
  <si>
    <t>LAM AUGUSTINE RICHARD</t>
  </si>
  <si>
    <t>488.19</t>
  </si>
  <si>
    <t>67.08</t>
  </si>
  <si>
    <t>2023-09-02 00:44:12</t>
  </si>
  <si>
    <t>2023-09-01</t>
  </si>
  <si>
    <t>3868257</t>
  </si>
  <si>
    <t>芙蓉皇家朱兰酒店</t>
  </si>
  <si>
    <t>YAACOB MOHD ZAKI</t>
  </si>
  <si>
    <t>789.93</t>
  </si>
  <si>
    <t>108.54</t>
  </si>
  <si>
    <t>2023-09-01 15:36:51</t>
  </si>
  <si>
    <t>3868075</t>
  </si>
  <si>
    <t>超级 494 EG酒店</t>
  </si>
  <si>
    <t>KHAMIS NAPSIAH</t>
  </si>
  <si>
    <t>390.82</t>
  </si>
  <si>
    <t>53.70</t>
  </si>
  <si>
    <t>2023-09-01 14:24:09</t>
  </si>
  <si>
    <t>3866490</t>
  </si>
  <si>
    <t>华阳公寓酒店</t>
  </si>
  <si>
    <t>KONGSRINON SUPHANAN</t>
  </si>
  <si>
    <t>270.66</t>
  </si>
  <si>
    <t>37.19</t>
  </si>
  <si>
    <t>2023-09-01 08:40:10</t>
  </si>
  <si>
    <t>2023-08-31</t>
  </si>
  <si>
    <t>3863713</t>
  </si>
  <si>
    <t>土龙木新城贝卡梅克斯酒店</t>
  </si>
  <si>
    <t>SHOU JIANLI</t>
  </si>
  <si>
    <t>449.13</t>
  </si>
  <si>
    <t>61.51</t>
  </si>
  <si>
    <t>2023-08-31 17:13:56</t>
  </si>
  <si>
    <t>3863359</t>
  </si>
  <si>
    <t>辉煌酒店</t>
  </si>
  <si>
    <t>LEE JUNG EYON</t>
  </si>
  <si>
    <t>309.96</t>
  </si>
  <si>
    <t>42.45</t>
  </si>
  <si>
    <t>2023-08-31 16:03:10</t>
  </si>
  <si>
    <t>3862238</t>
  </si>
  <si>
    <t>Saisema Nchapat</t>
  </si>
  <si>
    <t>199.41</t>
  </si>
  <si>
    <t>27.31</t>
  </si>
  <si>
    <t>2023-08-31 12:17:02</t>
  </si>
  <si>
    <t>3860754</t>
  </si>
  <si>
    <t>KHAMRAK RACHANAKORN</t>
  </si>
  <si>
    <t>130.12</t>
  </si>
  <si>
    <t>17.83</t>
  </si>
  <si>
    <t>2023-08-31 00:22:48</t>
  </si>
  <si>
    <t>2023-08-30</t>
  </si>
  <si>
    <t>3856915</t>
  </si>
  <si>
    <t>SANTUILUE PANTAWANUN</t>
  </si>
  <si>
    <t>406.20</t>
  </si>
  <si>
    <t>55.66</t>
  </si>
  <si>
    <t>2023-08-30 08:50:50</t>
  </si>
  <si>
    <t>2023-08-29</t>
  </si>
  <si>
    <t>3852899</t>
  </si>
  <si>
    <t>娜湾假日酒店</t>
  </si>
  <si>
    <t>SALAUDDIN FAZRINA,MUHAMMAD ASHIQ</t>
  </si>
  <si>
    <t>1820.58</t>
  </si>
  <si>
    <t>249.18</t>
  </si>
  <si>
    <t>2023-08-29 13:05:33</t>
  </si>
  <si>
    <t>3852161</t>
  </si>
  <si>
    <t>美高酒店</t>
  </si>
  <si>
    <t>NGUYEN VAN THANG</t>
  </si>
  <si>
    <t>688.69</t>
  </si>
  <si>
    <t>94.26</t>
  </si>
  <si>
    <t>2023-08-29 10:43:43</t>
  </si>
  <si>
    <t>3851641</t>
  </si>
  <si>
    <t>棕榈芙蓉大酒店</t>
  </si>
  <si>
    <t>GAN CHOONG TAT</t>
  </si>
  <si>
    <t>371.89</t>
  </si>
  <si>
    <t>50.90</t>
  </si>
  <si>
    <t>2023-08-29 07:18:31</t>
  </si>
  <si>
    <t>2023-08-28</t>
  </si>
  <si>
    <t>3850848</t>
  </si>
  <si>
    <t>曼谷素坤逸航站 21 中心酒店 (政府卫生认证)</t>
  </si>
  <si>
    <t>LIU SHIQI,CHAO MANKIT</t>
  </si>
  <si>
    <t>3095.91</t>
  </si>
  <si>
    <t>423.79</t>
  </si>
  <si>
    <t>2023-08-29 12:06:08</t>
  </si>
  <si>
    <t>3848141</t>
  </si>
  <si>
    <t>思考行政套房酒店</t>
  </si>
  <si>
    <t>KWONG SHIU MING</t>
  </si>
  <si>
    <t>1099.45</t>
  </si>
  <si>
    <t>150.50</t>
  </si>
  <si>
    <t>2023-08-28 13:04:40</t>
  </si>
  <si>
    <t>2023-08-27</t>
  </si>
  <si>
    <t>3844206</t>
  </si>
  <si>
    <t>邦咯岛布蒂巴渝海滩度假村</t>
  </si>
  <si>
    <t>ZHOU QI</t>
  </si>
  <si>
    <t>1992.30</t>
  </si>
  <si>
    <t>272.72</t>
  </si>
  <si>
    <t>2023-08-27 16:59:02</t>
  </si>
  <si>
    <t>2023-08-26</t>
  </si>
  <si>
    <t>3841111</t>
  </si>
  <si>
    <t>太阳之翼卡马拉海滩度假村</t>
  </si>
  <si>
    <t>MOK SUSAN CHING MAN</t>
  </si>
  <si>
    <t>3792.19</t>
  </si>
  <si>
    <t>519.03</t>
  </si>
  <si>
    <t>2023-08-27 10:09:35</t>
  </si>
  <si>
    <t>2023-08-25</t>
  </si>
  <si>
    <t>3834419</t>
  </si>
  <si>
    <t>曼谷善兰酒店</t>
  </si>
  <si>
    <t>OUDOMLITH SILINYA</t>
  </si>
  <si>
    <t>250.95</t>
  </si>
  <si>
    <t>34.39</t>
  </si>
  <si>
    <t>2023-08-25 15:58:48</t>
  </si>
  <si>
    <t>3832859</t>
  </si>
  <si>
    <t>穰南帝景酒店</t>
  </si>
  <si>
    <t>CHENG YIWEN</t>
  </si>
  <si>
    <t>269.12</t>
  </si>
  <si>
    <t>36.88</t>
  </si>
  <si>
    <t>2023-08-25 10:24:23</t>
  </si>
  <si>
    <t>2023-08-22</t>
  </si>
  <si>
    <t>3821440</t>
  </si>
  <si>
    <t>西隆富丽萨通酒店</t>
  </si>
  <si>
    <t>CHAN SIU LING</t>
  </si>
  <si>
    <t>1474.86</t>
  </si>
  <si>
    <t>202.00</t>
  </si>
  <si>
    <t>2023-08-23 12:39:49</t>
  </si>
  <si>
    <t>2023-08-17</t>
  </si>
  <si>
    <t>3793105</t>
  </si>
  <si>
    <t>普吉岛那瓦特度假酒店</t>
  </si>
  <si>
    <t>DU JIA,ZHAO YANQI</t>
  </si>
  <si>
    <t>441.87</t>
  </si>
  <si>
    <t>60.40</t>
  </si>
  <si>
    <t>2023-08-17 01:46:55</t>
  </si>
  <si>
    <t>2023-08-15</t>
  </si>
  <si>
    <t>3783097</t>
  </si>
  <si>
    <t>LIN MENGCHEN,ZHOU XINYU</t>
  </si>
  <si>
    <t>266.50</t>
  </si>
  <si>
    <t>36.72</t>
  </si>
  <si>
    <t>2023-08-15 00:24:25</t>
  </si>
  <si>
    <t>2023-08-14</t>
  </si>
  <si>
    <t>3781774</t>
  </si>
  <si>
    <t>GK中心大酒店</t>
  </si>
  <si>
    <t>PARK BYUNGWAN</t>
  </si>
  <si>
    <t>297.71</t>
  </si>
  <si>
    <t>41.02</t>
  </si>
  <si>
    <t>2023-08-14 19:57:20</t>
  </si>
  <si>
    <t>2023-06-16</t>
  </si>
  <si>
    <t>3509649</t>
  </si>
  <si>
    <t>铂尔曼吉隆坡城市中心大酒店</t>
  </si>
  <si>
    <t>NAKMAT MOHAMMAD RAMDAN</t>
  </si>
  <si>
    <t>1545.02</t>
  </si>
  <si>
    <t>215.61</t>
  </si>
  <si>
    <t>2023-06-16 09:56:41</t>
  </si>
  <si>
    <t>2023-03-03</t>
  </si>
  <si>
    <t>3084660</t>
  </si>
  <si>
    <t>宿务迈瑞柏高碧海度假村</t>
  </si>
  <si>
    <t>KIM DAHYE,CHO GYESUK</t>
  </si>
  <si>
    <t>1400.73</t>
  </si>
  <si>
    <t>2023-05-23 23:30:24</t>
  </si>
  <si>
    <t>3873849</t>
  </si>
  <si>
    <t>东方古迹住宅酒店</t>
  </si>
  <si>
    <t>LU YAN,LI GAO,CHEN HAI,NONG ZHI YI</t>
  </si>
  <si>
    <t>759.09</t>
  </si>
  <si>
    <t>104.18</t>
  </si>
  <si>
    <t>2023-09-02 19:38:35</t>
  </si>
  <si>
    <t>3871089</t>
  </si>
  <si>
    <t>超级  246 林克旅馆</t>
  </si>
  <si>
    <t>KANTH SREE</t>
  </si>
  <si>
    <t>185.65</t>
  </si>
  <si>
    <t>25.48</t>
  </si>
  <si>
    <t>2023-09-02 06:20:46</t>
  </si>
  <si>
    <t>3874843</t>
  </si>
  <si>
    <t>石黛酒店</t>
  </si>
  <si>
    <t>LAO PAK TONG</t>
  </si>
  <si>
    <t>279.14</t>
  </si>
  <si>
    <t>38.31</t>
  </si>
  <si>
    <t>2023-09-03 00:02:52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</si>
</sst>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82</xdr:row>
      <xdr:rowOff>0</xdr:rowOff>
    </xdr:from>
    <xdr:to>
      <xdr:col>15</xdr:col>
      <xdr:colOff>57150</xdr:colOff>
      <xdr:row>112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716000"/>
          <a:ext cx="107823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45171</v>
      </c>
      <c r="G2" s="6">
        <v>45173</v>
      </c>
      <c r="H2" s="4">
        <v>1</v>
      </c>
      <c r="I2" s="4">
        <v>2</v>
      </c>
      <c r="J2" s="4">
        <v>2</v>
      </c>
      <c r="K2" s="4" t="s">
        <v>30</v>
      </c>
      <c r="L2" s="4">
        <v>202</v>
      </c>
      <c r="M2" s="4">
        <v>202</v>
      </c>
      <c r="N2" s="4" t="s">
        <v>31</v>
      </c>
      <c r="O2" s="4" t="s">
        <v>32</v>
      </c>
      <c r="P2" s="4" t="s">
        <v>33</v>
      </c>
      <c r="Q2" s="4">
        <v>0</v>
      </c>
      <c r="R2" s="7">
        <v>44988</v>
      </c>
      <c r="S2" s="6">
        <v>45176</v>
      </c>
      <c r="T2" s="4" t="s">
        <v>34</v>
      </c>
      <c r="U2" s="4">
        <v>202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45171</v>
      </c>
      <c r="G3" s="6">
        <v>45173</v>
      </c>
      <c r="H3" s="4">
        <v>1</v>
      </c>
      <c r="I3" s="4">
        <v>2</v>
      </c>
      <c r="J3" s="4">
        <v>2</v>
      </c>
      <c r="K3" s="4" t="s">
        <v>30</v>
      </c>
      <c r="L3" s="4">
        <v>215.61</v>
      </c>
      <c r="M3" s="4">
        <v>215.61</v>
      </c>
      <c r="N3" s="4" t="s">
        <v>40</v>
      </c>
      <c r="O3" s="4" t="s">
        <v>32</v>
      </c>
      <c r="P3" s="4" t="s">
        <v>33</v>
      </c>
      <c r="Q3" s="4">
        <v>0</v>
      </c>
      <c r="R3" s="7">
        <v>45093.0000115741</v>
      </c>
      <c r="S3" s="6">
        <v>45176</v>
      </c>
      <c r="T3" s="4" t="s">
        <v>34</v>
      </c>
      <c r="U3" s="4">
        <v>215.61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45172</v>
      </c>
      <c r="G4" s="6">
        <v>45173</v>
      </c>
      <c r="H4" s="4">
        <v>1</v>
      </c>
      <c r="I4" s="4">
        <v>1</v>
      </c>
      <c r="J4" s="4">
        <v>1</v>
      </c>
      <c r="K4" s="4" t="s">
        <v>30</v>
      </c>
      <c r="L4" s="4">
        <v>41.02</v>
      </c>
      <c r="M4" s="4">
        <v>41.02</v>
      </c>
      <c r="N4" s="4" t="s">
        <v>46</v>
      </c>
      <c r="O4" s="4" t="s">
        <v>32</v>
      </c>
      <c r="P4" s="4" t="s">
        <v>33</v>
      </c>
      <c r="Q4" s="4">
        <v>0</v>
      </c>
      <c r="R4" s="7">
        <v>45152</v>
      </c>
      <c r="S4" s="6">
        <v>45176</v>
      </c>
      <c r="T4" s="4" t="s">
        <v>34</v>
      </c>
      <c r="U4" s="4">
        <v>41.02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45172</v>
      </c>
      <c r="G5" s="6">
        <v>45173</v>
      </c>
      <c r="H5" s="4">
        <v>1</v>
      </c>
      <c r="I5" s="4">
        <v>1</v>
      </c>
      <c r="J5" s="4">
        <v>1</v>
      </c>
      <c r="K5" s="4" t="s">
        <v>30</v>
      </c>
      <c r="L5" s="4">
        <v>36.72</v>
      </c>
      <c r="M5" s="4">
        <v>36.72</v>
      </c>
      <c r="N5" s="4" t="s">
        <v>52</v>
      </c>
      <c r="O5" s="4" t="s">
        <v>32</v>
      </c>
      <c r="P5" s="4" t="s">
        <v>33</v>
      </c>
      <c r="Q5" s="4">
        <v>0</v>
      </c>
      <c r="R5" s="7">
        <v>45153.0000115741</v>
      </c>
      <c r="S5" s="6">
        <v>45176</v>
      </c>
      <c r="T5" s="4" t="s">
        <v>34</v>
      </c>
      <c r="U5" s="4">
        <v>36.72</v>
      </c>
      <c r="V5" s="4">
        <v>0</v>
      </c>
      <c r="W5" s="4">
        <v>0</v>
      </c>
      <c r="X5" s="4" t="s">
        <v>53</v>
      </c>
      <c r="Y5" s="4" t="s">
        <v>48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45171</v>
      </c>
      <c r="G6" s="6">
        <v>45173</v>
      </c>
      <c r="H6" s="4">
        <v>1</v>
      </c>
      <c r="I6" s="4">
        <v>2</v>
      </c>
      <c r="J6" s="4">
        <v>2</v>
      </c>
      <c r="K6" s="4" t="s">
        <v>30</v>
      </c>
      <c r="L6" s="4">
        <v>60.4</v>
      </c>
      <c r="M6" s="4">
        <v>60.4</v>
      </c>
      <c r="N6" s="4" t="s">
        <v>57</v>
      </c>
      <c r="O6" s="4" t="s">
        <v>32</v>
      </c>
      <c r="P6" s="4" t="s">
        <v>33</v>
      </c>
      <c r="Q6" s="4">
        <v>0</v>
      </c>
      <c r="R6" s="7">
        <v>45155.0000115741</v>
      </c>
      <c r="S6" s="6">
        <v>45176</v>
      </c>
      <c r="T6" s="4" t="s">
        <v>34</v>
      </c>
      <c r="U6" s="4">
        <v>60.4</v>
      </c>
      <c r="V6" s="4">
        <v>0</v>
      </c>
      <c r="W6" s="4">
        <v>0</v>
      </c>
      <c r="X6" s="4" t="s">
        <v>58</v>
      </c>
      <c r="Y6" s="4" t="s">
        <v>48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45168</v>
      </c>
      <c r="G7" s="6">
        <v>45173</v>
      </c>
      <c r="H7" s="4">
        <v>1</v>
      </c>
      <c r="I7" s="4">
        <v>5</v>
      </c>
      <c r="J7" s="4">
        <v>5</v>
      </c>
      <c r="K7" s="4" t="s">
        <v>30</v>
      </c>
      <c r="L7" s="4">
        <v>202</v>
      </c>
      <c r="M7" s="4">
        <v>202</v>
      </c>
      <c r="N7" s="4" t="s">
        <v>62</v>
      </c>
      <c r="O7" s="4" t="s">
        <v>32</v>
      </c>
      <c r="P7" s="4" t="s">
        <v>33</v>
      </c>
      <c r="Q7" s="4">
        <v>0</v>
      </c>
      <c r="R7" s="7">
        <v>45160.0000115741</v>
      </c>
      <c r="S7" s="6">
        <v>45176</v>
      </c>
      <c r="T7" s="4" t="s">
        <v>34</v>
      </c>
      <c r="U7" s="4">
        <v>202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50</v>
      </c>
      <c r="E8" s="4" t="s">
        <v>66</v>
      </c>
      <c r="F8" s="6">
        <v>45172</v>
      </c>
      <c r="G8" s="6">
        <v>45173</v>
      </c>
      <c r="H8" s="4">
        <v>1</v>
      </c>
      <c r="I8" s="4">
        <v>1</v>
      </c>
      <c r="J8" s="4">
        <v>1</v>
      </c>
      <c r="K8" s="4" t="s">
        <v>30</v>
      </c>
      <c r="L8" s="4">
        <v>36.88</v>
      </c>
      <c r="M8" s="4">
        <v>36.88</v>
      </c>
      <c r="N8" s="4" t="s">
        <v>67</v>
      </c>
      <c r="O8" s="4" t="s">
        <v>32</v>
      </c>
      <c r="P8" s="4" t="s">
        <v>33</v>
      </c>
      <c r="Q8" s="4">
        <v>0</v>
      </c>
      <c r="R8" s="7">
        <v>45163.0000115741</v>
      </c>
      <c r="S8" s="6">
        <v>45176</v>
      </c>
      <c r="T8" s="4" t="s">
        <v>34</v>
      </c>
      <c r="U8" s="4">
        <v>36.88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45172</v>
      </c>
      <c r="G9" s="6">
        <v>45173</v>
      </c>
      <c r="H9" s="4">
        <v>1</v>
      </c>
      <c r="I9" s="4">
        <v>1</v>
      </c>
      <c r="J9" s="4">
        <v>1</v>
      </c>
      <c r="K9" s="4" t="s">
        <v>30</v>
      </c>
      <c r="L9" s="4">
        <v>34.39</v>
      </c>
      <c r="M9" s="4">
        <v>34.39</v>
      </c>
      <c r="N9" s="4" t="s">
        <v>72</v>
      </c>
      <c r="O9" s="4" t="s">
        <v>32</v>
      </c>
      <c r="P9" s="4" t="s">
        <v>33</v>
      </c>
      <c r="Q9" s="4">
        <v>0</v>
      </c>
      <c r="R9" s="7">
        <v>45163</v>
      </c>
      <c r="S9" s="6">
        <v>45176</v>
      </c>
      <c r="T9" s="4" t="s">
        <v>34</v>
      </c>
      <c r="U9" s="4">
        <v>34.39</v>
      </c>
      <c r="V9" s="4">
        <v>0</v>
      </c>
      <c r="W9" s="4">
        <v>0</v>
      </c>
      <c r="X9" s="4" t="s">
        <v>73</v>
      </c>
      <c r="Y9" s="4" t="s">
        <v>48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45166</v>
      </c>
      <c r="G10" s="6">
        <v>45173</v>
      </c>
      <c r="H10" s="4">
        <v>1</v>
      </c>
      <c r="I10" s="4">
        <v>7</v>
      </c>
      <c r="J10" s="4">
        <v>7</v>
      </c>
      <c r="K10" s="4" t="s">
        <v>30</v>
      </c>
      <c r="L10" s="4">
        <v>519.03</v>
      </c>
      <c r="M10" s="4">
        <v>519.03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45164</v>
      </c>
      <c r="S10" s="6">
        <v>45176</v>
      </c>
      <c r="T10" s="4" t="s">
        <v>34</v>
      </c>
      <c r="U10" s="4">
        <v>519.03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45171</v>
      </c>
      <c r="G11" s="6">
        <v>45173</v>
      </c>
      <c r="H11" s="4">
        <v>2</v>
      </c>
      <c r="I11" s="4">
        <v>2</v>
      </c>
      <c r="J11" s="4">
        <v>4</v>
      </c>
      <c r="K11" s="4" t="s">
        <v>30</v>
      </c>
      <c r="L11" s="4">
        <v>272.72</v>
      </c>
      <c r="M11" s="4">
        <v>272.72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45165</v>
      </c>
      <c r="S11" s="6">
        <v>45176</v>
      </c>
      <c r="T11" s="4" t="s">
        <v>34</v>
      </c>
      <c r="U11" s="4">
        <v>272.72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56</v>
      </c>
      <c r="F12" s="6">
        <v>45169</v>
      </c>
      <c r="G12" s="6">
        <v>45173</v>
      </c>
      <c r="H12" s="4">
        <v>1</v>
      </c>
      <c r="I12" s="4">
        <v>4</v>
      </c>
      <c r="J12" s="4">
        <v>4</v>
      </c>
      <c r="K12" s="4" t="s">
        <v>30</v>
      </c>
      <c r="L12" s="4">
        <v>150.5</v>
      </c>
      <c r="M12" s="4">
        <v>150.5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45166.0000115741</v>
      </c>
      <c r="S12" s="6">
        <v>45176</v>
      </c>
      <c r="T12" s="4" t="s">
        <v>34</v>
      </c>
      <c r="U12" s="4">
        <v>150.5</v>
      </c>
      <c r="V12" s="4">
        <v>0</v>
      </c>
      <c r="W12" s="4">
        <v>0</v>
      </c>
      <c r="X12" s="4" t="s">
        <v>89</v>
      </c>
      <c r="Y12" s="4" t="s">
        <v>48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45170</v>
      </c>
      <c r="G13" s="6">
        <v>45173</v>
      </c>
      <c r="H13" s="4">
        <v>1</v>
      </c>
      <c r="I13" s="4">
        <v>3</v>
      </c>
      <c r="J13" s="4">
        <v>3</v>
      </c>
      <c r="K13" s="4" t="s">
        <v>30</v>
      </c>
      <c r="L13" s="4">
        <v>423.79</v>
      </c>
      <c r="M13" s="4">
        <v>423.79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45166.0000115741</v>
      </c>
      <c r="S13" s="6">
        <v>45176</v>
      </c>
      <c r="T13" s="4" t="s">
        <v>34</v>
      </c>
      <c r="U13" s="4">
        <v>423.79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45172</v>
      </c>
      <c r="G14" s="6">
        <v>45173</v>
      </c>
      <c r="H14" s="4">
        <v>1</v>
      </c>
      <c r="I14" s="4">
        <v>1</v>
      </c>
      <c r="J14" s="4">
        <v>1</v>
      </c>
      <c r="K14" s="4" t="s">
        <v>30</v>
      </c>
      <c r="L14" s="4">
        <v>50.9</v>
      </c>
      <c r="M14" s="4">
        <v>50.9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45167</v>
      </c>
      <c r="S14" s="6">
        <v>45176</v>
      </c>
      <c r="T14" s="4" t="s">
        <v>34</v>
      </c>
      <c r="U14" s="4">
        <v>50.9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45171</v>
      </c>
      <c r="G15" s="6">
        <v>45173</v>
      </c>
      <c r="H15" s="4">
        <v>1</v>
      </c>
      <c r="I15" s="4">
        <v>2</v>
      </c>
      <c r="J15" s="4">
        <v>2</v>
      </c>
      <c r="K15" s="4" t="s">
        <v>30</v>
      </c>
      <c r="L15" s="4">
        <v>94.26</v>
      </c>
      <c r="M15" s="4">
        <v>94.26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45167</v>
      </c>
      <c r="S15" s="6">
        <v>45176</v>
      </c>
      <c r="T15" s="4" t="s">
        <v>34</v>
      </c>
      <c r="U15" s="4">
        <v>94.26</v>
      </c>
      <c r="V15" s="4">
        <v>0</v>
      </c>
      <c r="W15" s="4">
        <v>0</v>
      </c>
      <c r="X15" s="4" t="s">
        <v>105</v>
      </c>
      <c r="Y15" s="4" t="s">
        <v>48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45171</v>
      </c>
      <c r="G16" s="6">
        <v>45173</v>
      </c>
      <c r="H16" s="4">
        <v>1</v>
      </c>
      <c r="I16" s="4">
        <v>2</v>
      </c>
      <c r="J16" s="4">
        <v>2</v>
      </c>
      <c r="K16" s="4" t="s">
        <v>30</v>
      </c>
      <c r="L16" s="4">
        <v>249.18</v>
      </c>
      <c r="M16" s="4">
        <v>249.18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45167.0000115741</v>
      </c>
      <c r="S16" s="6">
        <v>45176</v>
      </c>
      <c r="T16" s="4" t="s">
        <v>34</v>
      </c>
      <c r="U16" s="4">
        <v>249.18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45170</v>
      </c>
      <c r="G17" s="6">
        <v>45173</v>
      </c>
      <c r="H17" s="4">
        <v>1</v>
      </c>
      <c r="I17" s="4">
        <v>3</v>
      </c>
      <c r="J17" s="4">
        <v>3</v>
      </c>
      <c r="K17" s="4" t="s">
        <v>30</v>
      </c>
      <c r="L17" s="4">
        <v>55.66</v>
      </c>
      <c r="M17" s="4">
        <v>55.66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45168.0000115741</v>
      </c>
      <c r="S17" s="6">
        <v>45176</v>
      </c>
      <c r="T17" s="4" t="s">
        <v>34</v>
      </c>
      <c r="U17" s="4">
        <v>55.66</v>
      </c>
      <c r="V17" s="4">
        <v>0</v>
      </c>
      <c r="W17" s="4">
        <v>0</v>
      </c>
      <c r="X17" s="4" t="s">
        <v>116</v>
      </c>
      <c r="Y17" s="4" t="s">
        <v>48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45172</v>
      </c>
      <c r="G18" s="6">
        <v>45173</v>
      </c>
      <c r="H18" s="4">
        <v>1</v>
      </c>
      <c r="I18" s="4">
        <v>1</v>
      </c>
      <c r="J18" s="4">
        <v>1</v>
      </c>
      <c r="K18" s="4" t="s">
        <v>30</v>
      </c>
      <c r="L18" s="4">
        <v>19.47</v>
      </c>
      <c r="M18" s="4">
        <v>19.47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45168</v>
      </c>
      <c r="S18" s="6">
        <v>45176</v>
      </c>
      <c r="T18" s="4" t="s">
        <v>34</v>
      </c>
      <c r="U18" s="4">
        <v>19.47</v>
      </c>
      <c r="V18" s="4">
        <v>0</v>
      </c>
      <c r="W18" s="4">
        <v>0</v>
      </c>
      <c r="X18" s="4" t="s">
        <v>121</v>
      </c>
      <c r="Y18" s="4" t="s">
        <v>48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51</v>
      </c>
      <c r="F19" s="6">
        <v>45172</v>
      </c>
      <c r="G19" s="6">
        <v>45173</v>
      </c>
      <c r="H19" s="4">
        <v>1</v>
      </c>
      <c r="I19" s="4">
        <v>1</v>
      </c>
      <c r="J19" s="4">
        <v>1</v>
      </c>
      <c r="K19" s="4" t="s">
        <v>30</v>
      </c>
      <c r="L19" s="4">
        <v>17.83</v>
      </c>
      <c r="M19" s="4">
        <v>17.83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45169</v>
      </c>
      <c r="S19" s="6">
        <v>45176</v>
      </c>
      <c r="T19" s="4" t="s">
        <v>34</v>
      </c>
      <c r="U19" s="4">
        <v>17.83</v>
      </c>
      <c r="V19" s="4">
        <v>0</v>
      </c>
      <c r="W19" s="4">
        <v>0</v>
      </c>
      <c r="X19" s="4" t="s">
        <v>125</v>
      </c>
      <c r="Y19" s="4" t="s">
        <v>48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45170</v>
      </c>
      <c r="G20" s="6">
        <v>45173</v>
      </c>
      <c r="H20" s="4">
        <v>1</v>
      </c>
      <c r="I20" s="4">
        <v>3</v>
      </c>
      <c r="J20" s="4">
        <v>3</v>
      </c>
      <c r="K20" s="4" t="s">
        <v>30</v>
      </c>
      <c r="L20" s="4">
        <v>27.31</v>
      </c>
      <c r="M20" s="4">
        <v>27.31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45169.0000115741</v>
      </c>
      <c r="S20" s="6">
        <v>45176</v>
      </c>
      <c r="T20" s="4" t="s">
        <v>34</v>
      </c>
      <c r="U20" s="4">
        <v>27.31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45172</v>
      </c>
      <c r="G21" s="6">
        <v>45173</v>
      </c>
      <c r="H21" s="4">
        <v>1</v>
      </c>
      <c r="I21" s="4">
        <v>1</v>
      </c>
      <c r="J21" s="4">
        <v>1</v>
      </c>
      <c r="K21" s="4" t="s">
        <v>30</v>
      </c>
      <c r="L21" s="4">
        <v>42.45</v>
      </c>
      <c r="M21" s="4">
        <v>42.45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45169.0000115741</v>
      </c>
      <c r="S21" s="6">
        <v>45176</v>
      </c>
      <c r="T21" s="4" t="s">
        <v>34</v>
      </c>
      <c r="U21" s="4">
        <v>42.45</v>
      </c>
      <c r="V21" s="4">
        <v>0</v>
      </c>
      <c r="W21" s="4">
        <v>0</v>
      </c>
      <c r="X21" s="4" t="s">
        <v>136</v>
      </c>
      <c r="Y21" s="4" t="s">
        <v>48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45172</v>
      </c>
      <c r="G22" s="6">
        <v>45173</v>
      </c>
      <c r="H22" s="4">
        <v>1</v>
      </c>
      <c r="I22" s="4">
        <v>1</v>
      </c>
      <c r="J22" s="4">
        <v>1</v>
      </c>
      <c r="K22" s="4" t="s">
        <v>30</v>
      </c>
      <c r="L22" s="4">
        <v>61.51</v>
      </c>
      <c r="M22" s="4">
        <v>61.51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45169</v>
      </c>
      <c r="S22" s="6">
        <v>45176</v>
      </c>
      <c r="T22" s="4" t="s">
        <v>34</v>
      </c>
      <c r="U22" s="4">
        <v>61.51</v>
      </c>
      <c r="V22" s="4">
        <v>0</v>
      </c>
      <c r="W22" s="4">
        <v>0</v>
      </c>
      <c r="X22" s="4" t="s">
        <v>141</v>
      </c>
      <c r="Y22" s="4" t="s">
        <v>48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45170</v>
      </c>
      <c r="G23" s="6">
        <v>45173</v>
      </c>
      <c r="H23" s="4">
        <v>1</v>
      </c>
      <c r="I23" s="4">
        <v>3</v>
      </c>
      <c r="J23" s="4">
        <v>3</v>
      </c>
      <c r="K23" s="4" t="s">
        <v>30</v>
      </c>
      <c r="L23" s="4">
        <v>37.19</v>
      </c>
      <c r="M23" s="4">
        <v>37.19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45170.0000115741</v>
      </c>
      <c r="S23" s="6">
        <v>45176</v>
      </c>
      <c r="T23" s="4" t="s">
        <v>34</v>
      </c>
      <c r="U23" s="4">
        <v>37.19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45170</v>
      </c>
      <c r="G24" s="6">
        <v>45173</v>
      </c>
      <c r="H24" s="4">
        <v>1</v>
      </c>
      <c r="I24" s="4">
        <v>3</v>
      </c>
      <c r="J24" s="4">
        <v>3</v>
      </c>
      <c r="K24" s="4" t="s">
        <v>30</v>
      </c>
      <c r="L24" s="4">
        <v>53.7</v>
      </c>
      <c r="M24" s="4">
        <v>53.7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45170</v>
      </c>
      <c r="S24" s="6">
        <v>45176</v>
      </c>
      <c r="T24" s="4" t="s">
        <v>34</v>
      </c>
      <c r="U24" s="4">
        <v>53.7</v>
      </c>
      <c r="V24" s="4">
        <v>0</v>
      </c>
      <c r="W24" s="4">
        <v>0</v>
      </c>
      <c r="X24" s="4" t="s">
        <v>152</v>
      </c>
      <c r="Y24" s="4" t="s">
        <v>48</v>
      </c>
    </row>
    <row r="25" s="4" customFormat="1" spans="1:26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56</v>
      </c>
      <c r="F25" s="6">
        <v>45172</v>
      </c>
      <c r="G25" s="6">
        <v>45173</v>
      </c>
      <c r="H25" s="4">
        <v>2</v>
      </c>
      <c r="I25" s="4">
        <v>1</v>
      </c>
      <c r="J25" s="4">
        <v>2</v>
      </c>
      <c r="K25" s="4" t="s">
        <v>30</v>
      </c>
      <c r="L25" s="4">
        <v>108.54</v>
      </c>
      <c r="M25" s="4">
        <v>108.54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45170.0000115741</v>
      </c>
      <c r="S25" s="6">
        <v>45176</v>
      </c>
      <c r="T25" s="4" t="s">
        <v>34</v>
      </c>
      <c r="U25" s="4">
        <v>108.54</v>
      </c>
      <c r="V25" s="4">
        <v>0</v>
      </c>
      <c r="W25" s="4">
        <v>0</v>
      </c>
      <c r="X25" s="4" t="s">
        <v>156</v>
      </c>
      <c r="Y25" s="4">
        <v>1344298</v>
      </c>
      <c r="Z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45171</v>
      </c>
      <c r="G26" s="6">
        <v>45173</v>
      </c>
      <c r="H26" s="4">
        <v>1</v>
      </c>
      <c r="I26" s="4">
        <v>2</v>
      </c>
      <c r="J26" s="4">
        <v>2</v>
      </c>
      <c r="K26" s="4" t="s">
        <v>30</v>
      </c>
      <c r="L26" s="4">
        <v>67.08</v>
      </c>
      <c r="M26" s="4">
        <v>67.08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45171.0000115741</v>
      </c>
      <c r="S26" s="6">
        <v>45176</v>
      </c>
      <c r="T26" s="4" t="s">
        <v>34</v>
      </c>
      <c r="U26" s="4">
        <v>67.08</v>
      </c>
      <c r="V26" s="4">
        <v>0</v>
      </c>
      <c r="W26" s="4">
        <v>0</v>
      </c>
      <c r="X26" s="4" t="s">
        <v>162</v>
      </c>
      <c r="Y26" s="4" t="s">
        <v>48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45172</v>
      </c>
      <c r="G27" s="6">
        <v>45173</v>
      </c>
      <c r="H27" s="4">
        <v>1</v>
      </c>
      <c r="I27" s="4">
        <v>1</v>
      </c>
      <c r="J27" s="4">
        <v>1</v>
      </c>
      <c r="K27" s="4" t="s">
        <v>30</v>
      </c>
      <c r="L27" s="4">
        <v>59.5</v>
      </c>
      <c r="M27" s="4">
        <v>59.5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45171</v>
      </c>
      <c r="S27" s="6">
        <v>45176</v>
      </c>
      <c r="T27" s="4" t="s">
        <v>34</v>
      </c>
      <c r="U27" s="4">
        <v>59.5</v>
      </c>
      <c r="V27" s="4">
        <v>0</v>
      </c>
      <c r="W27" s="4">
        <v>0</v>
      </c>
      <c r="X27" s="4" t="s">
        <v>167</v>
      </c>
      <c r="Y27" s="4" t="s">
        <v>48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45171</v>
      </c>
      <c r="G28" s="6">
        <v>45173</v>
      </c>
      <c r="H28" s="4">
        <v>1</v>
      </c>
      <c r="I28" s="4">
        <v>2</v>
      </c>
      <c r="J28" s="4">
        <v>2</v>
      </c>
      <c r="K28" s="4" t="s">
        <v>30</v>
      </c>
      <c r="L28" s="4">
        <v>25.48</v>
      </c>
      <c r="M28" s="4">
        <v>25.48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45171</v>
      </c>
      <c r="S28" s="6">
        <v>45176</v>
      </c>
      <c r="T28" s="4" t="s">
        <v>34</v>
      </c>
      <c r="U28" s="4">
        <v>25.48</v>
      </c>
      <c r="V28" s="4">
        <v>0</v>
      </c>
      <c r="W28" s="4">
        <v>0</v>
      </c>
      <c r="X28" s="4" t="s">
        <v>172</v>
      </c>
      <c r="Y28" s="4" t="s">
        <v>48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45172</v>
      </c>
      <c r="G29" s="6">
        <v>45173</v>
      </c>
      <c r="H29" s="4">
        <v>1</v>
      </c>
      <c r="I29" s="4">
        <v>1</v>
      </c>
      <c r="J29" s="4">
        <v>1</v>
      </c>
      <c r="K29" s="4" t="s">
        <v>30</v>
      </c>
      <c r="L29" s="4">
        <v>33.26</v>
      </c>
      <c r="M29" s="4">
        <v>33.26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45171</v>
      </c>
      <c r="S29" s="6">
        <v>45176</v>
      </c>
      <c r="T29" s="4" t="s">
        <v>34</v>
      </c>
      <c r="U29" s="4">
        <v>33.26</v>
      </c>
      <c r="V29" s="4">
        <v>0</v>
      </c>
      <c r="W29" s="4">
        <v>0</v>
      </c>
      <c r="X29" s="4" t="s">
        <v>177</v>
      </c>
      <c r="Y29" s="4" t="s">
        <v>48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45171</v>
      </c>
      <c r="G30" s="6">
        <v>45173</v>
      </c>
      <c r="H30" s="4">
        <v>1</v>
      </c>
      <c r="I30" s="4">
        <v>2</v>
      </c>
      <c r="J30" s="4">
        <v>2</v>
      </c>
      <c r="K30" s="4" t="s">
        <v>30</v>
      </c>
      <c r="L30" s="4">
        <v>109.59</v>
      </c>
      <c r="M30" s="4">
        <v>109.59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45171</v>
      </c>
      <c r="S30" s="6">
        <v>45176</v>
      </c>
      <c r="T30" s="4" t="s">
        <v>34</v>
      </c>
      <c r="U30" s="4">
        <v>109.59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185</v>
      </c>
      <c r="E31" s="4" t="s">
        <v>186</v>
      </c>
      <c r="F31" s="6">
        <v>45171</v>
      </c>
      <c r="G31" s="6">
        <v>45173</v>
      </c>
      <c r="H31" s="4">
        <v>1</v>
      </c>
      <c r="I31" s="4">
        <v>2</v>
      </c>
      <c r="J31" s="4">
        <v>2</v>
      </c>
      <c r="K31" s="4" t="s">
        <v>30</v>
      </c>
      <c r="L31" s="4">
        <v>59.28</v>
      </c>
      <c r="M31" s="4">
        <v>59.28</v>
      </c>
      <c r="N31" s="4" t="s">
        <v>187</v>
      </c>
      <c r="O31" s="4" t="s">
        <v>32</v>
      </c>
      <c r="P31" s="4" t="s">
        <v>33</v>
      </c>
      <c r="Q31" s="4">
        <v>0</v>
      </c>
      <c r="R31" s="7">
        <v>45171</v>
      </c>
      <c r="S31" s="6">
        <v>45176</v>
      </c>
      <c r="T31" s="4" t="s">
        <v>34</v>
      </c>
      <c r="U31" s="4">
        <v>59.28</v>
      </c>
      <c r="V31" s="4">
        <v>0</v>
      </c>
      <c r="W31" s="4">
        <v>0</v>
      </c>
      <c r="X31" s="4" t="s">
        <v>188</v>
      </c>
      <c r="Y31" s="4" t="s">
        <v>48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45172</v>
      </c>
      <c r="G32" s="6">
        <v>45173</v>
      </c>
      <c r="H32" s="4">
        <v>2</v>
      </c>
      <c r="I32" s="4">
        <v>1</v>
      </c>
      <c r="J32" s="4">
        <v>2</v>
      </c>
      <c r="K32" s="4" t="s">
        <v>30</v>
      </c>
      <c r="L32" s="4">
        <v>66.52</v>
      </c>
      <c r="M32" s="4">
        <v>66.52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45171.0000115741</v>
      </c>
      <c r="S32" s="6">
        <v>45176</v>
      </c>
      <c r="T32" s="4" t="s">
        <v>34</v>
      </c>
      <c r="U32" s="4">
        <v>66.52</v>
      </c>
      <c r="V32" s="4">
        <v>0</v>
      </c>
      <c r="W32" s="4">
        <v>0</v>
      </c>
      <c r="X32" s="4" t="s">
        <v>191</v>
      </c>
      <c r="Y32" s="4" t="s">
        <v>48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45172</v>
      </c>
      <c r="G33" s="6">
        <v>45173</v>
      </c>
      <c r="H33" s="4">
        <v>1</v>
      </c>
      <c r="I33" s="4">
        <v>1</v>
      </c>
      <c r="J33" s="4">
        <v>1</v>
      </c>
      <c r="K33" s="4" t="s">
        <v>30</v>
      </c>
      <c r="L33" s="4">
        <v>25.39</v>
      </c>
      <c r="M33" s="4">
        <v>25.39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45171</v>
      </c>
      <c r="S33" s="6">
        <v>45176</v>
      </c>
      <c r="T33" s="4" t="s">
        <v>34</v>
      </c>
      <c r="U33" s="4">
        <v>25.39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117</v>
      </c>
      <c r="B34" s="4" t="s">
        <v>26</v>
      </c>
      <c r="C34" s="4" t="s">
        <v>198</v>
      </c>
      <c r="D34" s="4" t="s">
        <v>118</v>
      </c>
      <c r="E34" s="4" t="s">
        <v>119</v>
      </c>
      <c r="F34" s="6">
        <v>45172</v>
      </c>
      <c r="G34" s="6">
        <v>45173</v>
      </c>
      <c r="H34" s="4">
        <v>1</v>
      </c>
      <c r="I34" s="4">
        <v>1</v>
      </c>
      <c r="J34" s="4">
        <v>1</v>
      </c>
      <c r="K34" s="4" t="s">
        <v>30</v>
      </c>
      <c r="L34" s="4">
        <v>-19.47</v>
      </c>
      <c r="M34" s="4">
        <v>-19.47</v>
      </c>
      <c r="N34" s="4" t="s">
        <v>120</v>
      </c>
      <c r="O34" s="4" t="s">
        <v>32</v>
      </c>
      <c r="P34" s="4" t="s">
        <v>33</v>
      </c>
      <c r="Q34" s="4">
        <v>0</v>
      </c>
      <c r="R34" s="7">
        <v>45168</v>
      </c>
      <c r="S34" s="6">
        <v>45176</v>
      </c>
      <c r="T34" s="4" t="s">
        <v>34</v>
      </c>
      <c r="U34" s="4">
        <v>-19.47</v>
      </c>
      <c r="V34" s="4">
        <v>0</v>
      </c>
      <c r="W34" s="4">
        <v>0</v>
      </c>
      <c r="X34" s="4" t="s">
        <v>121</v>
      </c>
      <c r="Y34" s="4" t="s">
        <v>48</v>
      </c>
    </row>
    <row r="35" s="4" customFormat="1" spans="1:25">
      <c r="A35" s="4" t="s">
        <v>199</v>
      </c>
      <c r="B35" s="4" t="s">
        <v>26</v>
      </c>
      <c r="C35" s="4" t="s">
        <v>27</v>
      </c>
      <c r="D35" s="4" t="s">
        <v>123</v>
      </c>
      <c r="E35" s="4" t="s">
        <v>200</v>
      </c>
      <c r="F35" s="6">
        <v>45172</v>
      </c>
      <c r="G35" s="6">
        <v>45173</v>
      </c>
      <c r="H35" s="4">
        <v>1</v>
      </c>
      <c r="I35" s="4">
        <v>1</v>
      </c>
      <c r="J35" s="4">
        <v>1</v>
      </c>
      <c r="K35" s="4" t="s">
        <v>30</v>
      </c>
      <c r="L35" s="4">
        <v>19.25</v>
      </c>
      <c r="M35" s="4">
        <v>19.25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45171.0000115741</v>
      </c>
      <c r="S35" s="6">
        <v>45176</v>
      </c>
      <c r="T35" s="4" t="s">
        <v>34</v>
      </c>
      <c r="U35" s="4">
        <v>19.25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128</v>
      </c>
      <c r="F36" s="6">
        <v>45172</v>
      </c>
      <c r="G36" s="6">
        <v>45173</v>
      </c>
      <c r="H36" s="4">
        <v>1</v>
      </c>
      <c r="I36" s="4">
        <v>1</v>
      </c>
      <c r="J36" s="4">
        <v>1</v>
      </c>
      <c r="K36" s="4" t="s">
        <v>30</v>
      </c>
      <c r="L36" s="4">
        <v>28.32</v>
      </c>
      <c r="M36" s="4">
        <v>28.32</v>
      </c>
      <c r="N36" s="4" t="s">
        <v>206</v>
      </c>
      <c r="O36" s="4" t="s">
        <v>32</v>
      </c>
      <c r="P36" s="4" t="s">
        <v>33</v>
      </c>
      <c r="Q36" s="4">
        <v>0</v>
      </c>
      <c r="R36" s="7">
        <v>45171</v>
      </c>
      <c r="S36" s="6">
        <v>45176</v>
      </c>
      <c r="T36" s="4" t="s">
        <v>34</v>
      </c>
      <c r="U36" s="4">
        <v>28.32</v>
      </c>
      <c r="V36" s="4">
        <v>0</v>
      </c>
      <c r="W36" s="4">
        <v>0</v>
      </c>
      <c r="X36" s="4" t="s">
        <v>207</v>
      </c>
      <c r="Y36" s="4" t="s">
        <v>48</v>
      </c>
    </row>
    <row r="37" s="4" customFormat="1" spans="1:26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6">
        <v>45172</v>
      </c>
      <c r="G37" s="6">
        <v>45173</v>
      </c>
      <c r="H37" s="4">
        <v>2</v>
      </c>
      <c r="I37" s="4">
        <v>1</v>
      </c>
      <c r="J37" s="4">
        <v>2</v>
      </c>
      <c r="K37" s="4" t="s">
        <v>30</v>
      </c>
      <c r="L37" s="4">
        <v>104.18</v>
      </c>
      <c r="M37" s="4">
        <v>104.18</v>
      </c>
      <c r="N37" s="4" t="s">
        <v>211</v>
      </c>
      <c r="O37" s="4" t="s">
        <v>32</v>
      </c>
      <c r="P37" s="4" t="s">
        <v>33</v>
      </c>
      <c r="Q37" s="4">
        <v>0</v>
      </c>
      <c r="R37" s="7">
        <v>45171.0000115741</v>
      </c>
      <c r="S37" s="6">
        <v>45176</v>
      </c>
      <c r="T37" s="4" t="s">
        <v>34</v>
      </c>
      <c r="U37" s="4">
        <v>104.18</v>
      </c>
      <c r="V37" s="4">
        <v>0</v>
      </c>
      <c r="W37" s="4">
        <v>0</v>
      </c>
      <c r="X37" s="4" t="s">
        <v>212</v>
      </c>
      <c r="Y37" s="4">
        <v>-79478535</v>
      </c>
      <c r="Z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174</v>
      </c>
      <c r="E38" s="4" t="s">
        <v>175</v>
      </c>
      <c r="F38" s="6">
        <v>45172</v>
      </c>
      <c r="G38" s="6">
        <v>45173</v>
      </c>
      <c r="H38" s="4">
        <v>1</v>
      </c>
      <c r="I38" s="4">
        <v>1</v>
      </c>
      <c r="J38" s="4">
        <v>1</v>
      </c>
      <c r="K38" s="4" t="s">
        <v>30</v>
      </c>
      <c r="L38" s="4">
        <v>33.26</v>
      </c>
      <c r="M38" s="4">
        <v>33.26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45171</v>
      </c>
      <c r="S38" s="6">
        <v>45176</v>
      </c>
      <c r="T38" s="4" t="s">
        <v>34</v>
      </c>
      <c r="U38" s="4">
        <v>33.26</v>
      </c>
      <c r="V38" s="4">
        <v>0</v>
      </c>
      <c r="W38" s="4">
        <v>0</v>
      </c>
      <c r="X38" s="4" t="s">
        <v>48</v>
      </c>
      <c r="Y38" s="4" t="s">
        <v>48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45172</v>
      </c>
      <c r="G39" s="6">
        <v>45173</v>
      </c>
      <c r="H39" s="4">
        <v>1</v>
      </c>
      <c r="I39" s="4">
        <v>1</v>
      </c>
      <c r="J39" s="4">
        <v>1</v>
      </c>
      <c r="K39" s="4" t="s">
        <v>30</v>
      </c>
      <c r="L39" s="4">
        <v>54.75</v>
      </c>
      <c r="M39" s="4">
        <v>54.75</v>
      </c>
      <c r="N39" s="4" t="s">
        <v>219</v>
      </c>
      <c r="O39" s="4" t="s">
        <v>32</v>
      </c>
      <c r="P39" s="4" t="s">
        <v>33</v>
      </c>
      <c r="Q39" s="4">
        <v>0</v>
      </c>
      <c r="R39" s="7">
        <v>45171</v>
      </c>
      <c r="S39" s="6">
        <v>45176</v>
      </c>
      <c r="T39" s="4" t="s">
        <v>34</v>
      </c>
      <c r="U39" s="4">
        <v>54.75</v>
      </c>
      <c r="V39" s="4">
        <v>0</v>
      </c>
      <c r="W39" s="4">
        <v>0</v>
      </c>
      <c r="X39" s="4" t="s">
        <v>220</v>
      </c>
      <c r="Y39" s="4" t="s">
        <v>48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66</v>
      </c>
      <c r="F40" s="6">
        <v>45172</v>
      </c>
      <c r="G40" s="6">
        <v>45173</v>
      </c>
      <c r="H40" s="4">
        <v>1</v>
      </c>
      <c r="I40" s="4">
        <v>1</v>
      </c>
      <c r="J40" s="4">
        <v>1</v>
      </c>
      <c r="K40" s="4" t="s">
        <v>30</v>
      </c>
      <c r="L40" s="4">
        <v>38.31</v>
      </c>
      <c r="M40" s="4">
        <v>38.31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45172</v>
      </c>
      <c r="S40" s="6">
        <v>45176</v>
      </c>
      <c r="T40" s="4" t="s">
        <v>34</v>
      </c>
      <c r="U40" s="4">
        <v>38.31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113</v>
      </c>
      <c r="E41" s="4" t="s">
        <v>227</v>
      </c>
      <c r="F41" s="6">
        <v>45172</v>
      </c>
      <c r="G41" s="6">
        <v>45173</v>
      </c>
      <c r="H41" s="4">
        <v>1</v>
      </c>
      <c r="I41" s="4">
        <v>1</v>
      </c>
      <c r="J41" s="4">
        <v>1</v>
      </c>
      <c r="K41" s="4" t="s">
        <v>30</v>
      </c>
      <c r="L41" s="4">
        <v>15.44</v>
      </c>
      <c r="M41" s="4">
        <v>15.44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45172.0000115741</v>
      </c>
      <c r="S41" s="6">
        <v>45176</v>
      </c>
      <c r="T41" s="4" t="s">
        <v>34</v>
      </c>
      <c r="U41" s="4">
        <v>15.44</v>
      </c>
      <c r="V41" s="4">
        <v>0</v>
      </c>
      <c r="W41" s="4">
        <v>0</v>
      </c>
      <c r="X41" s="4" t="s">
        <v>229</v>
      </c>
      <c r="Y41" s="4" t="s">
        <v>48</v>
      </c>
    </row>
    <row r="42" s="4" customFormat="1" spans="1:25">
      <c r="A42" s="4" t="s">
        <v>230</v>
      </c>
      <c r="B42" s="4" t="s">
        <v>26</v>
      </c>
      <c r="C42" s="4" t="s">
        <v>27</v>
      </c>
      <c r="D42" s="4" t="s">
        <v>123</v>
      </c>
      <c r="E42" s="4" t="s">
        <v>200</v>
      </c>
      <c r="F42" s="6">
        <v>45172</v>
      </c>
      <c r="G42" s="6">
        <v>45173</v>
      </c>
      <c r="H42" s="4">
        <v>1</v>
      </c>
      <c r="I42" s="4">
        <v>1</v>
      </c>
      <c r="J42" s="4">
        <v>1</v>
      </c>
      <c r="K42" s="4" t="s">
        <v>30</v>
      </c>
      <c r="L42" s="4">
        <v>19.25</v>
      </c>
      <c r="M42" s="4">
        <v>19.25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45172.0000115741</v>
      </c>
      <c r="S42" s="6">
        <v>45176</v>
      </c>
      <c r="T42" s="4" t="s">
        <v>34</v>
      </c>
      <c r="U42" s="4">
        <v>19.25</v>
      </c>
      <c r="V42" s="4">
        <v>0</v>
      </c>
      <c r="W42" s="4">
        <v>0</v>
      </c>
      <c r="X42" s="4" t="s">
        <v>232</v>
      </c>
      <c r="Y42" s="4" t="s">
        <v>233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45172</v>
      </c>
      <c r="G43" s="6">
        <v>45173</v>
      </c>
      <c r="H43" s="4">
        <v>1</v>
      </c>
      <c r="I43" s="4">
        <v>1</v>
      </c>
      <c r="J43" s="4">
        <v>1</v>
      </c>
      <c r="K43" s="4" t="s">
        <v>30</v>
      </c>
      <c r="L43" s="4">
        <v>70.87</v>
      </c>
      <c r="M43" s="4">
        <v>70.87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45172.0000115741</v>
      </c>
      <c r="S43" s="6">
        <v>45176</v>
      </c>
      <c r="T43" s="4" t="s">
        <v>34</v>
      </c>
      <c r="U43" s="4">
        <v>70.87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241</v>
      </c>
      <c r="E44" s="4" t="s">
        <v>242</v>
      </c>
      <c r="F44" s="6">
        <v>45172</v>
      </c>
      <c r="G44" s="6">
        <v>45173</v>
      </c>
      <c r="H44" s="4">
        <v>1</v>
      </c>
      <c r="I44" s="4">
        <v>1</v>
      </c>
      <c r="J44" s="4">
        <v>1</v>
      </c>
      <c r="K44" s="4" t="s">
        <v>30</v>
      </c>
      <c r="L44" s="4">
        <v>41.87</v>
      </c>
      <c r="M44" s="4">
        <v>41.87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45172.0000115741</v>
      </c>
      <c r="S44" s="6">
        <v>45176</v>
      </c>
      <c r="T44" s="4" t="s">
        <v>34</v>
      </c>
      <c r="U44" s="4">
        <v>41.87</v>
      </c>
      <c r="V44" s="4">
        <v>0</v>
      </c>
      <c r="W44" s="4">
        <v>0</v>
      </c>
      <c r="X44" s="4" t="s">
        <v>244</v>
      </c>
      <c r="Y44" s="4" t="s">
        <v>48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119</v>
      </c>
      <c r="F45" s="6">
        <v>45172</v>
      </c>
      <c r="G45" s="6">
        <v>45173</v>
      </c>
      <c r="H45" s="4">
        <v>1</v>
      </c>
      <c r="I45" s="4">
        <v>1</v>
      </c>
      <c r="J45" s="4">
        <v>1</v>
      </c>
      <c r="K45" s="4" t="s">
        <v>30</v>
      </c>
      <c r="L45" s="4">
        <v>14.03</v>
      </c>
      <c r="M45" s="4">
        <v>14.03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45172</v>
      </c>
      <c r="S45" s="6">
        <v>45176</v>
      </c>
      <c r="T45" s="4" t="s">
        <v>34</v>
      </c>
      <c r="U45" s="4">
        <v>14.03</v>
      </c>
      <c r="V45" s="4">
        <v>0</v>
      </c>
      <c r="W45" s="4">
        <v>0</v>
      </c>
      <c r="X45" s="4" t="s">
        <v>248</v>
      </c>
      <c r="Y45" s="4" t="s">
        <v>48</v>
      </c>
    </row>
    <row r="46" s="4" customFormat="1" spans="1:25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103</v>
      </c>
      <c r="F46" s="6">
        <v>45172</v>
      </c>
      <c r="G46" s="6">
        <v>45173</v>
      </c>
      <c r="H46" s="4">
        <v>1</v>
      </c>
      <c r="I46" s="4">
        <v>1</v>
      </c>
      <c r="J46" s="4">
        <v>1</v>
      </c>
      <c r="K46" s="4" t="s">
        <v>30</v>
      </c>
      <c r="L46" s="4">
        <v>28.37</v>
      </c>
      <c r="M46" s="4">
        <v>28.37</v>
      </c>
      <c r="N46" s="4" t="s">
        <v>251</v>
      </c>
      <c r="O46" s="4" t="s">
        <v>32</v>
      </c>
      <c r="P46" s="4" t="s">
        <v>33</v>
      </c>
      <c r="Q46" s="4">
        <v>0</v>
      </c>
      <c r="R46" s="7">
        <v>45172.0000115741</v>
      </c>
      <c r="S46" s="6">
        <v>45176</v>
      </c>
      <c r="T46" s="4" t="s">
        <v>34</v>
      </c>
      <c r="U46" s="4">
        <v>28.37</v>
      </c>
      <c r="V46" s="4">
        <v>0</v>
      </c>
      <c r="W46" s="4">
        <v>0</v>
      </c>
      <c r="X46" s="4" t="s">
        <v>252</v>
      </c>
      <c r="Y46" s="4" t="s">
        <v>253</v>
      </c>
    </row>
    <row r="47" s="4" customFormat="1" spans="1:25">
      <c r="A47" s="4" t="s">
        <v>254</v>
      </c>
      <c r="B47" s="4" t="s">
        <v>26</v>
      </c>
      <c r="C47" s="4" t="s">
        <v>27</v>
      </c>
      <c r="D47" s="4" t="s">
        <v>174</v>
      </c>
      <c r="E47" s="4" t="s">
        <v>175</v>
      </c>
      <c r="F47" s="6">
        <v>45172</v>
      </c>
      <c r="G47" s="6">
        <v>45173</v>
      </c>
      <c r="H47" s="4">
        <v>1</v>
      </c>
      <c r="I47" s="4">
        <v>1</v>
      </c>
      <c r="J47" s="4">
        <v>1</v>
      </c>
      <c r="K47" s="4" t="s">
        <v>30</v>
      </c>
      <c r="L47" s="4">
        <v>33.26</v>
      </c>
      <c r="M47" s="4">
        <v>33.26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45172</v>
      </c>
      <c r="S47" s="6">
        <v>45176</v>
      </c>
      <c r="T47" s="4" t="s">
        <v>34</v>
      </c>
      <c r="U47" s="4">
        <v>33.26</v>
      </c>
      <c r="V47" s="4">
        <v>0</v>
      </c>
      <c r="W47" s="4">
        <v>0</v>
      </c>
      <c r="X47" s="4" t="s">
        <v>256</v>
      </c>
      <c r="Y47" s="4" t="s">
        <v>48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45172</v>
      </c>
      <c r="G48" s="6">
        <v>45173</v>
      </c>
      <c r="H48" s="4">
        <v>1</v>
      </c>
      <c r="I48" s="4">
        <v>1</v>
      </c>
      <c r="J48" s="4">
        <v>1</v>
      </c>
      <c r="K48" s="4" t="s">
        <v>30</v>
      </c>
      <c r="L48" s="4">
        <v>74.49</v>
      </c>
      <c r="M48" s="4">
        <v>74.49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45172.0000115741</v>
      </c>
      <c r="S48" s="6">
        <v>45176</v>
      </c>
      <c r="T48" s="4" t="s">
        <v>34</v>
      </c>
      <c r="U48" s="4">
        <v>74.49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227</v>
      </c>
      <c r="F49" s="6">
        <v>45172</v>
      </c>
      <c r="G49" s="6">
        <v>45173</v>
      </c>
      <c r="H49" s="4">
        <v>2</v>
      </c>
      <c r="I49" s="4">
        <v>1</v>
      </c>
      <c r="J49" s="4">
        <v>2</v>
      </c>
      <c r="K49" s="4" t="s">
        <v>30</v>
      </c>
      <c r="L49" s="4">
        <v>60.12</v>
      </c>
      <c r="M49" s="4">
        <v>60.12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45172</v>
      </c>
      <c r="S49" s="6">
        <v>45176</v>
      </c>
      <c r="T49" s="4" t="s">
        <v>34</v>
      </c>
      <c r="U49" s="4">
        <v>60.12</v>
      </c>
      <c r="V49" s="4">
        <v>0</v>
      </c>
      <c r="W49" s="4">
        <v>0</v>
      </c>
      <c r="X49" s="4" t="s">
        <v>266</v>
      </c>
      <c r="Y49" s="4" t="s">
        <v>48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45172</v>
      </c>
      <c r="G50" s="6">
        <v>45173</v>
      </c>
      <c r="H50" s="4">
        <v>1</v>
      </c>
      <c r="I50" s="4">
        <v>1</v>
      </c>
      <c r="J50" s="4">
        <v>1</v>
      </c>
      <c r="K50" s="4" t="s">
        <v>30</v>
      </c>
      <c r="L50" s="4">
        <v>38.46</v>
      </c>
      <c r="M50" s="4">
        <v>38.46</v>
      </c>
      <c r="N50" s="4" t="s">
        <v>270</v>
      </c>
      <c r="O50" s="4" t="s">
        <v>32</v>
      </c>
      <c r="P50" s="4" t="s">
        <v>33</v>
      </c>
      <c r="Q50" s="4">
        <v>0</v>
      </c>
      <c r="R50" s="7">
        <v>45172</v>
      </c>
      <c r="S50" s="6">
        <v>45176</v>
      </c>
      <c r="T50" s="4" t="s">
        <v>34</v>
      </c>
      <c r="U50" s="4">
        <v>38.46</v>
      </c>
      <c r="V50" s="4">
        <v>0</v>
      </c>
      <c r="W50" s="4">
        <v>0</v>
      </c>
      <c r="X50" s="4" t="s">
        <v>271</v>
      </c>
      <c r="Y50" s="4" t="s">
        <v>48</v>
      </c>
    </row>
    <row r="51" s="4" customFormat="1" spans="1:25">
      <c r="A51" s="4" t="s">
        <v>272</v>
      </c>
      <c r="B51" s="4" t="s">
        <v>26</v>
      </c>
      <c r="C51" s="4" t="s">
        <v>27</v>
      </c>
      <c r="D51" s="4" t="s">
        <v>273</v>
      </c>
      <c r="E51" s="4" t="s">
        <v>274</v>
      </c>
      <c r="F51" s="6">
        <v>45172</v>
      </c>
      <c r="G51" s="6">
        <v>45173</v>
      </c>
      <c r="H51" s="4">
        <v>1</v>
      </c>
      <c r="I51" s="4">
        <v>1</v>
      </c>
      <c r="J51" s="4">
        <v>1</v>
      </c>
      <c r="K51" s="4" t="s">
        <v>30</v>
      </c>
      <c r="L51" s="4">
        <v>39.68</v>
      </c>
      <c r="M51" s="4">
        <v>39.68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45172.0000115741</v>
      </c>
      <c r="S51" s="6">
        <v>45176</v>
      </c>
      <c r="T51" s="4" t="s">
        <v>34</v>
      </c>
      <c r="U51" s="4">
        <v>39.68</v>
      </c>
      <c r="V51" s="4">
        <v>0</v>
      </c>
      <c r="W51" s="4">
        <v>0</v>
      </c>
      <c r="X51" s="4" t="s">
        <v>276</v>
      </c>
      <c r="Y51" s="4" t="s">
        <v>48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45172</v>
      </c>
      <c r="G52" s="6">
        <v>45173</v>
      </c>
      <c r="H52" s="4">
        <v>1</v>
      </c>
      <c r="I52" s="4">
        <v>1</v>
      </c>
      <c r="J52" s="4">
        <v>1</v>
      </c>
      <c r="K52" s="4" t="s">
        <v>30</v>
      </c>
      <c r="L52" s="4">
        <v>64.01</v>
      </c>
      <c r="M52" s="4">
        <v>64.01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45172</v>
      </c>
      <c r="S52" s="6">
        <v>45176</v>
      </c>
      <c r="T52" s="4" t="s">
        <v>34</v>
      </c>
      <c r="U52" s="4">
        <v>64.01</v>
      </c>
      <c r="V52" s="4">
        <v>0</v>
      </c>
      <c r="W52" s="4">
        <v>0</v>
      </c>
      <c r="X52" s="4" t="s">
        <v>281</v>
      </c>
      <c r="Y52" s="4" t="s">
        <v>48</v>
      </c>
    </row>
    <row r="53" s="4" customFormat="1" spans="1:25">
      <c r="A53" s="4" t="s">
        <v>282</v>
      </c>
      <c r="B53" s="4" t="s">
        <v>26</v>
      </c>
      <c r="C53" s="4" t="s">
        <v>27</v>
      </c>
      <c r="D53" s="4" t="s">
        <v>283</v>
      </c>
      <c r="E53" s="4" t="s">
        <v>165</v>
      </c>
      <c r="F53" s="6">
        <v>45172</v>
      </c>
      <c r="G53" s="6">
        <v>45173</v>
      </c>
      <c r="H53" s="4">
        <v>1</v>
      </c>
      <c r="I53" s="4">
        <v>1</v>
      </c>
      <c r="J53" s="4">
        <v>1</v>
      </c>
      <c r="K53" s="4" t="s">
        <v>30</v>
      </c>
      <c r="L53" s="4">
        <v>37.95</v>
      </c>
      <c r="M53" s="4">
        <v>37.95</v>
      </c>
      <c r="N53" s="4" t="s">
        <v>284</v>
      </c>
      <c r="O53" s="4" t="s">
        <v>32</v>
      </c>
      <c r="P53" s="4" t="s">
        <v>33</v>
      </c>
      <c r="Q53" s="4">
        <v>0</v>
      </c>
      <c r="R53" s="7">
        <v>45172.0000115741</v>
      </c>
      <c r="S53" s="6">
        <v>45176</v>
      </c>
      <c r="T53" s="4" t="s">
        <v>34</v>
      </c>
      <c r="U53" s="4">
        <v>37.95</v>
      </c>
      <c r="V53" s="4">
        <v>0</v>
      </c>
      <c r="W53" s="4">
        <v>0</v>
      </c>
      <c r="X53" s="4" t="s">
        <v>285</v>
      </c>
      <c r="Y53" s="4" t="s">
        <v>286</v>
      </c>
    </row>
    <row r="54" s="4" customFormat="1" spans="1:25">
      <c r="A54" s="4" t="s">
        <v>287</v>
      </c>
      <c r="B54" s="4" t="s">
        <v>26</v>
      </c>
      <c r="C54" s="4" t="s">
        <v>27</v>
      </c>
      <c r="D54" s="4" t="s">
        <v>127</v>
      </c>
      <c r="E54" s="4" t="s">
        <v>288</v>
      </c>
      <c r="F54" s="6">
        <v>45172</v>
      </c>
      <c r="G54" s="6">
        <v>45173</v>
      </c>
      <c r="H54" s="4">
        <v>1</v>
      </c>
      <c r="I54" s="4">
        <v>1</v>
      </c>
      <c r="J54" s="4">
        <v>1</v>
      </c>
      <c r="K54" s="4" t="s">
        <v>30</v>
      </c>
      <c r="L54" s="4">
        <v>9.09</v>
      </c>
      <c r="M54" s="4">
        <v>9.09</v>
      </c>
      <c r="N54" s="4" t="s">
        <v>289</v>
      </c>
      <c r="O54" s="4" t="s">
        <v>32</v>
      </c>
      <c r="P54" s="4" t="s">
        <v>33</v>
      </c>
      <c r="Q54" s="4">
        <v>0</v>
      </c>
      <c r="R54" s="7">
        <v>45172</v>
      </c>
      <c r="S54" s="6">
        <v>45176</v>
      </c>
      <c r="T54" s="4" t="s">
        <v>34</v>
      </c>
      <c r="U54" s="4">
        <v>9.09</v>
      </c>
      <c r="V54" s="4">
        <v>0</v>
      </c>
      <c r="W54" s="4">
        <v>0</v>
      </c>
      <c r="X54" s="4" t="s">
        <v>290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294</v>
      </c>
      <c r="F55" s="6">
        <v>45172</v>
      </c>
      <c r="G55" s="6">
        <v>45173</v>
      </c>
      <c r="H55" s="4">
        <v>1</v>
      </c>
      <c r="I55" s="4">
        <v>1</v>
      </c>
      <c r="J55" s="4">
        <v>1</v>
      </c>
      <c r="K55" s="4" t="s">
        <v>30</v>
      </c>
      <c r="L55" s="4">
        <v>66.83</v>
      </c>
      <c r="M55" s="4">
        <v>66.83</v>
      </c>
      <c r="N55" s="4" t="s">
        <v>295</v>
      </c>
      <c r="O55" s="4" t="s">
        <v>32</v>
      </c>
      <c r="P55" s="4" t="s">
        <v>33</v>
      </c>
      <c r="Q55" s="4">
        <v>0</v>
      </c>
      <c r="R55" s="7">
        <v>45172</v>
      </c>
      <c r="S55" s="6">
        <v>45176</v>
      </c>
      <c r="T55" s="4" t="s">
        <v>34</v>
      </c>
      <c r="U55" s="4">
        <v>66.83</v>
      </c>
      <c r="V55" s="4">
        <v>0</v>
      </c>
      <c r="W55" s="4">
        <v>0</v>
      </c>
      <c r="X55" s="4" t="s">
        <v>296</v>
      </c>
      <c r="Y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45172</v>
      </c>
      <c r="G56" s="6">
        <v>45173</v>
      </c>
      <c r="H56" s="4">
        <v>1</v>
      </c>
      <c r="I56" s="4">
        <v>1</v>
      </c>
      <c r="J56" s="4">
        <v>1</v>
      </c>
      <c r="K56" s="4" t="s">
        <v>30</v>
      </c>
      <c r="L56" s="4">
        <v>34.15</v>
      </c>
      <c r="M56" s="4">
        <v>34.15</v>
      </c>
      <c r="N56" s="4" t="s">
        <v>301</v>
      </c>
      <c r="O56" s="4" t="s">
        <v>32</v>
      </c>
      <c r="P56" s="4" t="s">
        <v>33</v>
      </c>
      <c r="Q56" s="4">
        <v>0</v>
      </c>
      <c r="R56" s="7">
        <v>45172.0000115741</v>
      </c>
      <c r="S56" s="6">
        <v>45176</v>
      </c>
      <c r="T56" s="4" t="s">
        <v>34</v>
      </c>
      <c r="U56" s="4">
        <v>34.15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134</v>
      </c>
      <c r="F57" s="6">
        <v>45172</v>
      </c>
      <c r="G57" s="6">
        <v>45173</v>
      </c>
      <c r="H57" s="4">
        <v>1</v>
      </c>
      <c r="I57" s="4">
        <v>1</v>
      </c>
      <c r="J57" s="4">
        <v>1</v>
      </c>
      <c r="K57" s="4" t="s">
        <v>30</v>
      </c>
      <c r="L57" s="4">
        <v>28.36</v>
      </c>
      <c r="M57" s="4">
        <v>28.36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45172</v>
      </c>
      <c r="S57" s="6">
        <v>45176</v>
      </c>
      <c r="T57" s="4" t="s">
        <v>34</v>
      </c>
      <c r="U57" s="4">
        <v>28.36</v>
      </c>
      <c r="V57" s="4">
        <v>0</v>
      </c>
      <c r="W57" s="4">
        <v>0</v>
      </c>
      <c r="X57" s="4" t="s">
        <v>307</v>
      </c>
      <c r="Y57" s="4" t="s">
        <v>48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309</v>
      </c>
      <c r="E58" s="4" t="s">
        <v>114</v>
      </c>
      <c r="F58" s="6">
        <v>45172</v>
      </c>
      <c r="G58" s="6">
        <v>45173</v>
      </c>
      <c r="H58" s="4">
        <v>1</v>
      </c>
      <c r="I58" s="4">
        <v>1</v>
      </c>
      <c r="J58" s="4">
        <v>1</v>
      </c>
      <c r="K58" s="4" t="s">
        <v>30</v>
      </c>
      <c r="L58" s="4">
        <v>19.4</v>
      </c>
      <c r="M58" s="4">
        <v>19.4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45172.0000115741</v>
      </c>
      <c r="S58" s="6">
        <v>45176</v>
      </c>
      <c r="T58" s="4" t="s">
        <v>34</v>
      </c>
      <c r="U58" s="4">
        <v>19.4</v>
      </c>
      <c r="V58" s="4">
        <v>0</v>
      </c>
      <c r="W58" s="4">
        <v>0</v>
      </c>
      <c r="X58" s="4" t="s">
        <v>311</v>
      </c>
      <c r="Y58" s="4" t="s">
        <v>312</v>
      </c>
    </row>
    <row r="59" s="4" customFormat="1" spans="1:25">
      <c r="A59" s="4" t="s">
        <v>313</v>
      </c>
      <c r="B59" s="4" t="s">
        <v>26</v>
      </c>
      <c r="C59" s="4" t="s">
        <v>27</v>
      </c>
      <c r="D59" s="4" t="s">
        <v>314</v>
      </c>
      <c r="E59" s="4" t="s">
        <v>315</v>
      </c>
      <c r="F59" s="6">
        <v>45172</v>
      </c>
      <c r="G59" s="6">
        <v>45173</v>
      </c>
      <c r="H59" s="4">
        <v>1</v>
      </c>
      <c r="I59" s="4">
        <v>1</v>
      </c>
      <c r="J59" s="4">
        <v>1</v>
      </c>
      <c r="K59" s="4" t="s">
        <v>30</v>
      </c>
      <c r="L59" s="4">
        <v>50.1</v>
      </c>
      <c r="M59" s="4">
        <v>50.1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45172.0000115741</v>
      </c>
      <c r="S59" s="6">
        <v>45176</v>
      </c>
      <c r="T59" s="4" t="s">
        <v>34</v>
      </c>
      <c r="U59" s="4">
        <v>50.1</v>
      </c>
      <c r="V59" s="4">
        <v>0</v>
      </c>
      <c r="W59" s="4">
        <v>0</v>
      </c>
      <c r="X59" s="4" t="s">
        <v>317</v>
      </c>
      <c r="Y59" s="4" t="s">
        <v>318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45172</v>
      </c>
      <c r="G60" s="6">
        <v>45173</v>
      </c>
      <c r="H60" s="4">
        <v>1</v>
      </c>
      <c r="I60" s="4">
        <v>1</v>
      </c>
      <c r="J60" s="4">
        <v>1</v>
      </c>
      <c r="K60" s="4" t="s">
        <v>30</v>
      </c>
      <c r="L60" s="4">
        <v>26.71</v>
      </c>
      <c r="M60" s="4">
        <v>26.71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45172</v>
      </c>
      <c r="S60" s="6">
        <v>45176</v>
      </c>
      <c r="T60" s="4" t="s">
        <v>34</v>
      </c>
      <c r="U60" s="4">
        <v>26.71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217</v>
      </c>
      <c r="E61" s="4" t="s">
        <v>218</v>
      </c>
      <c r="F61" s="6">
        <v>45172</v>
      </c>
      <c r="G61" s="6">
        <v>45173</v>
      </c>
      <c r="H61" s="4">
        <v>1</v>
      </c>
      <c r="I61" s="4">
        <v>1</v>
      </c>
      <c r="J61" s="4">
        <v>1</v>
      </c>
      <c r="K61" s="4" t="s">
        <v>30</v>
      </c>
      <c r="L61" s="4">
        <v>54.75</v>
      </c>
      <c r="M61" s="4">
        <v>54.75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45172.0000115741</v>
      </c>
      <c r="S61" s="6">
        <v>45176</v>
      </c>
      <c r="T61" s="4" t="s">
        <v>34</v>
      </c>
      <c r="U61" s="4">
        <v>54.75</v>
      </c>
      <c r="V61" s="4">
        <v>0</v>
      </c>
      <c r="W61" s="4">
        <v>0</v>
      </c>
      <c r="X61" s="4" t="s">
        <v>327</v>
      </c>
      <c r="Y61" s="4" t="s">
        <v>48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45172</v>
      </c>
      <c r="G62" s="6">
        <v>45173</v>
      </c>
      <c r="H62" s="4">
        <v>1</v>
      </c>
      <c r="I62" s="4">
        <v>1</v>
      </c>
      <c r="J62" s="4">
        <v>1</v>
      </c>
      <c r="K62" s="4" t="s">
        <v>30</v>
      </c>
      <c r="L62" s="4">
        <v>19.57</v>
      </c>
      <c r="M62" s="4">
        <v>19.57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45172</v>
      </c>
      <c r="S62" s="6">
        <v>45176</v>
      </c>
      <c r="T62" s="4" t="s">
        <v>34</v>
      </c>
      <c r="U62" s="4">
        <v>19.57</v>
      </c>
      <c r="V62" s="4">
        <v>0</v>
      </c>
      <c r="W62" s="4">
        <v>0</v>
      </c>
      <c r="X62" s="4" t="s">
        <v>332</v>
      </c>
      <c r="Y62" s="4" t="s">
        <v>48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113</v>
      </c>
      <c r="E63" s="4" t="s">
        <v>114</v>
      </c>
      <c r="F63" s="6">
        <v>45172</v>
      </c>
      <c r="G63" s="6">
        <v>45173</v>
      </c>
      <c r="H63" s="4">
        <v>1</v>
      </c>
      <c r="I63" s="4">
        <v>1</v>
      </c>
      <c r="J63" s="4">
        <v>1</v>
      </c>
      <c r="K63" s="4" t="s">
        <v>30</v>
      </c>
      <c r="L63" s="4">
        <v>17.11</v>
      </c>
      <c r="M63" s="4">
        <v>17.11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45172</v>
      </c>
      <c r="S63" s="6">
        <v>45176</v>
      </c>
      <c r="T63" s="4" t="s">
        <v>34</v>
      </c>
      <c r="U63" s="4">
        <v>17.11</v>
      </c>
      <c r="V63" s="4">
        <v>0</v>
      </c>
      <c r="W63" s="4">
        <v>0</v>
      </c>
      <c r="X63" s="4" t="s">
        <v>335</v>
      </c>
      <c r="Y63" s="4" t="s">
        <v>48</v>
      </c>
    </row>
    <row r="64" s="4" customFormat="1" spans="1:25">
      <c r="A64" s="4" t="s">
        <v>336</v>
      </c>
      <c r="B64" s="4" t="s">
        <v>26</v>
      </c>
      <c r="C64" s="4" t="s">
        <v>27</v>
      </c>
      <c r="D64" s="4" t="s">
        <v>337</v>
      </c>
      <c r="E64" s="4" t="s">
        <v>338</v>
      </c>
      <c r="F64" s="6">
        <v>45172</v>
      </c>
      <c r="G64" s="6">
        <v>45173</v>
      </c>
      <c r="H64" s="4">
        <v>1</v>
      </c>
      <c r="I64" s="4">
        <v>1</v>
      </c>
      <c r="J64" s="4">
        <v>1</v>
      </c>
      <c r="K64" s="4" t="s">
        <v>30</v>
      </c>
      <c r="L64" s="4">
        <v>51.14</v>
      </c>
      <c r="M64" s="4">
        <v>51.14</v>
      </c>
      <c r="N64" s="4" t="s">
        <v>339</v>
      </c>
      <c r="O64" s="4" t="s">
        <v>32</v>
      </c>
      <c r="P64" s="4" t="s">
        <v>33</v>
      </c>
      <c r="Q64" s="4">
        <v>0</v>
      </c>
      <c r="R64" s="7">
        <v>45172.0000115741</v>
      </c>
      <c r="S64" s="6">
        <v>45176</v>
      </c>
      <c r="T64" s="4" t="s">
        <v>34</v>
      </c>
      <c r="U64" s="4">
        <v>51.14</v>
      </c>
      <c r="V64" s="4">
        <v>0</v>
      </c>
      <c r="W64" s="4">
        <v>0</v>
      </c>
      <c r="X64" s="4" t="s">
        <v>340</v>
      </c>
      <c r="Y64" s="4" t="s">
        <v>341</v>
      </c>
    </row>
    <row r="65" s="4" customFormat="1" spans="1:25">
      <c r="A65" s="4" t="s">
        <v>342</v>
      </c>
      <c r="B65" s="4" t="s">
        <v>26</v>
      </c>
      <c r="C65" s="4" t="s">
        <v>27</v>
      </c>
      <c r="D65" s="4" t="s">
        <v>343</v>
      </c>
      <c r="E65" s="4" t="s">
        <v>344</v>
      </c>
      <c r="F65" s="6">
        <v>45172</v>
      </c>
      <c r="G65" s="6">
        <v>45173</v>
      </c>
      <c r="H65" s="4">
        <v>1</v>
      </c>
      <c r="I65" s="4">
        <v>1</v>
      </c>
      <c r="J65" s="4">
        <v>1</v>
      </c>
      <c r="K65" s="4" t="s">
        <v>30</v>
      </c>
      <c r="L65" s="4">
        <v>13.82</v>
      </c>
      <c r="M65" s="4">
        <v>13.82</v>
      </c>
      <c r="N65" s="4" t="s">
        <v>345</v>
      </c>
      <c r="O65" s="4" t="s">
        <v>32</v>
      </c>
      <c r="P65" s="4" t="s">
        <v>33</v>
      </c>
      <c r="Q65" s="4">
        <v>0</v>
      </c>
      <c r="R65" s="7">
        <v>45172</v>
      </c>
      <c r="S65" s="6">
        <v>45176</v>
      </c>
      <c r="T65" s="4" t="s">
        <v>34</v>
      </c>
      <c r="U65" s="4">
        <v>13.82</v>
      </c>
      <c r="V65" s="4">
        <v>0</v>
      </c>
      <c r="W65" s="4">
        <v>0</v>
      </c>
      <c r="X65" s="4" t="s">
        <v>346</v>
      </c>
      <c r="Y65" s="4" t="s">
        <v>48</v>
      </c>
    </row>
    <row r="66" s="4" customFormat="1" spans="1:25">
      <c r="A66" s="4" t="s">
        <v>347</v>
      </c>
      <c r="B66" s="4" t="s">
        <v>26</v>
      </c>
      <c r="C66" s="4" t="s">
        <v>27</v>
      </c>
      <c r="D66" s="4" t="s">
        <v>299</v>
      </c>
      <c r="E66" s="4" t="s">
        <v>300</v>
      </c>
      <c r="F66" s="6">
        <v>45172</v>
      </c>
      <c r="G66" s="6">
        <v>45173</v>
      </c>
      <c r="H66" s="4">
        <v>1</v>
      </c>
      <c r="I66" s="4">
        <v>1</v>
      </c>
      <c r="J66" s="4">
        <v>1</v>
      </c>
      <c r="K66" s="4" t="s">
        <v>30</v>
      </c>
      <c r="L66" s="4">
        <v>34.15</v>
      </c>
      <c r="M66" s="4">
        <v>34.15</v>
      </c>
      <c r="N66" s="4" t="s">
        <v>348</v>
      </c>
      <c r="O66" s="4" t="s">
        <v>32</v>
      </c>
      <c r="P66" s="4" t="s">
        <v>33</v>
      </c>
      <c r="Q66" s="4">
        <v>0</v>
      </c>
      <c r="R66" s="7">
        <v>45172.0000115741</v>
      </c>
      <c r="S66" s="6">
        <v>45176</v>
      </c>
      <c r="T66" s="4" t="s">
        <v>34</v>
      </c>
      <c r="U66" s="4">
        <v>34.15</v>
      </c>
      <c r="V66" s="4">
        <v>0</v>
      </c>
      <c r="W66" s="4">
        <v>0</v>
      </c>
      <c r="X66" s="4" t="s">
        <v>349</v>
      </c>
      <c r="Y66" s="4" t="s">
        <v>350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352</v>
      </c>
      <c r="E67" s="4" t="s">
        <v>144</v>
      </c>
      <c r="F67" s="6">
        <v>45172</v>
      </c>
      <c r="G67" s="6">
        <v>45173</v>
      </c>
      <c r="H67" s="4">
        <v>1</v>
      </c>
      <c r="I67" s="4">
        <v>1</v>
      </c>
      <c r="J67" s="4">
        <v>1</v>
      </c>
      <c r="K67" s="4" t="s">
        <v>30</v>
      </c>
      <c r="L67" s="4">
        <v>12.73</v>
      </c>
      <c r="M67" s="4">
        <v>12.73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45172</v>
      </c>
      <c r="S67" s="6">
        <v>45176</v>
      </c>
      <c r="T67" s="4" t="s">
        <v>34</v>
      </c>
      <c r="U67" s="4">
        <v>12.73</v>
      </c>
      <c r="V67" s="4">
        <v>0</v>
      </c>
      <c r="W67" s="4">
        <v>0</v>
      </c>
      <c r="X67" s="4" t="s">
        <v>354</v>
      </c>
      <c r="Y67" s="4" t="s">
        <v>48</v>
      </c>
    </row>
    <row r="68" s="4" customFormat="1" spans="1:25">
      <c r="A68" s="4" t="s">
        <v>355</v>
      </c>
      <c r="B68" s="4" t="s">
        <v>26</v>
      </c>
      <c r="C68" s="4" t="s">
        <v>27</v>
      </c>
      <c r="D68" s="4" t="s">
        <v>356</v>
      </c>
      <c r="E68" s="4" t="s">
        <v>150</v>
      </c>
      <c r="F68" s="6">
        <v>45172</v>
      </c>
      <c r="G68" s="6">
        <v>45173</v>
      </c>
      <c r="H68" s="4">
        <v>1</v>
      </c>
      <c r="I68" s="4">
        <v>1</v>
      </c>
      <c r="J68" s="4">
        <v>1</v>
      </c>
      <c r="K68" s="4" t="s">
        <v>30</v>
      </c>
      <c r="L68" s="4">
        <v>26.06</v>
      </c>
      <c r="M68" s="4">
        <v>26.06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45172.0000115741</v>
      </c>
      <c r="S68" s="6">
        <v>45176</v>
      </c>
      <c r="T68" s="4" t="s">
        <v>34</v>
      </c>
      <c r="U68" s="4">
        <v>26.06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342</v>
      </c>
      <c r="B69" s="4" t="s">
        <v>26</v>
      </c>
      <c r="C69" s="4" t="s">
        <v>198</v>
      </c>
      <c r="D69" s="4" t="s">
        <v>343</v>
      </c>
      <c r="E69" s="4" t="s">
        <v>344</v>
      </c>
      <c r="F69" s="6">
        <v>45172</v>
      </c>
      <c r="G69" s="6">
        <v>45173</v>
      </c>
      <c r="H69" s="4">
        <v>1</v>
      </c>
      <c r="I69" s="4">
        <v>1</v>
      </c>
      <c r="J69" s="4">
        <v>1</v>
      </c>
      <c r="K69" s="4" t="s">
        <v>30</v>
      </c>
      <c r="L69" s="4">
        <v>-13.82</v>
      </c>
      <c r="M69" s="4">
        <v>-13.82</v>
      </c>
      <c r="N69" s="4" t="s">
        <v>345</v>
      </c>
      <c r="O69" s="4" t="s">
        <v>32</v>
      </c>
      <c r="P69" s="4" t="s">
        <v>33</v>
      </c>
      <c r="Q69" s="4">
        <v>0</v>
      </c>
      <c r="R69" s="7">
        <v>45172</v>
      </c>
      <c r="S69" s="6">
        <v>45176</v>
      </c>
      <c r="T69" s="4" t="s">
        <v>34</v>
      </c>
      <c r="U69" s="4">
        <v>-13.82</v>
      </c>
      <c r="V69" s="4">
        <v>0</v>
      </c>
      <c r="W69" s="4">
        <v>0</v>
      </c>
      <c r="X69" s="4" t="s">
        <v>346</v>
      </c>
      <c r="Y69" s="4" t="s">
        <v>48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362</v>
      </c>
      <c r="F70" s="6">
        <v>45172</v>
      </c>
      <c r="G70" s="6">
        <v>45173</v>
      </c>
      <c r="H70" s="4">
        <v>1</v>
      </c>
      <c r="I70" s="4">
        <v>1</v>
      </c>
      <c r="J70" s="4">
        <v>1</v>
      </c>
      <c r="K70" s="4" t="s">
        <v>30</v>
      </c>
      <c r="L70" s="4">
        <v>24.12</v>
      </c>
      <c r="M70" s="4">
        <v>24.12</v>
      </c>
      <c r="N70" s="4" t="s">
        <v>363</v>
      </c>
      <c r="O70" s="4" t="s">
        <v>32</v>
      </c>
      <c r="P70" s="4" t="s">
        <v>33</v>
      </c>
      <c r="Q70" s="4">
        <v>0</v>
      </c>
      <c r="R70" s="7">
        <v>45172</v>
      </c>
      <c r="S70" s="6">
        <v>45176</v>
      </c>
      <c r="T70" s="4" t="s">
        <v>34</v>
      </c>
      <c r="U70" s="4">
        <v>24.12</v>
      </c>
      <c r="V70" s="4">
        <v>0</v>
      </c>
      <c r="W70" s="4">
        <v>0</v>
      </c>
      <c r="X70" s="4" t="s">
        <v>364</v>
      </c>
      <c r="Y70" s="4" t="s">
        <v>365</v>
      </c>
    </row>
    <row r="71" s="4" customFormat="1" spans="1:25">
      <c r="A71" s="4" t="s">
        <v>366</v>
      </c>
      <c r="B71" s="4" t="s">
        <v>26</v>
      </c>
      <c r="C71" s="4" t="s">
        <v>27</v>
      </c>
      <c r="D71" s="4" t="s">
        <v>367</v>
      </c>
      <c r="E71" s="4" t="s">
        <v>71</v>
      </c>
      <c r="F71" s="6">
        <v>45172</v>
      </c>
      <c r="G71" s="6">
        <v>45173</v>
      </c>
      <c r="H71" s="4">
        <v>1</v>
      </c>
      <c r="I71" s="4">
        <v>1</v>
      </c>
      <c r="J71" s="4">
        <v>1</v>
      </c>
      <c r="K71" s="4" t="s">
        <v>30</v>
      </c>
      <c r="L71" s="4">
        <v>15.09</v>
      </c>
      <c r="M71" s="4">
        <v>15.09</v>
      </c>
      <c r="N71" s="4" t="s">
        <v>368</v>
      </c>
      <c r="O71" s="4" t="s">
        <v>32</v>
      </c>
      <c r="P71" s="4" t="s">
        <v>33</v>
      </c>
      <c r="Q71" s="4">
        <v>0</v>
      </c>
      <c r="R71" s="7">
        <v>45172.0000115741</v>
      </c>
      <c r="S71" s="6">
        <v>45176</v>
      </c>
      <c r="T71" s="4" t="s">
        <v>34</v>
      </c>
      <c r="U71" s="4">
        <v>15.09</v>
      </c>
      <c r="V71" s="4">
        <v>0</v>
      </c>
      <c r="W71" s="4">
        <v>0</v>
      </c>
      <c r="X71" s="4" t="s">
        <v>369</v>
      </c>
      <c r="Y71" s="4" t="s">
        <v>370</v>
      </c>
    </row>
    <row r="72" s="4" customFormat="1" spans="1:25">
      <c r="A72" s="4" t="s">
        <v>371</v>
      </c>
      <c r="B72" s="4" t="s">
        <v>26</v>
      </c>
      <c r="C72" s="4" t="s">
        <v>27</v>
      </c>
      <c r="D72" s="4" t="s">
        <v>372</v>
      </c>
      <c r="E72" s="4" t="s">
        <v>119</v>
      </c>
      <c r="F72" s="6">
        <v>45172</v>
      </c>
      <c r="G72" s="6">
        <v>45173</v>
      </c>
      <c r="H72" s="4">
        <v>2</v>
      </c>
      <c r="I72" s="4">
        <v>1</v>
      </c>
      <c r="J72" s="4">
        <v>2</v>
      </c>
      <c r="K72" s="4" t="s">
        <v>30</v>
      </c>
      <c r="L72" s="4">
        <v>111.26</v>
      </c>
      <c r="M72" s="4">
        <v>111.26</v>
      </c>
      <c r="N72" s="4" t="s">
        <v>373</v>
      </c>
      <c r="O72" s="4" t="s">
        <v>32</v>
      </c>
      <c r="P72" s="4" t="s">
        <v>33</v>
      </c>
      <c r="Q72" s="4">
        <v>0</v>
      </c>
      <c r="R72" s="7">
        <v>45172.0000115741</v>
      </c>
      <c r="S72" s="6">
        <v>45176</v>
      </c>
      <c r="T72" s="4" t="s">
        <v>34</v>
      </c>
      <c r="U72" s="4">
        <v>111.26</v>
      </c>
      <c r="V72" s="4">
        <v>0</v>
      </c>
      <c r="W72" s="4">
        <v>0</v>
      </c>
      <c r="X72" s="4" t="s">
        <v>374</v>
      </c>
      <c r="Y72" s="4" t="s">
        <v>375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377</v>
      </c>
      <c r="E73" s="4" t="s">
        <v>378</v>
      </c>
      <c r="F73" s="6">
        <v>45172</v>
      </c>
      <c r="G73" s="6">
        <v>45173</v>
      </c>
      <c r="H73" s="4">
        <v>1</v>
      </c>
      <c r="I73" s="4">
        <v>1</v>
      </c>
      <c r="J73" s="4">
        <v>1</v>
      </c>
      <c r="K73" s="4" t="s">
        <v>30</v>
      </c>
      <c r="L73" s="4">
        <v>232.29</v>
      </c>
      <c r="M73" s="4">
        <v>232.29</v>
      </c>
      <c r="N73" s="4" t="s">
        <v>379</v>
      </c>
      <c r="O73" s="4" t="s">
        <v>32</v>
      </c>
      <c r="P73" s="4" t="s">
        <v>33</v>
      </c>
      <c r="Q73" s="4">
        <v>0</v>
      </c>
      <c r="R73" s="7">
        <v>45172.0000115741</v>
      </c>
      <c r="S73" s="6">
        <v>45176</v>
      </c>
      <c r="T73" s="4" t="s">
        <v>34</v>
      </c>
      <c r="U73" s="4">
        <v>232.29</v>
      </c>
      <c r="V73" s="4">
        <v>0</v>
      </c>
      <c r="W73" s="4">
        <v>0</v>
      </c>
      <c r="X73" s="4" t="s">
        <v>380</v>
      </c>
      <c r="Y73" s="4" t="s">
        <v>381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topLeftCell="A66" workbookViewId="0">
      <selection activeCell="A77" sqref="A77:D80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382</v>
      </c>
    </row>
    <row r="2" s="4" customFormat="1" spans="1:9">
      <c r="A2" s="5">
        <v>999222992881443</v>
      </c>
      <c r="B2" s="6">
        <v>45171</v>
      </c>
      <c r="C2" s="6">
        <v>45173</v>
      </c>
      <c r="D2" s="4">
        <v>202</v>
      </c>
      <c r="E2" s="4" t="str">
        <f>VLOOKUP(A2,HOP!A:L,12,0)</f>
        <v>202.00</v>
      </c>
      <c r="F2" s="4" t="str">
        <f>VLOOKUP(A2,HOP!A:C,3,0)</f>
        <v>3084660</v>
      </c>
      <c r="G2" s="4">
        <f>D2-E2</f>
        <v>0</v>
      </c>
      <c r="H2" s="4" t="str">
        <f>$H$1&amp;F2</f>
        <v>，3084660</v>
      </c>
      <c r="I2" s="4" t="str">
        <f>VLOOKUP(A2,HOP!A:U,21,0)</f>
        <v>直采</v>
      </c>
    </row>
    <row r="3" s="4" customFormat="1" spans="1:9">
      <c r="A3" s="5">
        <v>999224795548139</v>
      </c>
      <c r="B3" s="6">
        <v>45171</v>
      </c>
      <c r="C3" s="6">
        <v>45173</v>
      </c>
      <c r="D3" s="4">
        <v>215.61</v>
      </c>
      <c r="E3" s="4" t="str">
        <f>VLOOKUP(A3,HOP!A:L,12,0)</f>
        <v>215.61</v>
      </c>
      <c r="F3" s="4" t="str">
        <f>VLOOKUP(A3,HOP!A:C,3,0)</f>
        <v>3509649</v>
      </c>
      <c r="G3" s="4">
        <f t="shared" ref="G3:G34" si="0">D3-E3</f>
        <v>0</v>
      </c>
      <c r="H3" s="4" t="str">
        <f t="shared" ref="H3:H34" si="1">$H$1&amp;F3</f>
        <v>，3509649</v>
      </c>
      <c r="I3" s="4" t="str">
        <f>VLOOKUP(A3,HOP!A:U,21,0)</f>
        <v>直采</v>
      </c>
    </row>
    <row r="4" s="4" customFormat="1" spans="1:9">
      <c r="A4" s="5">
        <v>999226046414113</v>
      </c>
      <c r="B4" s="6">
        <v>45172</v>
      </c>
      <c r="C4" s="6">
        <v>45173</v>
      </c>
      <c r="D4" s="4">
        <v>41.02</v>
      </c>
      <c r="E4" s="4" t="str">
        <f>VLOOKUP(A4,HOP!A:L,12,0)</f>
        <v>41.02</v>
      </c>
      <c r="F4" s="4" t="str">
        <f>VLOOKUP(A4,HOP!A:C,3,0)</f>
        <v>3781774</v>
      </c>
      <c r="G4" s="4">
        <f t="shared" si="0"/>
        <v>0</v>
      </c>
      <c r="H4" s="4" t="str">
        <f t="shared" si="1"/>
        <v>，3781774</v>
      </c>
      <c r="I4" s="4" t="str">
        <f>VLOOKUP(A4,HOP!A:U,21,0)</f>
        <v>直连</v>
      </c>
    </row>
    <row r="5" s="4" customFormat="1" spans="1:9">
      <c r="A5" s="5">
        <v>999226052806695</v>
      </c>
      <c r="B5" s="6">
        <v>45172</v>
      </c>
      <c r="C5" s="6">
        <v>45173</v>
      </c>
      <c r="D5" s="4">
        <v>36.72</v>
      </c>
      <c r="E5" s="4" t="str">
        <f>VLOOKUP(A5,HOP!A:L,12,0)</f>
        <v>36.72</v>
      </c>
      <c r="F5" s="4" t="str">
        <f>VLOOKUP(A5,HOP!A:C,3,0)</f>
        <v>3783097</v>
      </c>
      <c r="G5" s="4">
        <f t="shared" si="0"/>
        <v>0</v>
      </c>
      <c r="H5" s="4" t="str">
        <f t="shared" si="1"/>
        <v>，3783097</v>
      </c>
      <c r="I5" s="4" t="str">
        <f>VLOOKUP(A5,HOP!A:U,21,0)</f>
        <v>直连</v>
      </c>
    </row>
    <row r="6" s="4" customFormat="1" spans="1:9">
      <c r="A6" s="5">
        <v>999226110299269</v>
      </c>
      <c r="B6" s="6">
        <v>45171</v>
      </c>
      <c r="C6" s="6">
        <v>45173</v>
      </c>
      <c r="D6" s="4">
        <v>60.4</v>
      </c>
      <c r="E6" s="4" t="str">
        <f>VLOOKUP(A6,HOP!A:L,12,0)</f>
        <v>60.40</v>
      </c>
      <c r="F6" s="4" t="str">
        <f>VLOOKUP(A6,HOP!A:C,3,0)</f>
        <v>3793105</v>
      </c>
      <c r="G6" s="4">
        <f t="shared" si="0"/>
        <v>0</v>
      </c>
      <c r="H6" s="4" t="str">
        <f t="shared" si="1"/>
        <v>，3793105</v>
      </c>
      <c r="I6" s="4" t="str">
        <f>VLOOKUP(A6,HOP!A:U,21,0)</f>
        <v>直连</v>
      </c>
    </row>
    <row r="7" s="4" customFormat="1" spans="1:9">
      <c r="A7" s="5">
        <v>999226271718218</v>
      </c>
      <c r="B7" s="6">
        <v>45168</v>
      </c>
      <c r="C7" s="6">
        <v>45173</v>
      </c>
      <c r="D7" s="4">
        <v>202</v>
      </c>
      <c r="E7" s="4" t="str">
        <f>VLOOKUP(A7,HOP!A:L,12,0)</f>
        <v>202.00</v>
      </c>
      <c r="F7" s="4" t="str">
        <f>VLOOKUP(A7,HOP!A:C,3,0)</f>
        <v>3821440</v>
      </c>
      <c r="G7" s="4">
        <f t="shared" si="0"/>
        <v>0</v>
      </c>
      <c r="H7" s="4" t="str">
        <f t="shared" si="1"/>
        <v>，3821440</v>
      </c>
      <c r="I7" s="4" t="str">
        <f>VLOOKUP(A7,HOP!A:U,21,0)</f>
        <v>直采</v>
      </c>
    </row>
    <row r="8" s="4" customFormat="1" spans="1:9">
      <c r="A8" s="5">
        <v>999226342374882</v>
      </c>
      <c r="B8" s="6">
        <v>45172</v>
      </c>
      <c r="C8" s="6">
        <v>45173</v>
      </c>
      <c r="D8" s="4">
        <v>36.88</v>
      </c>
      <c r="E8" s="4" t="str">
        <f>VLOOKUP(A8,HOP!A:L,12,0)</f>
        <v>36.88</v>
      </c>
      <c r="F8" s="4" t="str">
        <f>VLOOKUP(A8,HOP!A:C,3,0)</f>
        <v>3832859</v>
      </c>
      <c r="G8" s="4">
        <f t="shared" si="0"/>
        <v>0</v>
      </c>
      <c r="H8" s="4" t="str">
        <f t="shared" si="1"/>
        <v>，3832859</v>
      </c>
      <c r="I8" s="4" t="str">
        <f>VLOOKUP(A8,HOP!A:U,21,0)</f>
        <v>直连</v>
      </c>
    </row>
    <row r="9" s="4" customFormat="1" spans="1:9">
      <c r="A9" s="5">
        <v>999226345373053</v>
      </c>
      <c r="B9" s="6">
        <v>45172</v>
      </c>
      <c r="C9" s="6">
        <v>45173</v>
      </c>
      <c r="D9" s="4">
        <v>34.39</v>
      </c>
      <c r="E9" s="4" t="str">
        <f>VLOOKUP(A9,HOP!A:L,12,0)</f>
        <v>34.39</v>
      </c>
      <c r="F9" s="4" t="str">
        <f>VLOOKUP(A9,HOP!A:C,3,0)</f>
        <v>3834419</v>
      </c>
      <c r="G9" s="4">
        <f t="shared" si="0"/>
        <v>0</v>
      </c>
      <c r="H9" s="4" t="str">
        <f t="shared" si="1"/>
        <v>，3834419</v>
      </c>
      <c r="I9" s="4" t="str">
        <f>VLOOKUP(A9,HOP!A:U,21,0)</f>
        <v>直连</v>
      </c>
    </row>
    <row r="10" s="4" customFormat="1" spans="1:9">
      <c r="A10" s="5">
        <v>999226357482980</v>
      </c>
      <c r="B10" s="6">
        <v>45166</v>
      </c>
      <c r="C10" s="6">
        <v>45173</v>
      </c>
      <c r="D10" s="4">
        <v>519.03</v>
      </c>
      <c r="E10" s="4" t="str">
        <f>VLOOKUP(A10,HOP!A:L,12,0)</f>
        <v>519.03</v>
      </c>
      <c r="F10" s="4" t="str">
        <f>VLOOKUP(A10,HOP!A:C,3,0)</f>
        <v>3841111</v>
      </c>
      <c r="G10" s="4">
        <f t="shared" si="0"/>
        <v>0</v>
      </c>
      <c r="H10" s="4" t="str">
        <f t="shared" si="1"/>
        <v>，3841111</v>
      </c>
      <c r="I10" s="4" t="str">
        <f>VLOOKUP(A10,HOP!A:U,21,0)</f>
        <v>直采</v>
      </c>
    </row>
    <row r="11" s="4" customFormat="1" spans="1:9">
      <c r="A11" s="5">
        <v>999226363482034</v>
      </c>
      <c r="B11" s="6">
        <v>45171</v>
      </c>
      <c r="C11" s="6">
        <v>45173</v>
      </c>
      <c r="D11" s="4">
        <v>272.72</v>
      </c>
      <c r="E11" s="4" t="str">
        <f>VLOOKUP(A11,HOP!A:L,12,0)</f>
        <v>272.72</v>
      </c>
      <c r="F11" s="4" t="str">
        <f>VLOOKUP(A11,HOP!A:C,3,0)</f>
        <v>3844206</v>
      </c>
      <c r="G11" s="4">
        <f t="shared" si="0"/>
        <v>0</v>
      </c>
      <c r="H11" s="4" t="str">
        <f t="shared" si="1"/>
        <v>，3844206</v>
      </c>
      <c r="I11" s="4" t="str">
        <f>VLOOKUP(A11,HOP!A:U,21,0)</f>
        <v>直连</v>
      </c>
    </row>
    <row r="12" s="4" customFormat="1" spans="1:9">
      <c r="A12" s="5">
        <v>999226479785848</v>
      </c>
      <c r="B12" s="6">
        <v>45169</v>
      </c>
      <c r="C12" s="6">
        <v>45173</v>
      </c>
      <c r="D12" s="4">
        <v>150.5</v>
      </c>
      <c r="E12" s="4" t="str">
        <f>VLOOKUP(A12,HOP!A:L,12,0)</f>
        <v>150.50</v>
      </c>
      <c r="F12" s="4" t="str">
        <f>VLOOKUP(A12,HOP!A:C,3,0)</f>
        <v>3848141</v>
      </c>
      <c r="G12" s="4">
        <f t="shared" si="0"/>
        <v>0</v>
      </c>
      <c r="H12" s="4" t="str">
        <f t="shared" si="1"/>
        <v>，3848141</v>
      </c>
      <c r="I12" s="4" t="str">
        <f>VLOOKUP(A12,HOP!A:U,21,0)</f>
        <v>直连</v>
      </c>
    </row>
    <row r="13" s="4" customFormat="1" spans="1:9">
      <c r="A13" s="5">
        <v>999226488632214</v>
      </c>
      <c r="B13" s="6">
        <v>45170</v>
      </c>
      <c r="C13" s="6">
        <v>45173</v>
      </c>
      <c r="D13" s="4">
        <v>423.79</v>
      </c>
      <c r="E13" s="4" t="str">
        <f>VLOOKUP(A13,HOP!A:L,12,0)</f>
        <v>423.79</v>
      </c>
      <c r="F13" s="4" t="str">
        <f>VLOOKUP(A13,HOP!A:C,3,0)</f>
        <v>3850848</v>
      </c>
      <c r="G13" s="4">
        <f t="shared" si="0"/>
        <v>0</v>
      </c>
      <c r="H13" s="4" t="str">
        <f t="shared" si="1"/>
        <v>，3850848</v>
      </c>
      <c r="I13" s="4" t="str">
        <f>VLOOKUP(A13,HOP!A:U,21,0)</f>
        <v>直采</v>
      </c>
    </row>
    <row r="14" s="4" customFormat="1" spans="1:9">
      <c r="A14" s="5">
        <v>999226489535209</v>
      </c>
      <c r="B14" s="6">
        <v>45172</v>
      </c>
      <c r="C14" s="6">
        <v>45173</v>
      </c>
      <c r="D14" s="4">
        <v>50.9</v>
      </c>
      <c r="E14" s="4" t="str">
        <f>VLOOKUP(A14,HOP!A:L,12,0)</f>
        <v>50.90</v>
      </c>
      <c r="F14" s="4" t="str">
        <f>VLOOKUP(A14,HOP!A:C,3,0)</f>
        <v>3851641</v>
      </c>
      <c r="G14" s="4">
        <f t="shared" si="0"/>
        <v>0</v>
      </c>
      <c r="H14" s="4" t="str">
        <f t="shared" si="1"/>
        <v>，3851641</v>
      </c>
      <c r="I14" s="4" t="str">
        <f>VLOOKUP(A14,HOP!A:U,21,0)</f>
        <v>直连</v>
      </c>
    </row>
    <row r="15" s="4" customFormat="1" spans="1:9">
      <c r="A15" s="5">
        <v>999226490415156</v>
      </c>
      <c r="B15" s="6">
        <v>45171</v>
      </c>
      <c r="C15" s="6">
        <v>45173</v>
      </c>
      <c r="D15" s="4">
        <v>94.26</v>
      </c>
      <c r="E15" s="4" t="str">
        <f>VLOOKUP(A15,HOP!A:L,12,0)</f>
        <v>94.26</v>
      </c>
      <c r="F15" s="4" t="str">
        <f>VLOOKUP(A15,HOP!A:C,3,0)</f>
        <v>3852161</v>
      </c>
      <c r="G15" s="4">
        <f t="shared" si="0"/>
        <v>0</v>
      </c>
      <c r="H15" s="4" t="str">
        <f t="shared" si="1"/>
        <v>，3852161</v>
      </c>
      <c r="I15" s="4" t="str">
        <f>VLOOKUP(A15,HOP!A:U,21,0)</f>
        <v>直连</v>
      </c>
    </row>
    <row r="16" s="4" customFormat="1" spans="1:9">
      <c r="A16" s="5">
        <v>999226491424157</v>
      </c>
      <c r="B16" s="6">
        <v>45171</v>
      </c>
      <c r="C16" s="6">
        <v>45173</v>
      </c>
      <c r="D16" s="4">
        <v>249.18</v>
      </c>
      <c r="E16" s="4" t="str">
        <f>VLOOKUP(A16,HOP!A:L,12,0)</f>
        <v>249.18</v>
      </c>
      <c r="F16" s="4" t="str">
        <f>VLOOKUP(A16,HOP!A:C,3,0)</f>
        <v>3852899</v>
      </c>
      <c r="G16" s="4">
        <f t="shared" si="0"/>
        <v>0</v>
      </c>
      <c r="H16" s="4" t="str">
        <f t="shared" si="1"/>
        <v>，3852899</v>
      </c>
      <c r="I16" s="4" t="str">
        <f>VLOOKUP(A16,HOP!A:U,21,0)</f>
        <v>直连</v>
      </c>
    </row>
    <row r="17" s="4" customFormat="1" spans="1:9">
      <c r="A17" s="5">
        <v>999226494437838</v>
      </c>
      <c r="B17" s="6">
        <v>45170</v>
      </c>
      <c r="C17" s="6">
        <v>45173</v>
      </c>
      <c r="D17" s="4">
        <v>55.66</v>
      </c>
      <c r="E17" s="4" t="str">
        <f>VLOOKUP(A17,HOP!A:L,12,0)</f>
        <v>55.66</v>
      </c>
      <c r="F17" s="4" t="str">
        <f>VLOOKUP(A17,HOP!A:C,3,0)</f>
        <v>3856915</v>
      </c>
      <c r="G17" s="4">
        <f t="shared" si="0"/>
        <v>0</v>
      </c>
      <c r="H17" s="4" t="str">
        <f t="shared" si="1"/>
        <v>，3856915</v>
      </c>
      <c r="I17" s="4" t="str">
        <f>VLOOKUP(A17,HOP!A:U,21,0)</f>
        <v>直连</v>
      </c>
    </row>
    <row r="18" s="4" customFormat="1" hidden="1" spans="1:9">
      <c r="A18" s="5">
        <v>999226496252884</v>
      </c>
      <c r="B18" s="6">
        <v>45172</v>
      </c>
      <c r="C18" s="6">
        <v>45173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999226497900683</v>
      </c>
      <c r="B19" s="6">
        <v>45172</v>
      </c>
      <c r="C19" s="6">
        <v>45173</v>
      </c>
      <c r="D19" s="4">
        <v>17.83</v>
      </c>
      <c r="E19" s="4" t="str">
        <f>VLOOKUP(A19,HOP!A:L,12,0)</f>
        <v>17.83</v>
      </c>
      <c r="F19" s="4" t="str">
        <f>VLOOKUP(A19,HOP!A:C,3,0)</f>
        <v>3860754</v>
      </c>
      <c r="G19" s="4">
        <f t="shared" si="0"/>
        <v>0</v>
      </c>
      <c r="H19" s="4" t="str">
        <f t="shared" si="1"/>
        <v>，3860754</v>
      </c>
      <c r="I19" s="4" t="str">
        <f>VLOOKUP(A19,HOP!A:U,21,0)</f>
        <v>直连</v>
      </c>
    </row>
    <row r="20" s="4" customFormat="1" spans="1:9">
      <c r="A20" s="5">
        <v>999226498951752</v>
      </c>
      <c r="B20" s="6">
        <v>45170</v>
      </c>
      <c r="C20" s="6">
        <v>45173</v>
      </c>
      <c r="D20" s="4">
        <v>27.31</v>
      </c>
      <c r="E20" s="4" t="str">
        <f>VLOOKUP(A20,HOP!A:L,12,0)</f>
        <v>27.31</v>
      </c>
      <c r="F20" s="4" t="str">
        <f>VLOOKUP(A20,HOP!A:C,3,0)</f>
        <v>3862238</v>
      </c>
      <c r="G20" s="4">
        <f t="shared" si="0"/>
        <v>0</v>
      </c>
      <c r="H20" s="4" t="str">
        <f t="shared" si="1"/>
        <v>，3862238</v>
      </c>
      <c r="I20" s="4" t="str">
        <f>VLOOKUP(A20,HOP!A:U,21,0)</f>
        <v>直连</v>
      </c>
    </row>
    <row r="21" s="4" customFormat="1" spans="1:9">
      <c r="A21" s="5">
        <v>999226499894466</v>
      </c>
      <c r="B21" s="6">
        <v>45172</v>
      </c>
      <c r="C21" s="6">
        <v>45173</v>
      </c>
      <c r="D21" s="4">
        <v>42.45</v>
      </c>
      <c r="E21" s="4" t="str">
        <f>VLOOKUP(A21,HOP!A:L,12,0)</f>
        <v>42.45</v>
      </c>
      <c r="F21" s="4" t="str">
        <f>VLOOKUP(A21,HOP!A:C,3,0)</f>
        <v>3863359</v>
      </c>
      <c r="G21" s="4">
        <f t="shared" si="0"/>
        <v>0</v>
      </c>
      <c r="H21" s="4" t="str">
        <f t="shared" si="1"/>
        <v>，3863359</v>
      </c>
      <c r="I21" s="4" t="str">
        <f>VLOOKUP(A21,HOP!A:U,21,0)</f>
        <v>直连</v>
      </c>
    </row>
    <row r="22" s="4" customFormat="1" spans="1:9">
      <c r="A22" s="5">
        <v>999226500184247</v>
      </c>
      <c r="B22" s="6">
        <v>45172</v>
      </c>
      <c r="C22" s="6">
        <v>45173</v>
      </c>
      <c r="D22" s="4">
        <v>61.51</v>
      </c>
      <c r="E22" s="4" t="str">
        <f>VLOOKUP(A22,HOP!A:L,12,0)</f>
        <v>61.51</v>
      </c>
      <c r="F22" s="4" t="str">
        <f>VLOOKUP(A22,HOP!A:C,3,0)</f>
        <v>3863713</v>
      </c>
      <c r="G22" s="4">
        <f t="shared" si="0"/>
        <v>0</v>
      </c>
      <c r="H22" s="4" t="str">
        <f t="shared" si="1"/>
        <v>，3863713</v>
      </c>
      <c r="I22" s="4" t="str">
        <f>VLOOKUP(A22,HOP!A:U,21,0)</f>
        <v>直连</v>
      </c>
    </row>
    <row r="23" s="4" customFormat="1" spans="1:9">
      <c r="A23" s="5">
        <v>999226502389087</v>
      </c>
      <c r="B23" s="6">
        <v>45170</v>
      </c>
      <c r="C23" s="6">
        <v>45173</v>
      </c>
      <c r="D23" s="4">
        <v>37.19</v>
      </c>
      <c r="E23" s="4" t="str">
        <f>VLOOKUP(A23,HOP!A:L,12,0)</f>
        <v>37.19</v>
      </c>
      <c r="F23" s="4" t="str">
        <f>VLOOKUP(A23,HOP!A:C,3,0)</f>
        <v>3866490</v>
      </c>
      <c r="G23" s="4">
        <f t="shared" si="0"/>
        <v>0</v>
      </c>
      <c r="H23" s="4" t="str">
        <f t="shared" si="1"/>
        <v>，3866490</v>
      </c>
      <c r="I23" s="4" t="str">
        <f>VLOOKUP(A23,HOP!A:U,21,0)</f>
        <v>直连</v>
      </c>
    </row>
    <row r="24" s="4" customFormat="1" spans="1:9">
      <c r="A24" s="5">
        <v>999226503721180</v>
      </c>
      <c r="B24" s="6">
        <v>45170</v>
      </c>
      <c r="C24" s="6">
        <v>45173</v>
      </c>
      <c r="D24" s="4">
        <v>53.7</v>
      </c>
      <c r="E24" s="4" t="str">
        <f>VLOOKUP(A24,HOP!A:L,12,0)</f>
        <v>53.70</v>
      </c>
      <c r="F24" s="4" t="str">
        <f>VLOOKUP(A24,HOP!A:C,3,0)</f>
        <v>3868075</v>
      </c>
      <c r="G24" s="4">
        <f t="shared" si="0"/>
        <v>0</v>
      </c>
      <c r="H24" s="4" t="str">
        <f t="shared" si="1"/>
        <v>，3868075</v>
      </c>
      <c r="I24" s="4" t="str">
        <f>VLOOKUP(A24,HOP!A:U,21,0)</f>
        <v>直连</v>
      </c>
    </row>
    <row r="25" s="4" customFormat="1" spans="1:9">
      <c r="A25" s="5">
        <v>999226503906666</v>
      </c>
      <c r="B25" s="6">
        <v>45172</v>
      </c>
      <c r="C25" s="6">
        <v>45173</v>
      </c>
      <c r="D25" s="4">
        <v>108.54</v>
      </c>
      <c r="E25" s="4" t="str">
        <f>VLOOKUP(A25,HOP!A:L,12,0)</f>
        <v>108.54</v>
      </c>
      <c r="F25" s="4" t="str">
        <f>VLOOKUP(A25,HOP!A:C,3,0)</f>
        <v>3868257</v>
      </c>
      <c r="G25" s="4">
        <f t="shared" si="0"/>
        <v>0</v>
      </c>
      <c r="H25" s="4" t="str">
        <f t="shared" si="1"/>
        <v>，3868257</v>
      </c>
      <c r="I25" s="4" t="str">
        <f>VLOOKUP(A25,HOP!A:U,21,0)</f>
        <v>直采</v>
      </c>
    </row>
    <row r="26" s="4" customFormat="1" spans="1:9">
      <c r="A26" s="5">
        <v>999226570314146</v>
      </c>
      <c r="B26" s="6">
        <v>45171</v>
      </c>
      <c r="C26" s="6">
        <v>45173</v>
      </c>
      <c r="D26" s="4">
        <v>67.08</v>
      </c>
      <c r="E26" s="4" t="str">
        <f>VLOOKUP(A26,HOP!A:L,12,0)</f>
        <v>67.08</v>
      </c>
      <c r="F26" s="4" t="str">
        <f>VLOOKUP(A26,HOP!A:C,3,0)</f>
        <v>3870779</v>
      </c>
      <c r="G26" s="4">
        <f t="shared" si="0"/>
        <v>0</v>
      </c>
      <c r="H26" s="4" t="str">
        <f t="shared" si="1"/>
        <v>，3870779</v>
      </c>
      <c r="I26" s="4" t="str">
        <f>VLOOKUP(A26,HOP!A:U,21,0)</f>
        <v>直连</v>
      </c>
    </row>
    <row r="27" s="4" customFormat="1" spans="1:9">
      <c r="A27" s="5">
        <v>999226571204022</v>
      </c>
      <c r="B27" s="6">
        <v>45172</v>
      </c>
      <c r="C27" s="6">
        <v>45173</v>
      </c>
      <c r="D27" s="4">
        <v>59.5</v>
      </c>
      <c r="E27" s="4" t="str">
        <f>VLOOKUP(A27,HOP!A:L,12,0)</f>
        <v>59.50</v>
      </c>
      <c r="F27" s="4" t="str">
        <f>VLOOKUP(A27,HOP!A:C,3,0)</f>
        <v>3871051</v>
      </c>
      <c r="G27" s="4">
        <f t="shared" si="0"/>
        <v>0</v>
      </c>
      <c r="H27" s="4" t="str">
        <f t="shared" si="1"/>
        <v>，3871051</v>
      </c>
      <c r="I27" s="4" t="str">
        <f>VLOOKUP(A27,HOP!A:U,21,0)</f>
        <v>直连</v>
      </c>
    </row>
    <row r="28" s="4" customFormat="1" spans="1:9">
      <c r="A28" s="5">
        <v>999226571307394</v>
      </c>
      <c r="B28" s="6">
        <v>45171</v>
      </c>
      <c r="C28" s="6">
        <v>45173</v>
      </c>
      <c r="D28" s="4">
        <v>25.48</v>
      </c>
      <c r="E28" s="4" t="str">
        <f>VLOOKUP(A28,HOP!A:L,12,0)</f>
        <v>25.48</v>
      </c>
      <c r="F28" s="4" t="str">
        <f>VLOOKUP(A28,HOP!A:C,3,0)</f>
        <v>3871089</v>
      </c>
      <c r="G28" s="4">
        <f t="shared" si="0"/>
        <v>0</v>
      </c>
      <c r="H28" s="4" t="str">
        <f t="shared" si="1"/>
        <v>，3871089</v>
      </c>
      <c r="I28" s="4" t="str">
        <f>VLOOKUP(A28,HOP!A:U,21,0)</f>
        <v>直连</v>
      </c>
    </row>
    <row r="29" s="4" customFormat="1" spans="1:9">
      <c r="A29" s="5">
        <v>999226572327911</v>
      </c>
      <c r="B29" s="6">
        <v>45172</v>
      </c>
      <c r="C29" s="6">
        <v>45173</v>
      </c>
      <c r="D29" s="4">
        <v>33.26</v>
      </c>
      <c r="E29" s="4" t="str">
        <f>VLOOKUP(A29,HOP!A:L,12,0)</f>
        <v>33.26</v>
      </c>
      <c r="F29" s="4" t="str">
        <f>VLOOKUP(A29,HOP!A:C,3,0)</f>
        <v>3871357</v>
      </c>
      <c r="G29" s="4">
        <f t="shared" si="0"/>
        <v>0</v>
      </c>
      <c r="H29" s="4" t="str">
        <f t="shared" si="1"/>
        <v>，3871357</v>
      </c>
      <c r="I29" s="4" t="str">
        <f>VLOOKUP(A29,HOP!A:U,21,0)</f>
        <v>直连</v>
      </c>
    </row>
    <row r="30" s="4" customFormat="1" spans="1:9">
      <c r="A30" s="5">
        <v>999226574379539</v>
      </c>
      <c r="B30" s="6">
        <v>45171</v>
      </c>
      <c r="C30" s="6">
        <v>45173</v>
      </c>
      <c r="D30" s="4">
        <v>109.59</v>
      </c>
      <c r="E30" s="4" t="str">
        <f>VLOOKUP(A30,HOP!A:L,12,0)</f>
        <v>109.59</v>
      </c>
      <c r="F30" s="4" t="str">
        <f>VLOOKUP(A30,HOP!A:C,3,0)</f>
        <v>3871895</v>
      </c>
      <c r="G30" s="4">
        <f t="shared" si="0"/>
        <v>0</v>
      </c>
      <c r="H30" s="4" t="str">
        <f t="shared" si="1"/>
        <v>，3871895</v>
      </c>
      <c r="I30" s="4" t="str">
        <f>VLOOKUP(A30,HOP!A:U,21,0)</f>
        <v>直连</v>
      </c>
    </row>
    <row r="31" s="4" customFormat="1" spans="1:9">
      <c r="A31" s="5">
        <v>999226575226098</v>
      </c>
      <c r="B31" s="6">
        <v>45171</v>
      </c>
      <c r="C31" s="6">
        <v>45173</v>
      </c>
      <c r="D31" s="4">
        <v>59.28</v>
      </c>
      <c r="E31" s="4" t="str">
        <f>VLOOKUP(A31,HOP!A:L,12,0)</f>
        <v>59.28</v>
      </c>
      <c r="F31" s="4" t="str">
        <f>VLOOKUP(A31,HOP!A:C,3,0)</f>
        <v>3872195</v>
      </c>
      <c r="G31" s="4">
        <f t="shared" si="0"/>
        <v>0</v>
      </c>
      <c r="H31" s="4" t="str">
        <f t="shared" si="1"/>
        <v>，3872195</v>
      </c>
      <c r="I31" s="4" t="str">
        <f>VLOOKUP(A31,HOP!A:U,21,0)</f>
        <v>直连</v>
      </c>
    </row>
    <row r="32" s="4" customFormat="1" spans="1:9">
      <c r="A32" s="5">
        <v>999226594054322</v>
      </c>
      <c r="B32" s="6">
        <v>45172</v>
      </c>
      <c r="C32" s="6">
        <v>45173</v>
      </c>
      <c r="D32" s="4">
        <v>66.52</v>
      </c>
      <c r="E32" s="4" t="str">
        <f>VLOOKUP(A32,HOP!A:L,12,0)</f>
        <v>66.52</v>
      </c>
      <c r="F32" s="4" t="str">
        <f>VLOOKUP(A32,HOP!A:C,3,0)</f>
        <v>3872748</v>
      </c>
      <c r="G32" s="4">
        <f t="shared" si="0"/>
        <v>0</v>
      </c>
      <c r="H32" s="4" t="str">
        <f t="shared" si="1"/>
        <v>，3872748</v>
      </c>
      <c r="I32" s="4" t="str">
        <f>VLOOKUP(A32,HOP!A:U,21,0)</f>
        <v>直连</v>
      </c>
    </row>
    <row r="33" s="4" customFormat="1" spans="1:9">
      <c r="A33" s="5">
        <v>999226595085310</v>
      </c>
      <c r="B33" s="6">
        <v>45172</v>
      </c>
      <c r="C33" s="6">
        <v>45173</v>
      </c>
      <c r="D33" s="4">
        <v>25.39</v>
      </c>
      <c r="E33" s="4" t="str">
        <f>VLOOKUP(A33,HOP!A:L,12,0)</f>
        <v>25.39</v>
      </c>
      <c r="F33" s="4" t="str">
        <f>VLOOKUP(A33,HOP!A:C,3,0)</f>
        <v>3872871</v>
      </c>
      <c r="G33" s="4">
        <f t="shared" si="0"/>
        <v>0</v>
      </c>
      <c r="H33" s="4" t="str">
        <f t="shared" si="1"/>
        <v>，3872871</v>
      </c>
      <c r="I33" s="4" t="str">
        <f>VLOOKUP(A33,HOP!A:U,21,0)</f>
        <v>直连</v>
      </c>
    </row>
    <row r="34" s="4" customFormat="1" spans="1:9">
      <c r="A34" s="5">
        <v>999226596717726</v>
      </c>
      <c r="B34" s="6">
        <v>45172</v>
      </c>
      <c r="C34" s="6">
        <v>45173</v>
      </c>
      <c r="D34" s="4">
        <v>19.25</v>
      </c>
      <c r="E34" s="4" t="str">
        <f>VLOOKUP(A34,HOP!A:L,12,0)</f>
        <v>19.25</v>
      </c>
      <c r="F34" s="4" t="str">
        <f>VLOOKUP(A34,HOP!A:C,3,0)</f>
        <v>3873236</v>
      </c>
      <c r="G34" s="4">
        <f t="shared" si="0"/>
        <v>0</v>
      </c>
      <c r="H34" s="4" t="str">
        <f t="shared" si="1"/>
        <v>，3873236</v>
      </c>
      <c r="I34" s="4" t="str">
        <f>VLOOKUP(A34,HOP!A:U,21,0)</f>
        <v>直连</v>
      </c>
    </row>
    <row r="35" s="4" customFormat="1" spans="1:9">
      <c r="A35" s="5">
        <v>999226598521845</v>
      </c>
      <c r="B35" s="6">
        <v>45172</v>
      </c>
      <c r="C35" s="6">
        <v>45173</v>
      </c>
      <c r="D35" s="4">
        <v>28.32</v>
      </c>
      <c r="E35" s="4" t="str">
        <f>VLOOKUP(A35,HOP!A:L,12,0)</f>
        <v>28.32</v>
      </c>
      <c r="F35" s="4" t="str">
        <f>VLOOKUP(A35,HOP!A:C,3,0)</f>
        <v>3873633</v>
      </c>
      <c r="G35" s="4">
        <f t="shared" ref="G35:G66" si="2">D35-E35</f>
        <v>0</v>
      </c>
      <c r="H35" s="4" t="str">
        <f t="shared" ref="H35:H66" si="3">$H$1&amp;F35</f>
        <v>，3873633</v>
      </c>
      <c r="I35" s="4" t="str">
        <f>VLOOKUP(A35,HOP!A:U,21,0)</f>
        <v>直连</v>
      </c>
    </row>
    <row r="36" s="4" customFormat="1" spans="1:9">
      <c r="A36" s="5">
        <v>999226598979472</v>
      </c>
      <c r="B36" s="6">
        <v>45172</v>
      </c>
      <c r="C36" s="6">
        <v>45173</v>
      </c>
      <c r="D36" s="4">
        <v>104.18</v>
      </c>
      <c r="E36" s="4" t="str">
        <f>VLOOKUP(A36,HOP!A:L,12,0)</f>
        <v>104.18</v>
      </c>
      <c r="F36" s="4" t="str">
        <f>VLOOKUP(A36,HOP!A:C,3,0)</f>
        <v>3873849</v>
      </c>
      <c r="G36" s="4">
        <f t="shared" si="2"/>
        <v>0</v>
      </c>
      <c r="H36" s="4" t="str">
        <f t="shared" si="3"/>
        <v>，3873849</v>
      </c>
      <c r="I36" s="4" t="str">
        <f>VLOOKUP(A36,HOP!A:U,21,0)</f>
        <v>直连</v>
      </c>
    </row>
    <row r="37" s="4" customFormat="1" spans="1:9">
      <c r="A37" s="5">
        <v>999226601684622</v>
      </c>
      <c r="B37" s="6">
        <v>45172</v>
      </c>
      <c r="C37" s="6">
        <v>45173</v>
      </c>
      <c r="D37" s="4">
        <v>33.26</v>
      </c>
      <c r="E37" s="4" t="str">
        <f>VLOOKUP(A37,HOP!A:L,12,0)</f>
        <v>33.26</v>
      </c>
      <c r="F37" s="4" t="str">
        <f>VLOOKUP(A37,HOP!A:C,3,0)</f>
        <v>3874737</v>
      </c>
      <c r="G37" s="4">
        <f t="shared" si="2"/>
        <v>0</v>
      </c>
      <c r="H37" s="4" t="str">
        <f t="shared" si="3"/>
        <v>，3874737</v>
      </c>
      <c r="I37" s="4" t="str">
        <f>VLOOKUP(A37,HOP!A:U,21,0)</f>
        <v>直连</v>
      </c>
    </row>
    <row r="38" s="4" customFormat="1" spans="1:9">
      <c r="A38" s="5">
        <v>999226602056777</v>
      </c>
      <c r="B38" s="6">
        <v>45172</v>
      </c>
      <c r="C38" s="6">
        <v>45173</v>
      </c>
      <c r="D38" s="4">
        <v>54.75</v>
      </c>
      <c r="E38" s="4" t="str">
        <f>VLOOKUP(A38,HOP!A:L,12,0)</f>
        <v>54.75</v>
      </c>
      <c r="F38" s="4" t="str">
        <f>VLOOKUP(A38,HOP!A:C,3,0)</f>
        <v>3874837</v>
      </c>
      <c r="G38" s="4">
        <f t="shared" si="2"/>
        <v>0</v>
      </c>
      <c r="H38" s="4" t="str">
        <f t="shared" si="3"/>
        <v>，3874837</v>
      </c>
      <c r="I38" s="4" t="str">
        <f>VLOOKUP(A38,HOP!A:U,21,0)</f>
        <v>直连</v>
      </c>
    </row>
    <row r="39" s="4" customFormat="1" spans="1:9">
      <c r="A39" s="5">
        <v>999226602068201</v>
      </c>
      <c r="B39" s="6">
        <v>45172</v>
      </c>
      <c r="C39" s="6">
        <v>45173</v>
      </c>
      <c r="D39" s="4">
        <v>38.31</v>
      </c>
      <c r="E39" s="4" t="str">
        <f>VLOOKUP(A39,HOP!A:L,12,0)</f>
        <v>38.31</v>
      </c>
      <c r="F39" s="4" t="str">
        <f>VLOOKUP(A39,HOP!A:C,3,0)</f>
        <v>3874843</v>
      </c>
      <c r="G39" s="4">
        <f t="shared" si="2"/>
        <v>0</v>
      </c>
      <c r="H39" s="4" t="str">
        <f t="shared" si="3"/>
        <v>，3874843</v>
      </c>
      <c r="I39" s="4" t="str">
        <f>VLOOKUP(A39,HOP!A:U,21,0)</f>
        <v>直连</v>
      </c>
    </row>
    <row r="40" s="4" customFormat="1" spans="1:9">
      <c r="A40" s="5">
        <v>999226602557779</v>
      </c>
      <c r="B40" s="6">
        <v>45172</v>
      </c>
      <c r="C40" s="6">
        <v>45173</v>
      </c>
      <c r="D40" s="4">
        <v>15.44</v>
      </c>
      <c r="E40" s="4" t="str">
        <f>VLOOKUP(A40,HOP!A:L,12,0)</f>
        <v>15.44</v>
      </c>
      <c r="F40" s="4" t="str">
        <f>VLOOKUP(A40,HOP!A:C,3,0)</f>
        <v>3875202</v>
      </c>
      <c r="G40" s="4">
        <f t="shared" si="2"/>
        <v>0</v>
      </c>
      <c r="H40" s="4" t="str">
        <f t="shared" si="3"/>
        <v>，3875202</v>
      </c>
      <c r="I40" s="4" t="str">
        <f>VLOOKUP(A40,HOP!A:U,21,0)</f>
        <v>直连</v>
      </c>
    </row>
    <row r="41" s="4" customFormat="1" spans="1:9">
      <c r="A41" s="5">
        <v>999226602997592</v>
      </c>
      <c r="B41" s="6">
        <v>45172</v>
      </c>
      <c r="C41" s="6">
        <v>45173</v>
      </c>
      <c r="D41" s="4">
        <v>19.25</v>
      </c>
      <c r="E41" s="4" t="str">
        <f>VLOOKUP(A41,HOP!A:L,12,0)</f>
        <v>19.25</v>
      </c>
      <c r="F41" s="4" t="str">
        <f>VLOOKUP(A41,HOP!A:C,3,0)</f>
        <v>3875364</v>
      </c>
      <c r="G41" s="4">
        <f t="shared" si="2"/>
        <v>0</v>
      </c>
      <c r="H41" s="4" t="str">
        <f t="shared" si="3"/>
        <v>，3875364</v>
      </c>
      <c r="I41" s="4" t="str">
        <f>VLOOKUP(A41,HOP!A:U,21,0)</f>
        <v>直连</v>
      </c>
    </row>
    <row r="42" s="4" customFormat="1" spans="1:9">
      <c r="A42" s="5">
        <v>999226603076747</v>
      </c>
      <c r="B42" s="6">
        <v>45172</v>
      </c>
      <c r="C42" s="6">
        <v>45173</v>
      </c>
      <c r="D42" s="4">
        <v>70.87</v>
      </c>
      <c r="E42" s="4" t="str">
        <f>VLOOKUP(A42,HOP!A:L,12,0)</f>
        <v>70.87</v>
      </c>
      <c r="F42" s="4" t="str">
        <f>VLOOKUP(A42,HOP!A:C,3,0)</f>
        <v>3875420</v>
      </c>
      <c r="G42" s="4">
        <f t="shared" si="2"/>
        <v>0</v>
      </c>
      <c r="H42" s="4" t="str">
        <f t="shared" si="3"/>
        <v>，3875420</v>
      </c>
      <c r="I42" s="4" t="str">
        <f>VLOOKUP(A42,HOP!A:U,21,0)</f>
        <v>直连</v>
      </c>
    </row>
    <row r="43" s="4" customFormat="1" spans="1:9">
      <c r="A43" s="5">
        <v>999226603332907</v>
      </c>
      <c r="B43" s="6">
        <v>45172</v>
      </c>
      <c r="C43" s="6">
        <v>45173</v>
      </c>
      <c r="D43" s="4">
        <v>41.87</v>
      </c>
      <c r="E43" s="4" t="str">
        <f>VLOOKUP(A43,HOP!A:L,12,0)</f>
        <v>41.87</v>
      </c>
      <c r="F43" s="4" t="str">
        <f>VLOOKUP(A43,HOP!A:C,3,0)</f>
        <v>3875506</v>
      </c>
      <c r="G43" s="4">
        <f t="shared" si="2"/>
        <v>0</v>
      </c>
      <c r="H43" s="4" t="str">
        <f t="shared" si="3"/>
        <v>，3875506</v>
      </c>
      <c r="I43" s="4" t="str">
        <f>VLOOKUP(A43,HOP!A:U,21,0)</f>
        <v>直连</v>
      </c>
    </row>
    <row r="44" s="4" customFormat="1" spans="1:9">
      <c r="A44" s="5">
        <v>999226603394552</v>
      </c>
      <c r="B44" s="6">
        <v>45172</v>
      </c>
      <c r="C44" s="6">
        <v>45173</v>
      </c>
      <c r="D44" s="4">
        <v>14.03</v>
      </c>
      <c r="E44" s="4" t="str">
        <f>VLOOKUP(A44,HOP!A:L,12,0)</f>
        <v>14.03</v>
      </c>
      <c r="F44" s="4" t="str">
        <f>VLOOKUP(A44,HOP!A:C,3,0)</f>
        <v>3875557</v>
      </c>
      <c r="G44" s="4">
        <f t="shared" si="2"/>
        <v>0</v>
      </c>
      <c r="H44" s="4" t="str">
        <f t="shared" si="3"/>
        <v>，3875557</v>
      </c>
      <c r="I44" s="4" t="str">
        <f>VLOOKUP(A44,HOP!A:U,21,0)</f>
        <v>直连</v>
      </c>
    </row>
    <row r="45" s="4" customFormat="1" spans="1:9">
      <c r="A45" s="5">
        <v>999226603881520</v>
      </c>
      <c r="B45" s="6">
        <v>45172</v>
      </c>
      <c r="C45" s="6">
        <v>45173</v>
      </c>
      <c r="D45" s="4">
        <v>28.37</v>
      </c>
      <c r="E45" s="4" t="str">
        <f>VLOOKUP(A45,HOP!A:L,12,0)</f>
        <v>28.37</v>
      </c>
      <c r="F45" s="4" t="str">
        <f>VLOOKUP(A45,HOP!A:C,3,0)</f>
        <v>3875694</v>
      </c>
      <c r="G45" s="4">
        <f t="shared" si="2"/>
        <v>0</v>
      </c>
      <c r="H45" s="4" t="str">
        <f t="shared" si="3"/>
        <v>，3875694</v>
      </c>
      <c r="I45" s="4" t="str">
        <f>VLOOKUP(A45,HOP!A:U,21,0)</f>
        <v>直连</v>
      </c>
    </row>
    <row r="46" s="4" customFormat="1" spans="1:9">
      <c r="A46" s="5">
        <v>999226604403925</v>
      </c>
      <c r="B46" s="6">
        <v>45172</v>
      </c>
      <c r="C46" s="6">
        <v>45173</v>
      </c>
      <c r="D46" s="4">
        <v>33.26</v>
      </c>
      <c r="E46" s="4" t="str">
        <f>VLOOKUP(A46,HOP!A:L,12,0)</f>
        <v>33.26</v>
      </c>
      <c r="F46" s="4" t="str">
        <f>VLOOKUP(A46,HOP!A:C,3,0)</f>
        <v>3875881</v>
      </c>
      <c r="G46" s="4">
        <f t="shared" si="2"/>
        <v>0</v>
      </c>
      <c r="H46" s="4" t="str">
        <f t="shared" si="3"/>
        <v>，3875881</v>
      </c>
      <c r="I46" s="4" t="str">
        <f>VLOOKUP(A46,HOP!A:U,21,0)</f>
        <v>直连</v>
      </c>
    </row>
    <row r="47" s="4" customFormat="1" spans="1:9">
      <c r="A47" s="5">
        <v>999226604919496</v>
      </c>
      <c r="B47" s="6">
        <v>45172</v>
      </c>
      <c r="C47" s="6">
        <v>45173</v>
      </c>
      <c r="D47" s="4">
        <v>74.49</v>
      </c>
      <c r="E47" s="4" t="str">
        <f>VLOOKUP(A47,HOP!A:L,12,0)</f>
        <v>74.49</v>
      </c>
      <c r="F47" s="4" t="str">
        <f>VLOOKUP(A47,HOP!A:C,3,0)</f>
        <v>3876080</v>
      </c>
      <c r="G47" s="4">
        <f t="shared" si="2"/>
        <v>0</v>
      </c>
      <c r="H47" s="4" t="str">
        <f t="shared" si="3"/>
        <v>，3876080</v>
      </c>
      <c r="I47" s="4" t="str">
        <f>VLOOKUP(A47,HOP!A:U,21,0)</f>
        <v>直连</v>
      </c>
    </row>
    <row r="48" s="4" customFormat="1" spans="1:9">
      <c r="A48" s="5">
        <v>999226604950005</v>
      </c>
      <c r="B48" s="6">
        <v>45172</v>
      </c>
      <c r="C48" s="6">
        <v>45173</v>
      </c>
      <c r="D48" s="4">
        <v>60.12</v>
      </c>
      <c r="E48" s="4" t="str">
        <f>VLOOKUP(A48,HOP!A:L,12,0)</f>
        <v>60.12</v>
      </c>
      <c r="F48" s="4" t="str">
        <f>VLOOKUP(A48,HOP!A:C,3,0)</f>
        <v>3876090</v>
      </c>
      <c r="G48" s="4">
        <f t="shared" si="2"/>
        <v>0</v>
      </c>
      <c r="H48" s="4" t="str">
        <f t="shared" si="3"/>
        <v>，3876090</v>
      </c>
      <c r="I48" s="4" t="str">
        <f>VLOOKUP(A48,HOP!A:U,21,0)</f>
        <v>直连</v>
      </c>
    </row>
    <row r="49" s="4" customFormat="1" spans="1:9">
      <c r="A49" s="5">
        <v>999226605187547</v>
      </c>
      <c r="B49" s="6">
        <v>45172</v>
      </c>
      <c r="C49" s="6">
        <v>45173</v>
      </c>
      <c r="D49" s="4">
        <v>38.46</v>
      </c>
      <c r="E49" s="4" t="str">
        <f>VLOOKUP(A49,HOP!A:L,12,0)</f>
        <v>38.46</v>
      </c>
      <c r="F49" s="4" t="str">
        <f>VLOOKUP(A49,HOP!A:C,3,0)</f>
        <v>3876237</v>
      </c>
      <c r="G49" s="4">
        <f t="shared" si="2"/>
        <v>0</v>
      </c>
      <c r="H49" s="4" t="str">
        <f t="shared" si="3"/>
        <v>，3876237</v>
      </c>
      <c r="I49" s="4" t="str">
        <f>VLOOKUP(A49,HOP!A:U,21,0)</f>
        <v>直连</v>
      </c>
    </row>
    <row r="50" s="4" customFormat="1" spans="1:9">
      <c r="A50" s="5">
        <v>999226605426419</v>
      </c>
      <c r="B50" s="6">
        <v>45172</v>
      </c>
      <c r="C50" s="6">
        <v>45173</v>
      </c>
      <c r="D50" s="4">
        <v>39.68</v>
      </c>
      <c r="E50" s="4" t="str">
        <f>VLOOKUP(A50,HOP!A:L,12,0)</f>
        <v>39.68</v>
      </c>
      <c r="F50" s="4" t="str">
        <f>VLOOKUP(A50,HOP!A:C,3,0)</f>
        <v>3876314</v>
      </c>
      <c r="G50" s="4">
        <f t="shared" si="2"/>
        <v>0</v>
      </c>
      <c r="H50" s="4" t="str">
        <f t="shared" si="3"/>
        <v>，3876314</v>
      </c>
      <c r="I50" s="4" t="str">
        <f>VLOOKUP(A50,HOP!A:U,21,0)</f>
        <v>直连</v>
      </c>
    </row>
    <row r="51" s="4" customFormat="1" spans="1:9">
      <c r="A51" s="5">
        <v>999226606048270</v>
      </c>
      <c r="B51" s="6">
        <v>45172</v>
      </c>
      <c r="C51" s="6">
        <v>45173</v>
      </c>
      <c r="D51" s="4">
        <v>64.01</v>
      </c>
      <c r="E51" s="4" t="str">
        <f>VLOOKUP(A51,HOP!A:L,12,0)</f>
        <v>64.01</v>
      </c>
      <c r="F51" s="4" t="str">
        <f>VLOOKUP(A51,HOP!A:C,3,0)</f>
        <v>3876690</v>
      </c>
      <c r="G51" s="4">
        <f t="shared" si="2"/>
        <v>0</v>
      </c>
      <c r="H51" s="4" t="str">
        <f t="shared" si="3"/>
        <v>，3876690</v>
      </c>
      <c r="I51" s="4" t="str">
        <f>VLOOKUP(A51,HOP!A:U,21,0)</f>
        <v>直连</v>
      </c>
    </row>
    <row r="52" s="4" customFormat="1" spans="1:9">
      <c r="A52" s="5">
        <v>999226606068436</v>
      </c>
      <c r="B52" s="6">
        <v>45172</v>
      </c>
      <c r="C52" s="6">
        <v>45173</v>
      </c>
      <c r="D52" s="4">
        <v>37.95</v>
      </c>
      <c r="E52" s="4" t="str">
        <f>VLOOKUP(A52,HOP!A:L,12,0)</f>
        <v>37.95</v>
      </c>
      <c r="F52" s="4" t="str">
        <f>VLOOKUP(A52,HOP!A:C,3,0)</f>
        <v>3876697</v>
      </c>
      <c r="G52" s="4">
        <f t="shared" si="2"/>
        <v>0</v>
      </c>
      <c r="H52" s="4" t="str">
        <f t="shared" si="3"/>
        <v>，3876697</v>
      </c>
      <c r="I52" s="4" t="str">
        <f>VLOOKUP(A52,HOP!A:U,21,0)</f>
        <v>直连</v>
      </c>
    </row>
    <row r="53" s="4" customFormat="1" spans="1:9">
      <c r="A53" s="5">
        <v>999226606120971</v>
      </c>
      <c r="B53" s="6">
        <v>45172</v>
      </c>
      <c r="C53" s="6">
        <v>45173</v>
      </c>
      <c r="D53" s="4">
        <v>9.09</v>
      </c>
      <c r="E53" s="4" t="str">
        <f>VLOOKUP(A53,HOP!A:L,12,0)</f>
        <v>9.09</v>
      </c>
      <c r="F53" s="4" t="str">
        <f>VLOOKUP(A53,HOP!A:C,3,0)</f>
        <v>3876708</v>
      </c>
      <c r="G53" s="4">
        <f t="shared" si="2"/>
        <v>0</v>
      </c>
      <c r="H53" s="4" t="str">
        <f t="shared" si="3"/>
        <v>，3876708</v>
      </c>
      <c r="I53" s="4" t="str">
        <f>VLOOKUP(A53,HOP!A:U,21,0)</f>
        <v>直连</v>
      </c>
    </row>
    <row r="54" s="4" customFormat="1" spans="1:9">
      <c r="A54" s="5">
        <v>999226606125669</v>
      </c>
      <c r="B54" s="6">
        <v>45172</v>
      </c>
      <c r="C54" s="6">
        <v>45173</v>
      </c>
      <c r="D54" s="4">
        <v>66.83</v>
      </c>
      <c r="E54" s="4" t="str">
        <f>VLOOKUP(A54,HOP!A:L,12,0)</f>
        <v>66.83</v>
      </c>
      <c r="F54" s="4" t="str">
        <f>VLOOKUP(A54,HOP!A:C,3,0)</f>
        <v>3876710</v>
      </c>
      <c r="G54" s="4">
        <f t="shared" si="2"/>
        <v>0</v>
      </c>
      <c r="H54" s="4" t="str">
        <f t="shared" si="3"/>
        <v>，3876710</v>
      </c>
      <c r="I54" s="4" t="str">
        <f>VLOOKUP(A54,HOP!A:U,21,0)</f>
        <v>直连</v>
      </c>
    </row>
    <row r="55" s="4" customFormat="1" spans="1:9">
      <c r="A55" s="5">
        <v>999226606133330</v>
      </c>
      <c r="B55" s="6">
        <v>45172</v>
      </c>
      <c r="C55" s="6">
        <v>45173</v>
      </c>
      <c r="D55" s="4">
        <v>34.15</v>
      </c>
      <c r="E55" s="4" t="str">
        <f>VLOOKUP(A55,HOP!A:L,12,0)</f>
        <v>34.15</v>
      </c>
      <c r="F55" s="4" t="str">
        <f>VLOOKUP(A55,HOP!A:C,3,0)</f>
        <v>3876716</v>
      </c>
      <c r="G55" s="4">
        <f t="shared" si="2"/>
        <v>0</v>
      </c>
      <c r="H55" s="4" t="str">
        <f t="shared" si="3"/>
        <v>，3876716</v>
      </c>
      <c r="I55" s="4" t="str">
        <f>VLOOKUP(A55,HOP!A:U,21,0)</f>
        <v>直连</v>
      </c>
    </row>
    <row r="56" s="4" customFormat="1" spans="1:9">
      <c r="A56" s="5">
        <v>999226606200066</v>
      </c>
      <c r="B56" s="6">
        <v>45172</v>
      </c>
      <c r="C56" s="6">
        <v>45173</v>
      </c>
      <c r="D56" s="4">
        <v>28.36</v>
      </c>
      <c r="E56" s="4" t="str">
        <f>VLOOKUP(A56,HOP!A:L,12,0)</f>
        <v>28.36</v>
      </c>
      <c r="F56" s="4" t="str">
        <f>VLOOKUP(A56,HOP!A:C,3,0)</f>
        <v>3876736</v>
      </c>
      <c r="G56" s="4">
        <f t="shared" si="2"/>
        <v>0</v>
      </c>
      <c r="H56" s="4" t="str">
        <f t="shared" si="3"/>
        <v>，3876736</v>
      </c>
      <c r="I56" s="4" t="str">
        <f>VLOOKUP(A56,HOP!A:U,21,0)</f>
        <v>直连</v>
      </c>
    </row>
    <row r="57" s="4" customFormat="1" spans="1:9">
      <c r="A57" s="5">
        <v>999226606257195</v>
      </c>
      <c r="B57" s="6">
        <v>45172</v>
      </c>
      <c r="C57" s="6">
        <v>45173</v>
      </c>
      <c r="D57" s="4">
        <v>19.4</v>
      </c>
      <c r="E57" s="4" t="str">
        <f>VLOOKUP(A57,HOP!A:L,12,0)</f>
        <v>19.40</v>
      </c>
      <c r="F57" s="4" t="str">
        <f>VLOOKUP(A57,HOP!A:C,3,0)</f>
        <v>3876759</v>
      </c>
      <c r="G57" s="4">
        <f t="shared" si="2"/>
        <v>0</v>
      </c>
      <c r="H57" s="4" t="str">
        <f t="shared" si="3"/>
        <v>，3876759</v>
      </c>
      <c r="I57" s="4" t="str">
        <f>VLOOKUP(A57,HOP!A:U,21,0)</f>
        <v>直连</v>
      </c>
    </row>
    <row r="58" s="4" customFormat="1" spans="1:9">
      <c r="A58" s="5">
        <v>999226606581010</v>
      </c>
      <c r="B58" s="6">
        <v>45172</v>
      </c>
      <c r="C58" s="6">
        <v>45173</v>
      </c>
      <c r="D58" s="4">
        <v>50.1</v>
      </c>
      <c r="E58" s="4" t="str">
        <f>VLOOKUP(A58,HOP!A:L,12,0)</f>
        <v>50.10</v>
      </c>
      <c r="F58" s="4" t="str">
        <f>VLOOKUP(A58,HOP!A:C,3,0)</f>
        <v>3876977</v>
      </c>
      <c r="G58" s="4">
        <f t="shared" si="2"/>
        <v>0</v>
      </c>
      <c r="H58" s="4" t="str">
        <f t="shared" si="3"/>
        <v>，3876977</v>
      </c>
      <c r="I58" s="4" t="str">
        <f>VLOOKUP(A58,HOP!A:U,21,0)</f>
        <v>直采</v>
      </c>
    </row>
    <row r="59" s="4" customFormat="1" spans="1:9">
      <c r="A59" s="5">
        <v>999226606683602</v>
      </c>
      <c r="B59" s="6">
        <v>45172</v>
      </c>
      <c r="C59" s="6">
        <v>45173</v>
      </c>
      <c r="D59" s="4">
        <v>26.71</v>
      </c>
      <c r="E59" s="4" t="str">
        <f>VLOOKUP(A59,HOP!A:L,12,0)</f>
        <v>26.71</v>
      </c>
      <c r="F59" s="4" t="str">
        <f>VLOOKUP(A59,HOP!A:C,3,0)</f>
        <v>3877119</v>
      </c>
      <c r="G59" s="4">
        <f t="shared" si="2"/>
        <v>0</v>
      </c>
      <c r="H59" s="4" t="str">
        <f t="shared" si="3"/>
        <v>，3877119</v>
      </c>
      <c r="I59" s="4" t="str">
        <f>VLOOKUP(A59,HOP!A:U,21,0)</f>
        <v>直连</v>
      </c>
    </row>
    <row r="60" s="4" customFormat="1" spans="1:9">
      <c r="A60" s="5">
        <v>999226606832122</v>
      </c>
      <c r="B60" s="6">
        <v>45172</v>
      </c>
      <c r="C60" s="6">
        <v>45173</v>
      </c>
      <c r="D60" s="4">
        <v>54.75</v>
      </c>
      <c r="E60" s="4" t="str">
        <f>VLOOKUP(A60,HOP!A:L,12,0)</f>
        <v>54.75</v>
      </c>
      <c r="F60" s="4" t="str">
        <f>VLOOKUP(A60,HOP!A:C,3,0)</f>
        <v>3877170</v>
      </c>
      <c r="G60" s="4">
        <f t="shared" si="2"/>
        <v>0</v>
      </c>
      <c r="H60" s="4" t="str">
        <f t="shared" si="3"/>
        <v>，3877170</v>
      </c>
      <c r="I60" s="4" t="str">
        <f>VLOOKUP(A60,HOP!A:U,21,0)</f>
        <v>直连</v>
      </c>
    </row>
    <row r="61" s="4" customFormat="1" spans="1:9">
      <c r="A61" s="5">
        <v>999226607008530</v>
      </c>
      <c r="B61" s="6">
        <v>45172</v>
      </c>
      <c r="C61" s="6">
        <v>45173</v>
      </c>
      <c r="D61" s="4">
        <v>19.57</v>
      </c>
      <c r="E61" s="4" t="str">
        <f>VLOOKUP(A61,HOP!A:L,12,0)</f>
        <v>19.57</v>
      </c>
      <c r="F61" s="4" t="str">
        <f>VLOOKUP(A61,HOP!A:C,3,0)</f>
        <v>3877228</v>
      </c>
      <c r="G61" s="4">
        <f t="shared" si="2"/>
        <v>0</v>
      </c>
      <c r="H61" s="4" t="str">
        <f t="shared" si="3"/>
        <v>，3877228</v>
      </c>
      <c r="I61" s="4" t="str">
        <f>VLOOKUP(A61,HOP!A:U,21,0)</f>
        <v>直连</v>
      </c>
    </row>
    <row r="62" s="4" customFormat="1" spans="1:9">
      <c r="A62" s="5">
        <v>999226607086346</v>
      </c>
      <c r="B62" s="6">
        <v>45172</v>
      </c>
      <c r="C62" s="6">
        <v>45173</v>
      </c>
      <c r="D62" s="4">
        <v>17.11</v>
      </c>
      <c r="E62" s="4" t="str">
        <f>VLOOKUP(A62,HOP!A:L,12,0)</f>
        <v>17.11</v>
      </c>
      <c r="F62" s="4" t="str">
        <f>VLOOKUP(A62,HOP!A:C,3,0)</f>
        <v>3877299</v>
      </c>
      <c r="G62" s="4">
        <f t="shared" si="2"/>
        <v>0</v>
      </c>
      <c r="H62" s="4" t="str">
        <f t="shared" si="3"/>
        <v>，3877299</v>
      </c>
      <c r="I62" s="4" t="str">
        <f>VLOOKUP(A62,HOP!A:U,21,0)</f>
        <v>直连</v>
      </c>
    </row>
    <row r="63" s="4" customFormat="1" spans="1:9">
      <c r="A63" s="5">
        <v>999226607205412</v>
      </c>
      <c r="B63" s="6">
        <v>45172</v>
      </c>
      <c r="C63" s="6">
        <v>45173</v>
      </c>
      <c r="D63" s="4">
        <v>51.14</v>
      </c>
      <c r="E63" s="4" t="str">
        <f>VLOOKUP(A63,HOP!A:L,12,0)</f>
        <v>51.14</v>
      </c>
      <c r="F63" s="4" t="str">
        <f>VLOOKUP(A63,HOP!A:C,3,0)</f>
        <v>3877390</v>
      </c>
      <c r="G63" s="4">
        <f t="shared" si="2"/>
        <v>0</v>
      </c>
      <c r="H63" s="4" t="str">
        <f t="shared" si="3"/>
        <v>，3877390</v>
      </c>
      <c r="I63" s="4" t="str">
        <f>VLOOKUP(A63,HOP!A:U,21,0)</f>
        <v>直连</v>
      </c>
    </row>
    <row r="64" s="4" customFormat="1" hidden="1" spans="1:9">
      <c r="A64" s="5">
        <v>999226607433272</v>
      </c>
      <c r="B64" s="6">
        <v>45172</v>
      </c>
      <c r="C64" s="6">
        <v>45173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999226607811868</v>
      </c>
      <c r="B65" s="6">
        <v>45172</v>
      </c>
      <c r="C65" s="6">
        <v>45173</v>
      </c>
      <c r="D65" s="4">
        <v>34.15</v>
      </c>
      <c r="E65" s="4" t="str">
        <f>VLOOKUP(A65,HOP!A:L,12,0)</f>
        <v>34.15</v>
      </c>
      <c r="F65" s="4" t="str">
        <f>VLOOKUP(A65,HOP!A:C,3,0)</f>
        <v>3877704</v>
      </c>
      <c r="G65" s="4">
        <f t="shared" si="2"/>
        <v>0</v>
      </c>
      <c r="H65" s="4" t="str">
        <f t="shared" si="3"/>
        <v>，3877704</v>
      </c>
      <c r="I65" s="4" t="str">
        <f>VLOOKUP(A65,HOP!A:U,21,0)</f>
        <v>直连</v>
      </c>
    </row>
    <row r="66" s="4" customFormat="1" spans="1:9">
      <c r="A66" s="5">
        <v>999226607820712</v>
      </c>
      <c r="B66" s="6">
        <v>45172</v>
      </c>
      <c r="C66" s="6">
        <v>45173</v>
      </c>
      <c r="D66" s="4">
        <v>12.73</v>
      </c>
      <c r="E66" s="4" t="str">
        <f>VLOOKUP(A66,HOP!A:L,12,0)</f>
        <v>12.73</v>
      </c>
      <c r="F66" s="4" t="str">
        <f>VLOOKUP(A66,HOP!A:C,3,0)</f>
        <v>3877708</v>
      </c>
      <c r="G66" s="4">
        <f t="shared" si="2"/>
        <v>0</v>
      </c>
      <c r="H66" s="4" t="str">
        <f t="shared" si="3"/>
        <v>，3877708</v>
      </c>
      <c r="I66" s="4" t="str">
        <f>VLOOKUP(A66,HOP!A:U,21,0)</f>
        <v>直连</v>
      </c>
    </row>
    <row r="67" s="4" customFormat="1" spans="1:9">
      <c r="A67" s="5">
        <v>999226607835055</v>
      </c>
      <c r="B67" s="6">
        <v>45172</v>
      </c>
      <c r="C67" s="6">
        <v>45173</v>
      </c>
      <c r="D67" s="4">
        <v>26.06</v>
      </c>
      <c r="E67" s="4" t="str">
        <f>VLOOKUP(A67,HOP!A:L,12,0)</f>
        <v>26.06</v>
      </c>
      <c r="F67" s="4" t="str">
        <f>VLOOKUP(A67,HOP!A:C,3,0)</f>
        <v>3877712</v>
      </c>
      <c r="G67" s="4">
        <f>D67-E67</f>
        <v>0</v>
      </c>
      <c r="H67" s="4" t="str">
        <f>$H$1&amp;F67</f>
        <v>，3877712</v>
      </c>
      <c r="I67" s="4" t="str">
        <f>VLOOKUP(A67,HOP!A:U,21,0)</f>
        <v>直连</v>
      </c>
    </row>
    <row r="68" s="4" customFormat="1" spans="1:9">
      <c r="A68" s="5">
        <v>999226607923112</v>
      </c>
      <c r="B68" s="6">
        <v>45172</v>
      </c>
      <c r="C68" s="6">
        <v>45173</v>
      </c>
      <c r="D68" s="4">
        <v>24.12</v>
      </c>
      <c r="E68" s="4" t="str">
        <f>VLOOKUP(A68,HOP!A:L,12,0)</f>
        <v>24.12</v>
      </c>
      <c r="F68" s="4" t="str">
        <f>VLOOKUP(A68,HOP!A:C,3,0)</f>
        <v>3877831</v>
      </c>
      <c r="G68" s="4">
        <f>D68-E68</f>
        <v>0</v>
      </c>
      <c r="H68" s="4" t="str">
        <f>$H$1&amp;F68</f>
        <v>，3877831</v>
      </c>
      <c r="I68" s="4" t="str">
        <f>VLOOKUP(A68,HOP!A:U,21,0)</f>
        <v>直连</v>
      </c>
    </row>
    <row r="69" s="4" customFormat="1" spans="1:9">
      <c r="A69" s="5">
        <v>999226607960227</v>
      </c>
      <c r="B69" s="6">
        <v>45172</v>
      </c>
      <c r="C69" s="6">
        <v>45173</v>
      </c>
      <c r="D69" s="4">
        <v>15.09</v>
      </c>
      <c r="E69" s="4" t="str">
        <f>VLOOKUP(A69,HOP!A:L,12,0)</f>
        <v>15.09</v>
      </c>
      <c r="F69" s="4" t="str">
        <f>VLOOKUP(A69,HOP!A:C,3,0)</f>
        <v>3877900</v>
      </c>
      <c r="G69" s="4">
        <f>D69-E69</f>
        <v>0</v>
      </c>
      <c r="H69" s="4" t="str">
        <f>$H$1&amp;F69</f>
        <v>，3877900</v>
      </c>
      <c r="I69" s="4" t="str">
        <f>VLOOKUP(A69,HOP!A:U,21,0)</f>
        <v>直连</v>
      </c>
    </row>
    <row r="70" s="4" customFormat="1" spans="1:9">
      <c r="A70" s="5">
        <v>999226608593117</v>
      </c>
      <c r="B70" s="6">
        <v>45172</v>
      </c>
      <c r="C70" s="6">
        <v>45173</v>
      </c>
      <c r="D70" s="4">
        <v>111.26</v>
      </c>
      <c r="E70" s="4" t="str">
        <f>VLOOKUP(A70,HOP!A:L,12,0)</f>
        <v>111.26</v>
      </c>
      <c r="F70" s="4" t="str">
        <f>VLOOKUP(A70,HOP!A:C,3,0)</f>
        <v>3878256</v>
      </c>
      <c r="G70" s="4">
        <f>D70-E70</f>
        <v>0</v>
      </c>
      <c r="H70" s="4" t="str">
        <f>$H$1&amp;F70</f>
        <v>，3878256</v>
      </c>
      <c r="I70" s="4" t="str">
        <f>VLOOKUP(A70,HOP!A:U,21,0)</f>
        <v>直连</v>
      </c>
    </row>
    <row r="71" s="4" customFormat="1" spans="1:9">
      <c r="A71" s="5">
        <v>999226609269680</v>
      </c>
      <c r="B71" s="6">
        <v>45172</v>
      </c>
      <c r="C71" s="6">
        <v>45173</v>
      </c>
      <c r="D71" s="4">
        <v>232.29</v>
      </c>
      <c r="E71" s="4" t="str">
        <f>VLOOKUP(A71,HOP!A:L,12,0)</f>
        <v>232.29</v>
      </c>
      <c r="F71" s="4" t="str">
        <f>VLOOKUP(A71,HOP!A:C,3,0)</f>
        <v>3878782</v>
      </c>
      <c r="G71" s="4">
        <f>D71-E71</f>
        <v>0</v>
      </c>
      <c r="H71" s="4" t="str">
        <f>$H$1&amp;F71</f>
        <v>，3878782</v>
      </c>
      <c r="I71" s="4" t="str">
        <f>VLOOKUP(A71,HOP!A:U,21,0)</f>
        <v>直连</v>
      </c>
    </row>
    <row r="73" spans="4:4">
      <c r="D73" s="4">
        <f>SUM(D2:D72)</f>
        <v>5088.47</v>
      </c>
    </row>
    <row r="77" spans="1:4">
      <c r="A77" s="4" t="s">
        <v>383</v>
      </c>
      <c r="C77" s="4">
        <v>1721.07</v>
      </c>
      <c r="D77" s="4">
        <v>13495.17</v>
      </c>
    </row>
    <row r="78" spans="1:4">
      <c r="A78" s="4" t="s">
        <v>384</v>
      </c>
      <c r="C78" s="4">
        <v>3367.4</v>
      </c>
      <c r="D78" s="4">
        <v>26404.29</v>
      </c>
    </row>
    <row r="79" spans="1:4">
      <c r="A79" s="4" t="s">
        <v>385</v>
      </c>
      <c r="C79" s="4">
        <f>SUBTOTAL(9,C77:C78)</f>
        <v>5088.47</v>
      </c>
      <c r="D79" s="4">
        <f>SUBTOTAL(9,D77:D78)</f>
        <v>39899.46</v>
      </c>
    </row>
    <row r="80" spans="1:1">
      <c r="A80" s="4" t="s">
        <v>386</v>
      </c>
    </row>
  </sheetData>
  <autoFilter ref="A1:XFD73">
    <filterColumn colId="3">
      <filters blank="1">
        <filter val="17.11"/>
        <filter val="61.51"/>
        <filter val="24.12"/>
        <filter val="60.12"/>
        <filter val="66.52"/>
        <filter val="51.14"/>
        <filter val="108.54"/>
        <filter val="34.15"/>
        <filter val="37.95"/>
        <filter val="19.57"/>
        <filter val="5088.47"/>
        <filter val="104.18"/>
        <filter val="249.18"/>
        <filter val="37.19"/>
        <filter val="109.59"/>
        <filter val="50.1"/>
        <filter val="215.61"/>
        <filter val="19.4"/>
        <filter val="60.4"/>
        <filter val="59.5"/>
        <filter val="150.5"/>
        <filter val="19.25"/>
        <filter val="33.26"/>
        <filter val="55.66"/>
        <filter val="94.26"/>
        <filter val="111.26"/>
        <filter val="53.7"/>
        <filter val="39.68"/>
        <filter val="59.28"/>
        <filter val="50.9"/>
        <filter val="232.29"/>
        <filter val="26.71"/>
        <filter val="27.31"/>
        <filter val="38.31"/>
        <filter val="28.32"/>
        <filter val="36.72"/>
        <filter val="272.72"/>
        <filter val="12.73"/>
        <filter val="54.75"/>
        <filter val="28.36"/>
        <filter val="28.37"/>
        <filter val="25.39"/>
        <filter val="34.39"/>
        <filter val="423.79"/>
        <filter val="64.01"/>
        <filter val="202"/>
        <filter val="41.02"/>
        <filter val="14.03"/>
        <filter val="17.83"/>
        <filter val="66.83"/>
        <filter val="519.03"/>
        <filter val="15.44"/>
        <filter val="42.45"/>
        <filter val="26.06"/>
        <filter val="38.46"/>
        <filter val="41.87"/>
        <filter val="70.87"/>
        <filter val="25.48"/>
        <filter val="36.88"/>
        <filter val="67.08"/>
        <filter val="9.09"/>
        <filter val="15.09"/>
        <filter val="74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387</v>
      </c>
      <c r="B1" s="2" t="s">
        <v>388</v>
      </c>
      <c r="C1" s="2" t="s">
        <v>389</v>
      </c>
      <c r="D1" s="2" t="s">
        <v>390</v>
      </c>
      <c r="E1" s="2" t="s">
        <v>13</v>
      </c>
      <c r="F1" s="2" t="s">
        <v>5</v>
      </c>
      <c r="G1" s="2" t="s">
        <v>6</v>
      </c>
      <c r="H1" s="2" t="s">
        <v>391</v>
      </c>
      <c r="I1" s="2" t="s">
        <v>392</v>
      </c>
      <c r="J1" s="2" t="s">
        <v>393</v>
      </c>
      <c r="K1" s="2" t="s">
        <v>394</v>
      </c>
      <c r="L1" s="2" t="s">
        <v>395</v>
      </c>
      <c r="M1" s="2" t="s">
        <v>396</v>
      </c>
      <c r="N1" s="2" t="s">
        <v>397</v>
      </c>
      <c r="O1" s="2" t="s">
        <v>398</v>
      </c>
      <c r="P1" s="2" t="s">
        <v>399</v>
      </c>
      <c r="Q1" s="2" t="s">
        <v>400</v>
      </c>
      <c r="R1" s="2" t="s">
        <v>401</v>
      </c>
      <c r="S1" s="2" t="s">
        <v>402</v>
      </c>
      <c r="T1" s="2" t="s">
        <v>403</v>
      </c>
      <c r="U1" s="2" t="s">
        <v>404</v>
      </c>
      <c r="V1" s="2" t="s">
        <v>405</v>
      </c>
    </row>
    <row r="2" s="1" customFormat="1" spans="1:22">
      <c r="A2" s="3">
        <v>999226608593117</v>
      </c>
      <c r="B2" s="1" t="s">
        <v>406</v>
      </c>
      <c r="C2" s="1" t="s">
        <v>407</v>
      </c>
      <c r="D2" s="1" t="s">
        <v>408</v>
      </c>
      <c r="E2" s="1" t="s">
        <v>409</v>
      </c>
      <c r="F2" s="1" t="s">
        <v>406</v>
      </c>
      <c r="G2" s="1" t="s">
        <v>410</v>
      </c>
      <c r="H2" s="1" t="s">
        <v>411</v>
      </c>
      <c r="I2" s="1" t="s">
        <v>412</v>
      </c>
      <c r="J2" s="1" t="s">
        <v>30</v>
      </c>
      <c r="K2" s="1" t="s">
        <v>413</v>
      </c>
      <c r="L2" s="1" t="s">
        <v>413</v>
      </c>
      <c r="M2" s="1" t="s">
        <v>414</v>
      </c>
      <c r="N2" s="1" t="s">
        <v>414</v>
      </c>
      <c r="O2" s="1" t="s">
        <v>415</v>
      </c>
      <c r="P2" s="1" t="s">
        <v>416</v>
      </c>
      <c r="Q2" s="1" t="s">
        <v>417</v>
      </c>
      <c r="R2" s="1" t="s">
        <v>418</v>
      </c>
      <c r="S2" s="1" t="s">
        <v>419</v>
      </c>
      <c r="T2" s="1" t="s">
        <v>420</v>
      </c>
      <c r="U2" s="1" t="s">
        <v>421</v>
      </c>
      <c r="V2" s="1" t="s">
        <v>422</v>
      </c>
    </row>
    <row r="3" s="1" customFormat="1" spans="1:22">
      <c r="A3" s="3">
        <v>999226607960227</v>
      </c>
      <c r="B3" s="1" t="s">
        <v>406</v>
      </c>
      <c r="C3" s="1" t="s">
        <v>423</v>
      </c>
      <c r="D3" s="1" t="s">
        <v>424</v>
      </c>
      <c r="E3" s="1" t="s">
        <v>425</v>
      </c>
      <c r="F3" s="1" t="s">
        <v>406</v>
      </c>
      <c r="G3" s="1" t="s">
        <v>410</v>
      </c>
      <c r="H3" s="1" t="s">
        <v>411</v>
      </c>
      <c r="I3" s="1" t="s">
        <v>426</v>
      </c>
      <c r="J3" s="1" t="s">
        <v>30</v>
      </c>
      <c r="K3" s="1" t="s">
        <v>427</v>
      </c>
      <c r="L3" s="1" t="s">
        <v>427</v>
      </c>
      <c r="M3" s="1" t="s">
        <v>414</v>
      </c>
      <c r="N3" s="1" t="s">
        <v>414</v>
      </c>
      <c r="O3" s="1" t="s">
        <v>415</v>
      </c>
      <c r="P3" s="1" t="s">
        <v>416</v>
      </c>
      <c r="Q3" s="1" t="s">
        <v>417</v>
      </c>
      <c r="R3" s="1" t="s">
        <v>428</v>
      </c>
      <c r="S3" s="1" t="s">
        <v>419</v>
      </c>
      <c r="T3" s="1" t="s">
        <v>420</v>
      </c>
      <c r="U3" s="1" t="s">
        <v>421</v>
      </c>
      <c r="V3" s="1" t="s">
        <v>422</v>
      </c>
    </row>
    <row r="4" s="1" customFormat="1" spans="1:22">
      <c r="A4" s="3">
        <v>999226607820712</v>
      </c>
      <c r="B4" s="1" t="s">
        <v>406</v>
      </c>
      <c r="C4" s="1" t="s">
        <v>429</v>
      </c>
      <c r="D4" s="1" t="s">
        <v>430</v>
      </c>
      <c r="E4" s="1" t="s">
        <v>431</v>
      </c>
      <c r="F4" s="1" t="s">
        <v>406</v>
      </c>
      <c r="G4" s="1" t="s">
        <v>410</v>
      </c>
      <c r="H4" s="1" t="s">
        <v>411</v>
      </c>
      <c r="I4" s="1" t="s">
        <v>432</v>
      </c>
      <c r="J4" s="1" t="s">
        <v>30</v>
      </c>
      <c r="K4" s="1" t="s">
        <v>433</v>
      </c>
      <c r="L4" s="1" t="s">
        <v>433</v>
      </c>
      <c r="M4" s="1" t="s">
        <v>414</v>
      </c>
      <c r="N4" s="1" t="s">
        <v>414</v>
      </c>
      <c r="O4" s="1" t="s">
        <v>415</v>
      </c>
      <c r="P4" s="1" t="s">
        <v>416</v>
      </c>
      <c r="Q4" s="1" t="s">
        <v>417</v>
      </c>
      <c r="R4" s="1" t="s">
        <v>434</v>
      </c>
      <c r="S4" s="1" t="s">
        <v>419</v>
      </c>
      <c r="T4" s="1" t="s">
        <v>420</v>
      </c>
      <c r="U4" s="1" t="s">
        <v>421</v>
      </c>
      <c r="V4" s="1" t="s">
        <v>422</v>
      </c>
    </row>
    <row r="5" s="1" customFormat="1" spans="1:22">
      <c r="A5" s="3">
        <v>999226607811868</v>
      </c>
      <c r="B5" s="1" t="s">
        <v>406</v>
      </c>
      <c r="C5" s="1" t="s">
        <v>435</v>
      </c>
      <c r="D5" s="1" t="s">
        <v>436</v>
      </c>
      <c r="E5" s="1" t="s">
        <v>437</v>
      </c>
      <c r="F5" s="1" t="s">
        <v>406</v>
      </c>
      <c r="G5" s="1" t="s">
        <v>410</v>
      </c>
      <c r="H5" s="1" t="s">
        <v>411</v>
      </c>
      <c r="I5" s="1" t="s">
        <v>438</v>
      </c>
      <c r="J5" s="1" t="s">
        <v>30</v>
      </c>
      <c r="K5" s="1" t="s">
        <v>439</v>
      </c>
      <c r="L5" s="1" t="s">
        <v>439</v>
      </c>
      <c r="M5" s="1" t="s">
        <v>414</v>
      </c>
      <c r="N5" s="1" t="s">
        <v>414</v>
      </c>
      <c r="O5" s="1" t="s">
        <v>415</v>
      </c>
      <c r="P5" s="1" t="s">
        <v>416</v>
      </c>
      <c r="Q5" s="1" t="s">
        <v>417</v>
      </c>
      <c r="R5" s="1" t="s">
        <v>440</v>
      </c>
      <c r="S5" s="1" t="s">
        <v>419</v>
      </c>
      <c r="T5" s="1" t="s">
        <v>420</v>
      </c>
      <c r="U5" s="1" t="s">
        <v>421</v>
      </c>
      <c r="V5" s="1" t="s">
        <v>441</v>
      </c>
    </row>
    <row r="6" s="1" customFormat="1" spans="1:22">
      <c r="A6" s="3">
        <v>999226607205412</v>
      </c>
      <c r="B6" s="1" t="s">
        <v>406</v>
      </c>
      <c r="C6" s="1" t="s">
        <v>442</v>
      </c>
      <c r="D6" s="1" t="s">
        <v>443</v>
      </c>
      <c r="E6" s="1" t="s">
        <v>444</v>
      </c>
      <c r="F6" s="1" t="s">
        <v>406</v>
      </c>
      <c r="G6" s="1" t="s">
        <v>410</v>
      </c>
      <c r="H6" s="1" t="s">
        <v>411</v>
      </c>
      <c r="I6" s="1" t="s">
        <v>445</v>
      </c>
      <c r="J6" s="1" t="s">
        <v>30</v>
      </c>
      <c r="K6" s="1" t="s">
        <v>446</v>
      </c>
      <c r="L6" s="1" t="s">
        <v>446</v>
      </c>
      <c r="M6" s="1" t="s">
        <v>414</v>
      </c>
      <c r="N6" s="1" t="s">
        <v>414</v>
      </c>
      <c r="O6" s="1" t="s">
        <v>415</v>
      </c>
      <c r="P6" s="1" t="s">
        <v>416</v>
      </c>
      <c r="Q6" s="1" t="s">
        <v>417</v>
      </c>
      <c r="R6" s="1" t="s">
        <v>447</v>
      </c>
      <c r="S6" s="1" t="s">
        <v>419</v>
      </c>
      <c r="T6" s="1" t="s">
        <v>420</v>
      </c>
      <c r="U6" s="1" t="s">
        <v>421</v>
      </c>
      <c r="V6" s="1" t="s">
        <v>422</v>
      </c>
    </row>
    <row r="7" s="1" customFormat="1" spans="1:22">
      <c r="A7" s="3">
        <v>999226607086346</v>
      </c>
      <c r="B7" s="1" t="s">
        <v>406</v>
      </c>
      <c r="C7" s="1" t="s">
        <v>448</v>
      </c>
      <c r="D7" s="1" t="s">
        <v>449</v>
      </c>
      <c r="E7" s="1" t="s">
        <v>450</v>
      </c>
      <c r="F7" s="1" t="s">
        <v>406</v>
      </c>
      <c r="G7" s="1" t="s">
        <v>410</v>
      </c>
      <c r="H7" s="1" t="s">
        <v>411</v>
      </c>
      <c r="I7" s="1" t="s">
        <v>451</v>
      </c>
      <c r="J7" s="1" t="s">
        <v>30</v>
      </c>
      <c r="K7" s="1" t="s">
        <v>452</v>
      </c>
      <c r="L7" s="1" t="s">
        <v>452</v>
      </c>
      <c r="M7" s="1" t="s">
        <v>414</v>
      </c>
      <c r="N7" s="1" t="s">
        <v>414</v>
      </c>
      <c r="O7" s="1" t="s">
        <v>415</v>
      </c>
      <c r="P7" s="1" t="s">
        <v>416</v>
      </c>
      <c r="Q7" s="1" t="s">
        <v>417</v>
      </c>
      <c r="R7" s="1" t="s">
        <v>453</v>
      </c>
      <c r="S7" s="1" t="s">
        <v>419</v>
      </c>
      <c r="T7" s="1" t="s">
        <v>420</v>
      </c>
      <c r="U7" s="1" t="s">
        <v>421</v>
      </c>
      <c r="V7" s="1" t="s">
        <v>422</v>
      </c>
    </row>
    <row r="8" s="1" customFormat="1" spans="1:22">
      <c r="A8" s="3">
        <v>999226607835055</v>
      </c>
      <c r="B8" s="1" t="s">
        <v>406</v>
      </c>
      <c r="C8" s="1" t="s">
        <v>454</v>
      </c>
      <c r="D8" s="1" t="s">
        <v>455</v>
      </c>
      <c r="E8" s="1" t="s">
        <v>456</v>
      </c>
      <c r="F8" s="1" t="s">
        <v>406</v>
      </c>
      <c r="G8" s="1" t="s">
        <v>410</v>
      </c>
      <c r="H8" s="1" t="s">
        <v>411</v>
      </c>
      <c r="I8" s="1" t="s">
        <v>457</v>
      </c>
      <c r="J8" s="1" t="s">
        <v>30</v>
      </c>
      <c r="K8" s="1" t="s">
        <v>458</v>
      </c>
      <c r="L8" s="1" t="s">
        <v>458</v>
      </c>
      <c r="M8" s="1" t="s">
        <v>414</v>
      </c>
      <c r="N8" s="1" t="s">
        <v>414</v>
      </c>
      <c r="O8" s="1" t="s">
        <v>415</v>
      </c>
      <c r="P8" s="1" t="s">
        <v>416</v>
      </c>
      <c r="Q8" s="1" t="s">
        <v>417</v>
      </c>
      <c r="R8" s="1" t="s">
        <v>459</v>
      </c>
      <c r="S8" s="1" t="s">
        <v>419</v>
      </c>
      <c r="T8" s="1" t="s">
        <v>420</v>
      </c>
      <c r="U8" s="1" t="s">
        <v>421</v>
      </c>
      <c r="V8" s="1" t="s">
        <v>422</v>
      </c>
    </row>
    <row r="9" s="1" customFormat="1" spans="1:22">
      <c r="A9" s="3">
        <v>999226606832122</v>
      </c>
      <c r="B9" s="1" t="s">
        <v>406</v>
      </c>
      <c r="C9" s="1" t="s">
        <v>460</v>
      </c>
      <c r="D9" s="1" t="s">
        <v>461</v>
      </c>
      <c r="E9" s="1" t="s">
        <v>462</v>
      </c>
      <c r="F9" s="1" t="s">
        <v>406</v>
      </c>
      <c r="G9" s="1" t="s">
        <v>410</v>
      </c>
      <c r="H9" s="1" t="s">
        <v>411</v>
      </c>
      <c r="I9" s="1" t="s">
        <v>463</v>
      </c>
      <c r="J9" s="1" t="s">
        <v>30</v>
      </c>
      <c r="K9" s="1" t="s">
        <v>464</v>
      </c>
      <c r="L9" s="1" t="s">
        <v>464</v>
      </c>
      <c r="M9" s="1" t="s">
        <v>414</v>
      </c>
      <c r="N9" s="1" t="s">
        <v>414</v>
      </c>
      <c r="O9" s="1" t="s">
        <v>415</v>
      </c>
      <c r="P9" s="1" t="s">
        <v>416</v>
      </c>
      <c r="Q9" s="1" t="s">
        <v>417</v>
      </c>
      <c r="R9" s="1" t="s">
        <v>465</v>
      </c>
      <c r="S9" s="1" t="s">
        <v>419</v>
      </c>
      <c r="T9" s="1" t="s">
        <v>420</v>
      </c>
      <c r="U9" s="1" t="s">
        <v>421</v>
      </c>
      <c r="V9" s="1" t="s">
        <v>441</v>
      </c>
    </row>
    <row r="10" s="1" customFormat="1" spans="1:22">
      <c r="A10" s="3">
        <v>999226606683602</v>
      </c>
      <c r="B10" s="1" t="s">
        <v>406</v>
      </c>
      <c r="C10" s="1" t="s">
        <v>466</v>
      </c>
      <c r="D10" s="1" t="s">
        <v>467</v>
      </c>
      <c r="E10" s="1" t="s">
        <v>468</v>
      </c>
      <c r="F10" s="1" t="s">
        <v>406</v>
      </c>
      <c r="G10" s="1" t="s">
        <v>410</v>
      </c>
      <c r="H10" s="1" t="s">
        <v>411</v>
      </c>
      <c r="I10" s="1" t="s">
        <v>469</v>
      </c>
      <c r="J10" s="1" t="s">
        <v>30</v>
      </c>
      <c r="K10" s="1" t="s">
        <v>470</v>
      </c>
      <c r="L10" s="1" t="s">
        <v>470</v>
      </c>
      <c r="M10" s="1" t="s">
        <v>414</v>
      </c>
      <c r="N10" s="1" t="s">
        <v>414</v>
      </c>
      <c r="O10" s="1" t="s">
        <v>415</v>
      </c>
      <c r="P10" s="1" t="s">
        <v>416</v>
      </c>
      <c r="Q10" s="1" t="s">
        <v>417</v>
      </c>
      <c r="R10" s="1" t="s">
        <v>471</v>
      </c>
      <c r="S10" s="1" t="s">
        <v>419</v>
      </c>
      <c r="T10" s="1" t="s">
        <v>420</v>
      </c>
      <c r="U10" s="1" t="s">
        <v>421</v>
      </c>
      <c r="V10" s="1" t="s">
        <v>472</v>
      </c>
    </row>
    <row r="11" s="1" customFormat="1" spans="1:22">
      <c r="A11" s="3">
        <v>999226606581010</v>
      </c>
      <c r="B11" s="1" t="s">
        <v>406</v>
      </c>
      <c r="C11" s="1" t="s">
        <v>473</v>
      </c>
      <c r="D11" s="1" t="s">
        <v>474</v>
      </c>
      <c r="E11" s="1" t="s">
        <v>475</v>
      </c>
      <c r="F11" s="1" t="s">
        <v>406</v>
      </c>
      <c r="G11" s="1" t="s">
        <v>410</v>
      </c>
      <c r="H11" s="1" t="s">
        <v>411</v>
      </c>
      <c r="I11" s="1" t="s">
        <v>476</v>
      </c>
      <c r="J11" s="1" t="s">
        <v>30</v>
      </c>
      <c r="K11" s="1" t="s">
        <v>477</v>
      </c>
      <c r="L11" s="1" t="s">
        <v>477</v>
      </c>
      <c r="M11" s="1" t="s">
        <v>414</v>
      </c>
      <c r="N11" s="1" t="s">
        <v>414</v>
      </c>
      <c r="O11" s="1" t="s">
        <v>415</v>
      </c>
      <c r="P11" s="1" t="s">
        <v>416</v>
      </c>
      <c r="Q11" s="1" t="s">
        <v>417</v>
      </c>
      <c r="R11" s="1" t="s">
        <v>478</v>
      </c>
      <c r="S11" s="1" t="s">
        <v>419</v>
      </c>
      <c r="T11" s="1" t="s">
        <v>420</v>
      </c>
      <c r="U11" s="1" t="s">
        <v>479</v>
      </c>
      <c r="V11" s="1" t="s">
        <v>422</v>
      </c>
    </row>
    <row r="12" s="1" customFormat="1" spans="1:22">
      <c r="A12" s="3">
        <v>999226606257195</v>
      </c>
      <c r="B12" s="1" t="s">
        <v>406</v>
      </c>
      <c r="C12" s="1" t="s">
        <v>480</v>
      </c>
      <c r="D12" s="1" t="s">
        <v>481</v>
      </c>
      <c r="E12" s="1" t="s">
        <v>482</v>
      </c>
      <c r="F12" s="1" t="s">
        <v>406</v>
      </c>
      <c r="G12" s="1" t="s">
        <v>410</v>
      </c>
      <c r="H12" s="1" t="s">
        <v>411</v>
      </c>
      <c r="I12" s="1" t="s">
        <v>483</v>
      </c>
      <c r="J12" s="1" t="s">
        <v>30</v>
      </c>
      <c r="K12" s="1" t="s">
        <v>484</v>
      </c>
      <c r="L12" s="1" t="s">
        <v>484</v>
      </c>
      <c r="M12" s="1" t="s">
        <v>414</v>
      </c>
      <c r="N12" s="1" t="s">
        <v>414</v>
      </c>
      <c r="O12" s="1" t="s">
        <v>415</v>
      </c>
      <c r="P12" s="1" t="s">
        <v>416</v>
      </c>
      <c r="Q12" s="1" t="s">
        <v>417</v>
      </c>
      <c r="R12" s="1" t="s">
        <v>485</v>
      </c>
      <c r="S12" s="1" t="s">
        <v>419</v>
      </c>
      <c r="T12" s="1" t="s">
        <v>420</v>
      </c>
      <c r="U12" s="1" t="s">
        <v>421</v>
      </c>
      <c r="V12" s="1" t="s">
        <v>472</v>
      </c>
    </row>
    <row r="13" s="1" customFormat="1" spans="1:22">
      <c r="A13" s="3">
        <v>999226606200066</v>
      </c>
      <c r="B13" s="1" t="s">
        <v>406</v>
      </c>
      <c r="C13" s="1" t="s">
        <v>486</v>
      </c>
      <c r="D13" s="1" t="s">
        <v>487</v>
      </c>
      <c r="E13" s="1" t="s">
        <v>488</v>
      </c>
      <c r="F13" s="1" t="s">
        <v>406</v>
      </c>
      <c r="G13" s="1" t="s">
        <v>410</v>
      </c>
      <c r="H13" s="1" t="s">
        <v>411</v>
      </c>
      <c r="I13" s="1" t="s">
        <v>489</v>
      </c>
      <c r="J13" s="1" t="s">
        <v>30</v>
      </c>
      <c r="K13" s="1" t="s">
        <v>490</v>
      </c>
      <c r="L13" s="1" t="s">
        <v>490</v>
      </c>
      <c r="M13" s="1" t="s">
        <v>414</v>
      </c>
      <c r="N13" s="1" t="s">
        <v>414</v>
      </c>
      <c r="O13" s="1" t="s">
        <v>415</v>
      </c>
      <c r="P13" s="1" t="s">
        <v>416</v>
      </c>
      <c r="Q13" s="1" t="s">
        <v>417</v>
      </c>
      <c r="R13" s="1" t="s">
        <v>491</v>
      </c>
      <c r="S13" s="1" t="s">
        <v>419</v>
      </c>
      <c r="T13" s="1" t="s">
        <v>420</v>
      </c>
      <c r="U13" s="1" t="s">
        <v>421</v>
      </c>
      <c r="V13" s="1" t="s">
        <v>441</v>
      </c>
    </row>
    <row r="14" s="1" customFormat="1" spans="1:22">
      <c r="A14" s="3">
        <v>999226606133330</v>
      </c>
      <c r="B14" s="1" t="s">
        <v>406</v>
      </c>
      <c r="C14" s="1" t="s">
        <v>492</v>
      </c>
      <c r="D14" s="1" t="s">
        <v>436</v>
      </c>
      <c r="E14" s="1" t="s">
        <v>493</v>
      </c>
      <c r="F14" s="1" t="s">
        <v>406</v>
      </c>
      <c r="G14" s="1" t="s">
        <v>410</v>
      </c>
      <c r="H14" s="1" t="s">
        <v>411</v>
      </c>
      <c r="I14" s="1" t="s">
        <v>438</v>
      </c>
      <c r="J14" s="1" t="s">
        <v>30</v>
      </c>
      <c r="K14" s="1" t="s">
        <v>439</v>
      </c>
      <c r="L14" s="1" t="s">
        <v>439</v>
      </c>
      <c r="M14" s="1" t="s">
        <v>414</v>
      </c>
      <c r="N14" s="1" t="s">
        <v>414</v>
      </c>
      <c r="O14" s="1" t="s">
        <v>415</v>
      </c>
      <c r="P14" s="1" t="s">
        <v>416</v>
      </c>
      <c r="Q14" s="1" t="s">
        <v>417</v>
      </c>
      <c r="R14" s="1" t="s">
        <v>494</v>
      </c>
      <c r="S14" s="1" t="s">
        <v>419</v>
      </c>
      <c r="T14" s="1" t="s">
        <v>420</v>
      </c>
      <c r="U14" s="1" t="s">
        <v>421</v>
      </c>
      <c r="V14" s="1" t="s">
        <v>441</v>
      </c>
    </row>
    <row r="15" s="1" customFormat="1" spans="1:22">
      <c r="A15" s="3">
        <v>999226609269680</v>
      </c>
      <c r="B15" s="1" t="s">
        <v>406</v>
      </c>
      <c r="C15" s="1" t="s">
        <v>495</v>
      </c>
      <c r="D15" s="1" t="s">
        <v>496</v>
      </c>
      <c r="E15" s="1" t="s">
        <v>497</v>
      </c>
      <c r="F15" s="1" t="s">
        <v>406</v>
      </c>
      <c r="G15" s="1" t="s">
        <v>410</v>
      </c>
      <c r="H15" s="1" t="s">
        <v>411</v>
      </c>
      <c r="I15" s="1" t="s">
        <v>498</v>
      </c>
      <c r="J15" s="1" t="s">
        <v>30</v>
      </c>
      <c r="K15" s="1" t="s">
        <v>499</v>
      </c>
      <c r="L15" s="1" t="s">
        <v>499</v>
      </c>
      <c r="M15" s="1" t="s">
        <v>414</v>
      </c>
      <c r="N15" s="1" t="s">
        <v>414</v>
      </c>
      <c r="O15" s="1" t="s">
        <v>415</v>
      </c>
      <c r="P15" s="1" t="s">
        <v>416</v>
      </c>
      <c r="Q15" s="1" t="s">
        <v>417</v>
      </c>
      <c r="R15" s="1" t="s">
        <v>500</v>
      </c>
      <c r="S15" s="1" t="s">
        <v>419</v>
      </c>
      <c r="T15" s="1" t="s">
        <v>420</v>
      </c>
      <c r="U15" s="1" t="s">
        <v>421</v>
      </c>
      <c r="V15" s="1" t="s">
        <v>501</v>
      </c>
    </row>
    <row r="16" s="1" customFormat="1" spans="1:22">
      <c r="A16" s="3">
        <v>999226606120971</v>
      </c>
      <c r="B16" s="1" t="s">
        <v>406</v>
      </c>
      <c r="C16" s="1" t="s">
        <v>502</v>
      </c>
      <c r="D16" s="1" t="s">
        <v>503</v>
      </c>
      <c r="E16" s="1" t="s">
        <v>504</v>
      </c>
      <c r="F16" s="1" t="s">
        <v>406</v>
      </c>
      <c r="G16" s="1" t="s">
        <v>410</v>
      </c>
      <c r="H16" s="1" t="s">
        <v>411</v>
      </c>
      <c r="I16" s="1" t="s">
        <v>505</v>
      </c>
      <c r="J16" s="1" t="s">
        <v>30</v>
      </c>
      <c r="K16" s="1" t="s">
        <v>506</v>
      </c>
      <c r="L16" s="1" t="s">
        <v>506</v>
      </c>
      <c r="M16" s="1" t="s">
        <v>414</v>
      </c>
      <c r="N16" s="1" t="s">
        <v>414</v>
      </c>
      <c r="O16" s="1" t="s">
        <v>415</v>
      </c>
      <c r="P16" s="1" t="s">
        <v>416</v>
      </c>
      <c r="Q16" s="1" t="s">
        <v>417</v>
      </c>
      <c r="R16" s="1" t="s">
        <v>507</v>
      </c>
      <c r="S16" s="1" t="s">
        <v>419</v>
      </c>
      <c r="T16" s="1" t="s">
        <v>420</v>
      </c>
      <c r="U16" s="1" t="s">
        <v>421</v>
      </c>
      <c r="V16" s="1" t="s">
        <v>422</v>
      </c>
    </row>
    <row r="17" s="1" customFormat="1" spans="1:22">
      <c r="A17" s="3">
        <v>999226606068436</v>
      </c>
      <c r="B17" s="1" t="s">
        <v>406</v>
      </c>
      <c r="C17" s="1" t="s">
        <v>508</v>
      </c>
      <c r="D17" s="1" t="s">
        <v>509</v>
      </c>
      <c r="E17" s="1" t="s">
        <v>510</v>
      </c>
      <c r="F17" s="1" t="s">
        <v>406</v>
      </c>
      <c r="G17" s="1" t="s">
        <v>410</v>
      </c>
      <c r="H17" s="1" t="s">
        <v>411</v>
      </c>
      <c r="I17" s="1" t="s">
        <v>511</v>
      </c>
      <c r="J17" s="1" t="s">
        <v>30</v>
      </c>
      <c r="K17" s="1" t="s">
        <v>512</v>
      </c>
      <c r="L17" s="1" t="s">
        <v>512</v>
      </c>
      <c r="M17" s="1" t="s">
        <v>414</v>
      </c>
      <c r="N17" s="1" t="s">
        <v>414</v>
      </c>
      <c r="O17" s="1" t="s">
        <v>415</v>
      </c>
      <c r="P17" s="1" t="s">
        <v>416</v>
      </c>
      <c r="Q17" s="1" t="s">
        <v>417</v>
      </c>
      <c r="R17" s="1" t="s">
        <v>513</v>
      </c>
      <c r="S17" s="1" t="s">
        <v>419</v>
      </c>
      <c r="T17" s="1" t="s">
        <v>420</v>
      </c>
      <c r="U17" s="1" t="s">
        <v>421</v>
      </c>
      <c r="V17" s="1" t="s">
        <v>441</v>
      </c>
    </row>
    <row r="18" s="1" customFormat="1" spans="1:22">
      <c r="A18" s="3">
        <v>999226606048270</v>
      </c>
      <c r="B18" s="1" t="s">
        <v>406</v>
      </c>
      <c r="C18" s="1" t="s">
        <v>514</v>
      </c>
      <c r="D18" s="1" t="s">
        <v>515</v>
      </c>
      <c r="E18" s="1" t="s">
        <v>516</v>
      </c>
      <c r="F18" s="1" t="s">
        <v>406</v>
      </c>
      <c r="G18" s="1" t="s">
        <v>410</v>
      </c>
      <c r="H18" s="1" t="s">
        <v>411</v>
      </c>
      <c r="I18" s="1" t="s">
        <v>517</v>
      </c>
      <c r="J18" s="1" t="s">
        <v>30</v>
      </c>
      <c r="K18" s="1" t="s">
        <v>518</v>
      </c>
      <c r="L18" s="1" t="s">
        <v>518</v>
      </c>
      <c r="M18" s="1" t="s">
        <v>414</v>
      </c>
      <c r="N18" s="1" t="s">
        <v>414</v>
      </c>
      <c r="O18" s="1" t="s">
        <v>415</v>
      </c>
      <c r="P18" s="1" t="s">
        <v>416</v>
      </c>
      <c r="Q18" s="1" t="s">
        <v>417</v>
      </c>
      <c r="R18" s="1" t="s">
        <v>519</v>
      </c>
      <c r="S18" s="1" t="s">
        <v>419</v>
      </c>
      <c r="T18" s="1" t="s">
        <v>420</v>
      </c>
      <c r="U18" s="1" t="s">
        <v>421</v>
      </c>
      <c r="V18" s="1" t="s">
        <v>422</v>
      </c>
    </row>
    <row r="19" s="1" customFormat="1" spans="1:22">
      <c r="A19" s="3">
        <v>999226605426419</v>
      </c>
      <c r="B19" s="1" t="s">
        <v>406</v>
      </c>
      <c r="C19" s="1" t="s">
        <v>520</v>
      </c>
      <c r="D19" s="1" t="s">
        <v>521</v>
      </c>
      <c r="E19" s="1" t="s">
        <v>522</v>
      </c>
      <c r="F19" s="1" t="s">
        <v>406</v>
      </c>
      <c r="G19" s="1" t="s">
        <v>410</v>
      </c>
      <c r="H19" s="1" t="s">
        <v>411</v>
      </c>
      <c r="I19" s="1" t="s">
        <v>523</v>
      </c>
      <c r="J19" s="1" t="s">
        <v>30</v>
      </c>
      <c r="K19" s="1" t="s">
        <v>524</v>
      </c>
      <c r="L19" s="1" t="s">
        <v>524</v>
      </c>
      <c r="M19" s="1" t="s">
        <v>414</v>
      </c>
      <c r="N19" s="1" t="s">
        <v>414</v>
      </c>
      <c r="O19" s="1" t="s">
        <v>415</v>
      </c>
      <c r="P19" s="1" t="s">
        <v>416</v>
      </c>
      <c r="Q19" s="1" t="s">
        <v>417</v>
      </c>
      <c r="R19" s="1" t="s">
        <v>525</v>
      </c>
      <c r="S19" s="1" t="s">
        <v>419</v>
      </c>
      <c r="T19" s="1" t="s">
        <v>420</v>
      </c>
      <c r="U19" s="1" t="s">
        <v>421</v>
      </c>
      <c r="V19" s="1" t="s">
        <v>422</v>
      </c>
    </row>
    <row r="20" s="1" customFormat="1" spans="1:22">
      <c r="A20" s="3">
        <v>999226605187547</v>
      </c>
      <c r="B20" s="1" t="s">
        <v>406</v>
      </c>
      <c r="C20" s="1" t="s">
        <v>526</v>
      </c>
      <c r="D20" s="1" t="s">
        <v>527</v>
      </c>
      <c r="E20" s="1" t="s">
        <v>528</v>
      </c>
      <c r="F20" s="1" t="s">
        <v>406</v>
      </c>
      <c r="G20" s="1" t="s">
        <v>410</v>
      </c>
      <c r="H20" s="1" t="s">
        <v>411</v>
      </c>
      <c r="I20" s="1" t="s">
        <v>529</v>
      </c>
      <c r="J20" s="1" t="s">
        <v>30</v>
      </c>
      <c r="K20" s="1" t="s">
        <v>530</v>
      </c>
      <c r="L20" s="1" t="s">
        <v>530</v>
      </c>
      <c r="M20" s="1" t="s">
        <v>414</v>
      </c>
      <c r="N20" s="1" t="s">
        <v>414</v>
      </c>
      <c r="O20" s="1" t="s">
        <v>415</v>
      </c>
      <c r="P20" s="1" t="s">
        <v>416</v>
      </c>
      <c r="Q20" s="1" t="s">
        <v>417</v>
      </c>
      <c r="R20" s="1" t="s">
        <v>531</v>
      </c>
      <c r="S20" s="1" t="s">
        <v>419</v>
      </c>
      <c r="T20" s="1" t="s">
        <v>420</v>
      </c>
      <c r="U20" s="1" t="s">
        <v>421</v>
      </c>
      <c r="V20" s="1" t="s">
        <v>441</v>
      </c>
    </row>
    <row r="21" s="1" customFormat="1" spans="1:22">
      <c r="A21" s="3">
        <v>999226604950005</v>
      </c>
      <c r="B21" s="1" t="s">
        <v>406</v>
      </c>
      <c r="C21" s="1" t="s">
        <v>532</v>
      </c>
      <c r="D21" s="1" t="s">
        <v>533</v>
      </c>
      <c r="E21" s="1" t="s">
        <v>534</v>
      </c>
      <c r="F21" s="1" t="s">
        <v>406</v>
      </c>
      <c r="G21" s="1" t="s">
        <v>410</v>
      </c>
      <c r="H21" s="1" t="s">
        <v>411</v>
      </c>
      <c r="I21" s="1" t="s">
        <v>535</v>
      </c>
      <c r="J21" s="1" t="s">
        <v>30</v>
      </c>
      <c r="K21" s="1" t="s">
        <v>536</v>
      </c>
      <c r="L21" s="1" t="s">
        <v>536</v>
      </c>
      <c r="M21" s="1" t="s">
        <v>414</v>
      </c>
      <c r="N21" s="1" t="s">
        <v>414</v>
      </c>
      <c r="O21" s="1" t="s">
        <v>415</v>
      </c>
      <c r="P21" s="1" t="s">
        <v>416</v>
      </c>
      <c r="Q21" s="1" t="s">
        <v>417</v>
      </c>
      <c r="R21" s="1" t="s">
        <v>537</v>
      </c>
      <c r="S21" s="1" t="s">
        <v>419</v>
      </c>
      <c r="T21" s="1" t="s">
        <v>420</v>
      </c>
      <c r="U21" s="1" t="s">
        <v>421</v>
      </c>
      <c r="V21" s="1" t="s">
        <v>422</v>
      </c>
    </row>
    <row r="22" s="1" customFormat="1" spans="1:22">
      <c r="A22" s="3">
        <v>999226604919496</v>
      </c>
      <c r="B22" s="1" t="s">
        <v>406</v>
      </c>
      <c r="C22" s="1" t="s">
        <v>538</v>
      </c>
      <c r="D22" s="1" t="s">
        <v>539</v>
      </c>
      <c r="E22" s="1" t="s">
        <v>540</v>
      </c>
      <c r="F22" s="1" t="s">
        <v>406</v>
      </c>
      <c r="G22" s="1" t="s">
        <v>410</v>
      </c>
      <c r="H22" s="1" t="s">
        <v>411</v>
      </c>
      <c r="I22" s="1" t="s">
        <v>541</v>
      </c>
      <c r="J22" s="1" t="s">
        <v>30</v>
      </c>
      <c r="K22" s="1" t="s">
        <v>542</v>
      </c>
      <c r="L22" s="1" t="s">
        <v>542</v>
      </c>
      <c r="M22" s="1" t="s">
        <v>414</v>
      </c>
      <c r="N22" s="1" t="s">
        <v>414</v>
      </c>
      <c r="O22" s="1" t="s">
        <v>415</v>
      </c>
      <c r="P22" s="1" t="s">
        <v>416</v>
      </c>
      <c r="Q22" s="1" t="s">
        <v>417</v>
      </c>
      <c r="R22" s="1" t="s">
        <v>543</v>
      </c>
      <c r="S22" s="1" t="s">
        <v>419</v>
      </c>
      <c r="T22" s="1" t="s">
        <v>420</v>
      </c>
      <c r="U22" s="1" t="s">
        <v>421</v>
      </c>
      <c r="V22" s="1" t="s">
        <v>544</v>
      </c>
    </row>
    <row r="23" s="1" customFormat="1" spans="1:22">
      <c r="A23" s="3">
        <v>999226604403925</v>
      </c>
      <c r="B23" s="1" t="s">
        <v>406</v>
      </c>
      <c r="C23" s="1" t="s">
        <v>545</v>
      </c>
      <c r="D23" s="1" t="s">
        <v>546</v>
      </c>
      <c r="E23" s="1" t="s">
        <v>547</v>
      </c>
      <c r="F23" s="1" t="s">
        <v>406</v>
      </c>
      <c r="G23" s="1" t="s">
        <v>410</v>
      </c>
      <c r="H23" s="1" t="s">
        <v>411</v>
      </c>
      <c r="I23" s="1" t="s">
        <v>548</v>
      </c>
      <c r="J23" s="1" t="s">
        <v>30</v>
      </c>
      <c r="K23" s="1" t="s">
        <v>549</v>
      </c>
      <c r="L23" s="1" t="s">
        <v>549</v>
      </c>
      <c r="M23" s="1" t="s">
        <v>414</v>
      </c>
      <c r="N23" s="1" t="s">
        <v>414</v>
      </c>
      <c r="O23" s="1" t="s">
        <v>415</v>
      </c>
      <c r="P23" s="1" t="s">
        <v>416</v>
      </c>
      <c r="Q23" s="1" t="s">
        <v>417</v>
      </c>
      <c r="R23" s="1" t="s">
        <v>550</v>
      </c>
      <c r="S23" s="1" t="s">
        <v>419</v>
      </c>
      <c r="T23" s="1" t="s">
        <v>420</v>
      </c>
      <c r="U23" s="1" t="s">
        <v>421</v>
      </c>
      <c r="V23" s="1" t="s">
        <v>551</v>
      </c>
    </row>
    <row r="24" s="1" customFormat="1" spans="1:22">
      <c r="A24" s="3">
        <v>999226603881520</v>
      </c>
      <c r="B24" s="1" t="s">
        <v>406</v>
      </c>
      <c r="C24" s="1" t="s">
        <v>552</v>
      </c>
      <c r="D24" s="1" t="s">
        <v>553</v>
      </c>
      <c r="E24" s="1" t="s">
        <v>554</v>
      </c>
      <c r="F24" s="1" t="s">
        <v>406</v>
      </c>
      <c r="G24" s="1" t="s">
        <v>410</v>
      </c>
      <c r="H24" s="1" t="s">
        <v>411</v>
      </c>
      <c r="I24" s="1" t="s">
        <v>555</v>
      </c>
      <c r="J24" s="1" t="s">
        <v>30</v>
      </c>
      <c r="K24" s="1" t="s">
        <v>556</v>
      </c>
      <c r="L24" s="1" t="s">
        <v>556</v>
      </c>
      <c r="M24" s="1" t="s">
        <v>414</v>
      </c>
      <c r="N24" s="1" t="s">
        <v>414</v>
      </c>
      <c r="O24" s="1" t="s">
        <v>415</v>
      </c>
      <c r="P24" s="1" t="s">
        <v>416</v>
      </c>
      <c r="Q24" s="1" t="s">
        <v>417</v>
      </c>
      <c r="R24" s="1" t="s">
        <v>557</v>
      </c>
      <c r="S24" s="1" t="s">
        <v>419</v>
      </c>
      <c r="T24" s="1" t="s">
        <v>420</v>
      </c>
      <c r="U24" s="1" t="s">
        <v>421</v>
      </c>
      <c r="V24" s="1" t="s">
        <v>422</v>
      </c>
    </row>
    <row r="25" s="1" customFormat="1" spans="1:22">
      <c r="A25" s="3">
        <v>999226603394552</v>
      </c>
      <c r="B25" s="1" t="s">
        <v>406</v>
      </c>
      <c r="C25" s="1" t="s">
        <v>558</v>
      </c>
      <c r="D25" s="1" t="s">
        <v>559</v>
      </c>
      <c r="E25" s="1" t="s">
        <v>560</v>
      </c>
      <c r="F25" s="1" t="s">
        <v>406</v>
      </c>
      <c r="G25" s="1" t="s">
        <v>410</v>
      </c>
      <c r="H25" s="1" t="s">
        <v>411</v>
      </c>
      <c r="I25" s="1" t="s">
        <v>561</v>
      </c>
      <c r="J25" s="1" t="s">
        <v>30</v>
      </c>
      <c r="K25" s="1" t="s">
        <v>562</v>
      </c>
      <c r="L25" s="1" t="s">
        <v>562</v>
      </c>
      <c r="M25" s="1" t="s">
        <v>414</v>
      </c>
      <c r="N25" s="1" t="s">
        <v>414</v>
      </c>
      <c r="O25" s="1" t="s">
        <v>415</v>
      </c>
      <c r="P25" s="1" t="s">
        <v>416</v>
      </c>
      <c r="Q25" s="1" t="s">
        <v>417</v>
      </c>
      <c r="R25" s="1" t="s">
        <v>563</v>
      </c>
      <c r="S25" s="1" t="s">
        <v>419</v>
      </c>
      <c r="T25" s="1" t="s">
        <v>420</v>
      </c>
      <c r="U25" s="1" t="s">
        <v>421</v>
      </c>
      <c r="V25" s="1" t="s">
        <v>422</v>
      </c>
    </row>
    <row r="26" s="1" customFormat="1" spans="1:22">
      <c r="A26" s="3">
        <v>999226603332907</v>
      </c>
      <c r="B26" s="1" t="s">
        <v>406</v>
      </c>
      <c r="C26" s="1" t="s">
        <v>564</v>
      </c>
      <c r="D26" s="1" t="s">
        <v>565</v>
      </c>
      <c r="E26" s="1" t="s">
        <v>566</v>
      </c>
      <c r="F26" s="1" t="s">
        <v>406</v>
      </c>
      <c r="G26" s="1" t="s">
        <v>410</v>
      </c>
      <c r="H26" s="1" t="s">
        <v>411</v>
      </c>
      <c r="I26" s="1" t="s">
        <v>567</v>
      </c>
      <c r="J26" s="1" t="s">
        <v>30</v>
      </c>
      <c r="K26" s="1" t="s">
        <v>568</v>
      </c>
      <c r="L26" s="1" t="s">
        <v>568</v>
      </c>
      <c r="M26" s="1" t="s">
        <v>414</v>
      </c>
      <c r="N26" s="1" t="s">
        <v>414</v>
      </c>
      <c r="O26" s="1" t="s">
        <v>415</v>
      </c>
      <c r="P26" s="1" t="s">
        <v>416</v>
      </c>
      <c r="Q26" s="1" t="s">
        <v>417</v>
      </c>
      <c r="R26" s="1" t="s">
        <v>569</v>
      </c>
      <c r="S26" s="1" t="s">
        <v>419</v>
      </c>
      <c r="T26" s="1" t="s">
        <v>420</v>
      </c>
      <c r="U26" s="1" t="s">
        <v>421</v>
      </c>
      <c r="V26" s="1" t="s">
        <v>422</v>
      </c>
    </row>
    <row r="27" s="1" customFormat="1" spans="1:22">
      <c r="A27" s="3">
        <v>999226603076747</v>
      </c>
      <c r="B27" s="1" t="s">
        <v>406</v>
      </c>
      <c r="C27" s="1" t="s">
        <v>570</v>
      </c>
      <c r="D27" s="1" t="s">
        <v>571</v>
      </c>
      <c r="E27" s="1" t="s">
        <v>572</v>
      </c>
      <c r="F27" s="1" t="s">
        <v>406</v>
      </c>
      <c r="G27" s="1" t="s">
        <v>410</v>
      </c>
      <c r="H27" s="1" t="s">
        <v>411</v>
      </c>
      <c r="I27" s="1" t="s">
        <v>573</v>
      </c>
      <c r="J27" s="1" t="s">
        <v>30</v>
      </c>
      <c r="K27" s="1" t="s">
        <v>574</v>
      </c>
      <c r="L27" s="1" t="s">
        <v>574</v>
      </c>
      <c r="M27" s="1" t="s">
        <v>414</v>
      </c>
      <c r="N27" s="1" t="s">
        <v>414</v>
      </c>
      <c r="O27" s="1" t="s">
        <v>415</v>
      </c>
      <c r="P27" s="1" t="s">
        <v>416</v>
      </c>
      <c r="Q27" s="1" t="s">
        <v>417</v>
      </c>
      <c r="R27" s="1" t="s">
        <v>575</v>
      </c>
      <c r="S27" s="1" t="s">
        <v>419</v>
      </c>
      <c r="T27" s="1" t="s">
        <v>420</v>
      </c>
      <c r="U27" s="1" t="s">
        <v>421</v>
      </c>
      <c r="V27" s="1" t="s">
        <v>544</v>
      </c>
    </row>
    <row r="28" s="1" customFormat="1" spans="1:22">
      <c r="A28" s="3">
        <v>999226602997592</v>
      </c>
      <c r="B28" s="1" t="s">
        <v>406</v>
      </c>
      <c r="C28" s="1" t="s">
        <v>576</v>
      </c>
      <c r="D28" s="1" t="s">
        <v>577</v>
      </c>
      <c r="E28" s="1" t="s">
        <v>578</v>
      </c>
      <c r="F28" s="1" t="s">
        <v>406</v>
      </c>
      <c r="G28" s="1" t="s">
        <v>410</v>
      </c>
      <c r="H28" s="1" t="s">
        <v>411</v>
      </c>
      <c r="I28" s="1" t="s">
        <v>579</v>
      </c>
      <c r="J28" s="1" t="s">
        <v>30</v>
      </c>
      <c r="K28" s="1" t="s">
        <v>580</v>
      </c>
      <c r="L28" s="1" t="s">
        <v>580</v>
      </c>
      <c r="M28" s="1" t="s">
        <v>414</v>
      </c>
      <c r="N28" s="1" t="s">
        <v>414</v>
      </c>
      <c r="O28" s="1" t="s">
        <v>415</v>
      </c>
      <c r="P28" s="1" t="s">
        <v>416</v>
      </c>
      <c r="Q28" s="1" t="s">
        <v>417</v>
      </c>
      <c r="R28" s="1" t="s">
        <v>581</v>
      </c>
      <c r="S28" s="1" t="s">
        <v>419</v>
      </c>
      <c r="T28" s="1" t="s">
        <v>420</v>
      </c>
      <c r="U28" s="1" t="s">
        <v>421</v>
      </c>
      <c r="V28" s="1" t="s">
        <v>422</v>
      </c>
    </row>
    <row r="29" s="1" customFormat="1" spans="1:22">
      <c r="A29" s="3">
        <v>999226602557779</v>
      </c>
      <c r="B29" s="1" t="s">
        <v>406</v>
      </c>
      <c r="C29" s="1" t="s">
        <v>582</v>
      </c>
      <c r="D29" s="1" t="s">
        <v>449</v>
      </c>
      <c r="E29" s="1" t="s">
        <v>583</v>
      </c>
      <c r="F29" s="1" t="s">
        <v>406</v>
      </c>
      <c r="G29" s="1" t="s">
        <v>410</v>
      </c>
      <c r="H29" s="1" t="s">
        <v>411</v>
      </c>
      <c r="I29" s="1" t="s">
        <v>584</v>
      </c>
      <c r="J29" s="1" t="s">
        <v>30</v>
      </c>
      <c r="K29" s="1" t="s">
        <v>585</v>
      </c>
      <c r="L29" s="1" t="s">
        <v>585</v>
      </c>
      <c r="M29" s="1" t="s">
        <v>414</v>
      </c>
      <c r="N29" s="1" t="s">
        <v>414</v>
      </c>
      <c r="O29" s="1" t="s">
        <v>415</v>
      </c>
      <c r="P29" s="1" t="s">
        <v>416</v>
      </c>
      <c r="Q29" s="1" t="s">
        <v>417</v>
      </c>
      <c r="R29" s="1" t="s">
        <v>586</v>
      </c>
      <c r="S29" s="1" t="s">
        <v>419</v>
      </c>
      <c r="T29" s="1" t="s">
        <v>420</v>
      </c>
      <c r="U29" s="1" t="s">
        <v>421</v>
      </c>
      <c r="V29" s="1" t="s">
        <v>422</v>
      </c>
    </row>
    <row r="30" s="1" customFormat="1" spans="1:22">
      <c r="A30" s="3">
        <v>999226607008530</v>
      </c>
      <c r="B30" s="1" t="s">
        <v>406</v>
      </c>
      <c r="C30" s="1" t="s">
        <v>587</v>
      </c>
      <c r="D30" s="1" t="s">
        <v>588</v>
      </c>
      <c r="E30" s="1" t="s">
        <v>589</v>
      </c>
      <c r="F30" s="1" t="s">
        <v>406</v>
      </c>
      <c r="G30" s="1" t="s">
        <v>410</v>
      </c>
      <c r="H30" s="1" t="s">
        <v>411</v>
      </c>
      <c r="I30" s="1" t="s">
        <v>590</v>
      </c>
      <c r="J30" s="1" t="s">
        <v>30</v>
      </c>
      <c r="K30" s="1" t="s">
        <v>591</v>
      </c>
      <c r="L30" s="1" t="s">
        <v>591</v>
      </c>
      <c r="M30" s="1" t="s">
        <v>414</v>
      </c>
      <c r="N30" s="1" t="s">
        <v>414</v>
      </c>
      <c r="O30" s="1" t="s">
        <v>415</v>
      </c>
      <c r="P30" s="1" t="s">
        <v>416</v>
      </c>
      <c r="Q30" s="1" t="s">
        <v>417</v>
      </c>
      <c r="R30" s="1" t="s">
        <v>592</v>
      </c>
      <c r="S30" s="1" t="s">
        <v>419</v>
      </c>
      <c r="T30" s="1" t="s">
        <v>420</v>
      </c>
      <c r="U30" s="1" t="s">
        <v>421</v>
      </c>
      <c r="V30" s="1" t="s">
        <v>422</v>
      </c>
    </row>
    <row r="31" s="1" customFormat="1" spans="1:22">
      <c r="A31" s="3">
        <v>999226602056777</v>
      </c>
      <c r="B31" s="1" t="s">
        <v>593</v>
      </c>
      <c r="C31" s="1" t="s">
        <v>594</v>
      </c>
      <c r="D31" s="1" t="s">
        <v>461</v>
      </c>
      <c r="E31" s="1" t="s">
        <v>595</v>
      </c>
      <c r="F31" s="1" t="s">
        <v>406</v>
      </c>
      <c r="G31" s="1" t="s">
        <v>410</v>
      </c>
      <c r="H31" s="1" t="s">
        <v>411</v>
      </c>
      <c r="I31" s="1" t="s">
        <v>596</v>
      </c>
      <c r="J31" s="1" t="s">
        <v>30</v>
      </c>
      <c r="K31" s="1" t="s">
        <v>464</v>
      </c>
      <c r="L31" s="1" t="s">
        <v>464</v>
      </c>
      <c r="M31" s="1" t="s">
        <v>414</v>
      </c>
      <c r="N31" s="1" t="s">
        <v>414</v>
      </c>
      <c r="O31" s="1" t="s">
        <v>415</v>
      </c>
      <c r="P31" s="1" t="s">
        <v>416</v>
      </c>
      <c r="Q31" s="1" t="s">
        <v>417</v>
      </c>
      <c r="R31" s="1" t="s">
        <v>597</v>
      </c>
      <c r="S31" s="1" t="s">
        <v>419</v>
      </c>
      <c r="T31" s="1" t="s">
        <v>420</v>
      </c>
      <c r="U31" s="1" t="s">
        <v>421</v>
      </c>
      <c r="V31" s="1" t="s">
        <v>441</v>
      </c>
    </row>
    <row r="32" s="1" customFormat="1" spans="1:22">
      <c r="A32" s="3">
        <v>999226601684622</v>
      </c>
      <c r="B32" s="1" t="s">
        <v>593</v>
      </c>
      <c r="C32" s="1" t="s">
        <v>598</v>
      </c>
      <c r="D32" s="1" t="s">
        <v>546</v>
      </c>
      <c r="E32" s="1" t="s">
        <v>599</v>
      </c>
      <c r="F32" s="1" t="s">
        <v>406</v>
      </c>
      <c r="G32" s="1" t="s">
        <v>410</v>
      </c>
      <c r="H32" s="1" t="s">
        <v>411</v>
      </c>
      <c r="I32" s="1" t="s">
        <v>600</v>
      </c>
      <c r="J32" s="1" t="s">
        <v>30</v>
      </c>
      <c r="K32" s="1" t="s">
        <v>549</v>
      </c>
      <c r="L32" s="1" t="s">
        <v>549</v>
      </c>
      <c r="M32" s="1" t="s">
        <v>414</v>
      </c>
      <c r="N32" s="1" t="s">
        <v>414</v>
      </c>
      <c r="O32" s="1" t="s">
        <v>415</v>
      </c>
      <c r="P32" s="1" t="s">
        <v>416</v>
      </c>
      <c r="Q32" s="1" t="s">
        <v>417</v>
      </c>
      <c r="R32" s="1" t="s">
        <v>601</v>
      </c>
      <c r="S32" s="1" t="s">
        <v>419</v>
      </c>
      <c r="T32" s="1" t="s">
        <v>420</v>
      </c>
      <c r="U32" s="1" t="s">
        <v>421</v>
      </c>
      <c r="V32" s="1" t="s">
        <v>551</v>
      </c>
    </row>
    <row r="33" s="1" customFormat="1" spans="1:22">
      <c r="A33" s="3">
        <v>999226606125669</v>
      </c>
      <c r="B33" s="1" t="s">
        <v>406</v>
      </c>
      <c r="C33" s="1" t="s">
        <v>602</v>
      </c>
      <c r="D33" s="1" t="s">
        <v>603</v>
      </c>
      <c r="E33" s="1" t="s">
        <v>604</v>
      </c>
      <c r="F33" s="1" t="s">
        <v>406</v>
      </c>
      <c r="G33" s="1" t="s">
        <v>410</v>
      </c>
      <c r="H33" s="1" t="s">
        <v>411</v>
      </c>
      <c r="I33" s="1" t="s">
        <v>605</v>
      </c>
      <c r="J33" s="1" t="s">
        <v>30</v>
      </c>
      <c r="K33" s="1" t="s">
        <v>606</v>
      </c>
      <c r="L33" s="1" t="s">
        <v>606</v>
      </c>
      <c r="M33" s="1" t="s">
        <v>414</v>
      </c>
      <c r="N33" s="1" t="s">
        <v>414</v>
      </c>
      <c r="O33" s="1" t="s">
        <v>415</v>
      </c>
      <c r="P33" s="1" t="s">
        <v>416</v>
      </c>
      <c r="Q33" s="1" t="s">
        <v>417</v>
      </c>
      <c r="R33" s="1" t="s">
        <v>607</v>
      </c>
      <c r="S33" s="1" t="s">
        <v>419</v>
      </c>
      <c r="T33" s="1" t="s">
        <v>420</v>
      </c>
      <c r="U33" s="1" t="s">
        <v>421</v>
      </c>
      <c r="V33" s="1" t="s">
        <v>608</v>
      </c>
    </row>
    <row r="34" s="1" customFormat="1" spans="1:22">
      <c r="A34" s="3">
        <v>999226598521845</v>
      </c>
      <c r="B34" s="1" t="s">
        <v>593</v>
      </c>
      <c r="C34" s="1" t="s">
        <v>609</v>
      </c>
      <c r="D34" s="1" t="s">
        <v>610</v>
      </c>
      <c r="E34" s="1" t="s">
        <v>611</v>
      </c>
      <c r="F34" s="1" t="s">
        <v>406</v>
      </c>
      <c r="G34" s="1" t="s">
        <v>410</v>
      </c>
      <c r="H34" s="1" t="s">
        <v>411</v>
      </c>
      <c r="I34" s="1" t="s">
        <v>612</v>
      </c>
      <c r="J34" s="1" t="s">
        <v>30</v>
      </c>
      <c r="K34" s="1" t="s">
        <v>613</v>
      </c>
      <c r="L34" s="1" t="s">
        <v>613</v>
      </c>
      <c r="M34" s="1" t="s">
        <v>414</v>
      </c>
      <c r="N34" s="1" t="s">
        <v>414</v>
      </c>
      <c r="O34" s="1" t="s">
        <v>415</v>
      </c>
      <c r="P34" s="1" t="s">
        <v>416</v>
      </c>
      <c r="Q34" s="1" t="s">
        <v>417</v>
      </c>
      <c r="R34" s="1" t="s">
        <v>614</v>
      </c>
      <c r="S34" s="1" t="s">
        <v>419</v>
      </c>
      <c r="T34" s="1" t="s">
        <v>420</v>
      </c>
      <c r="U34" s="1" t="s">
        <v>421</v>
      </c>
      <c r="V34" s="1" t="s">
        <v>422</v>
      </c>
    </row>
    <row r="35" s="1" customFormat="1" spans="1:22">
      <c r="A35" s="3">
        <v>999226596717726</v>
      </c>
      <c r="B35" s="1" t="s">
        <v>593</v>
      </c>
      <c r="C35" s="1" t="s">
        <v>615</v>
      </c>
      <c r="D35" s="1" t="s">
        <v>577</v>
      </c>
      <c r="E35" s="1" t="s">
        <v>616</v>
      </c>
      <c r="F35" s="1" t="s">
        <v>406</v>
      </c>
      <c r="G35" s="1" t="s">
        <v>410</v>
      </c>
      <c r="H35" s="1" t="s">
        <v>411</v>
      </c>
      <c r="I35" s="1" t="s">
        <v>617</v>
      </c>
      <c r="J35" s="1" t="s">
        <v>30</v>
      </c>
      <c r="K35" s="1" t="s">
        <v>580</v>
      </c>
      <c r="L35" s="1" t="s">
        <v>580</v>
      </c>
      <c r="M35" s="1" t="s">
        <v>414</v>
      </c>
      <c r="N35" s="1" t="s">
        <v>414</v>
      </c>
      <c r="O35" s="1" t="s">
        <v>415</v>
      </c>
      <c r="P35" s="1" t="s">
        <v>416</v>
      </c>
      <c r="Q35" s="1" t="s">
        <v>417</v>
      </c>
      <c r="R35" s="1" t="s">
        <v>618</v>
      </c>
      <c r="S35" s="1" t="s">
        <v>419</v>
      </c>
      <c r="T35" s="1" t="s">
        <v>420</v>
      </c>
      <c r="U35" s="1" t="s">
        <v>421</v>
      </c>
      <c r="V35" s="1" t="s">
        <v>422</v>
      </c>
    </row>
    <row r="36" s="1" customFormat="1" spans="1:22">
      <c r="A36" s="3">
        <v>999226595085310</v>
      </c>
      <c r="B36" s="1" t="s">
        <v>593</v>
      </c>
      <c r="C36" s="1" t="s">
        <v>619</v>
      </c>
      <c r="D36" s="1" t="s">
        <v>620</v>
      </c>
      <c r="E36" s="1" t="s">
        <v>621</v>
      </c>
      <c r="F36" s="1" t="s">
        <v>406</v>
      </c>
      <c r="G36" s="1" t="s">
        <v>410</v>
      </c>
      <c r="H36" s="1" t="s">
        <v>411</v>
      </c>
      <c r="I36" s="1" t="s">
        <v>622</v>
      </c>
      <c r="J36" s="1" t="s">
        <v>30</v>
      </c>
      <c r="K36" s="1" t="s">
        <v>623</v>
      </c>
      <c r="L36" s="1" t="s">
        <v>623</v>
      </c>
      <c r="M36" s="1" t="s">
        <v>414</v>
      </c>
      <c r="N36" s="1" t="s">
        <v>414</v>
      </c>
      <c r="O36" s="1" t="s">
        <v>415</v>
      </c>
      <c r="P36" s="1" t="s">
        <v>416</v>
      </c>
      <c r="Q36" s="1" t="s">
        <v>417</v>
      </c>
      <c r="R36" s="1" t="s">
        <v>624</v>
      </c>
      <c r="S36" s="1" t="s">
        <v>419</v>
      </c>
      <c r="T36" s="1" t="s">
        <v>420</v>
      </c>
      <c r="U36" s="1" t="s">
        <v>421</v>
      </c>
      <c r="V36" s="1" t="s">
        <v>422</v>
      </c>
    </row>
    <row r="37" s="1" customFormat="1" spans="1:22">
      <c r="A37" s="3">
        <v>999226594054322</v>
      </c>
      <c r="B37" s="1" t="s">
        <v>593</v>
      </c>
      <c r="C37" s="1" t="s">
        <v>625</v>
      </c>
      <c r="D37" s="1" t="s">
        <v>546</v>
      </c>
      <c r="E37" s="1" t="s">
        <v>626</v>
      </c>
      <c r="F37" s="1" t="s">
        <v>406</v>
      </c>
      <c r="G37" s="1" t="s">
        <v>410</v>
      </c>
      <c r="H37" s="1" t="s">
        <v>411</v>
      </c>
      <c r="I37" s="1" t="s">
        <v>627</v>
      </c>
      <c r="J37" s="1" t="s">
        <v>30</v>
      </c>
      <c r="K37" s="1" t="s">
        <v>628</v>
      </c>
      <c r="L37" s="1" t="s">
        <v>628</v>
      </c>
      <c r="M37" s="1" t="s">
        <v>414</v>
      </c>
      <c r="N37" s="1" t="s">
        <v>414</v>
      </c>
      <c r="O37" s="1" t="s">
        <v>415</v>
      </c>
      <c r="P37" s="1" t="s">
        <v>416</v>
      </c>
      <c r="Q37" s="1" t="s">
        <v>417</v>
      </c>
      <c r="R37" s="1" t="s">
        <v>629</v>
      </c>
      <c r="S37" s="1" t="s">
        <v>419</v>
      </c>
      <c r="T37" s="1" t="s">
        <v>420</v>
      </c>
      <c r="U37" s="1" t="s">
        <v>421</v>
      </c>
      <c r="V37" s="1" t="s">
        <v>551</v>
      </c>
    </row>
    <row r="38" s="1" customFormat="1" spans="1:22">
      <c r="A38" s="3">
        <v>999226575226098</v>
      </c>
      <c r="B38" s="1" t="s">
        <v>593</v>
      </c>
      <c r="C38" s="1" t="s">
        <v>630</v>
      </c>
      <c r="D38" s="1" t="s">
        <v>631</v>
      </c>
      <c r="E38" s="1" t="s">
        <v>632</v>
      </c>
      <c r="F38" s="1" t="s">
        <v>593</v>
      </c>
      <c r="G38" s="1" t="s">
        <v>410</v>
      </c>
      <c r="H38" s="1" t="s">
        <v>411</v>
      </c>
      <c r="I38" s="1" t="s">
        <v>633</v>
      </c>
      <c r="J38" s="1" t="s">
        <v>30</v>
      </c>
      <c r="K38" s="1" t="s">
        <v>634</v>
      </c>
      <c r="L38" s="1" t="s">
        <v>634</v>
      </c>
      <c r="M38" s="1" t="s">
        <v>414</v>
      </c>
      <c r="N38" s="1" t="s">
        <v>414</v>
      </c>
      <c r="O38" s="1" t="s">
        <v>415</v>
      </c>
      <c r="P38" s="1" t="s">
        <v>416</v>
      </c>
      <c r="Q38" s="1" t="s">
        <v>417</v>
      </c>
      <c r="R38" s="1" t="s">
        <v>635</v>
      </c>
      <c r="S38" s="1" t="s">
        <v>419</v>
      </c>
      <c r="T38" s="1" t="s">
        <v>420</v>
      </c>
      <c r="U38" s="1" t="s">
        <v>421</v>
      </c>
      <c r="V38" s="1" t="s">
        <v>441</v>
      </c>
    </row>
    <row r="39" s="1" customFormat="1" spans="1:22">
      <c r="A39" s="3">
        <v>999226574379539</v>
      </c>
      <c r="B39" s="1" t="s">
        <v>593</v>
      </c>
      <c r="C39" s="1" t="s">
        <v>636</v>
      </c>
      <c r="D39" s="1" t="s">
        <v>637</v>
      </c>
      <c r="E39" s="1" t="s">
        <v>638</v>
      </c>
      <c r="F39" s="1" t="s">
        <v>593</v>
      </c>
      <c r="G39" s="1" t="s">
        <v>410</v>
      </c>
      <c r="H39" s="1" t="s">
        <v>411</v>
      </c>
      <c r="I39" s="1" t="s">
        <v>639</v>
      </c>
      <c r="J39" s="1" t="s">
        <v>30</v>
      </c>
      <c r="K39" s="1" t="s">
        <v>640</v>
      </c>
      <c r="L39" s="1" t="s">
        <v>640</v>
      </c>
      <c r="M39" s="1" t="s">
        <v>414</v>
      </c>
      <c r="N39" s="1" t="s">
        <v>414</v>
      </c>
      <c r="O39" s="1" t="s">
        <v>415</v>
      </c>
      <c r="P39" s="1" t="s">
        <v>416</v>
      </c>
      <c r="Q39" s="1" t="s">
        <v>417</v>
      </c>
      <c r="R39" s="1" t="s">
        <v>641</v>
      </c>
      <c r="S39" s="1" t="s">
        <v>419</v>
      </c>
      <c r="T39" s="1" t="s">
        <v>420</v>
      </c>
      <c r="U39" s="1" t="s">
        <v>421</v>
      </c>
      <c r="V39" s="1" t="s">
        <v>422</v>
      </c>
    </row>
    <row r="40" s="1" customFormat="1" spans="1:22">
      <c r="A40" s="3">
        <v>999226572327911</v>
      </c>
      <c r="B40" s="1" t="s">
        <v>593</v>
      </c>
      <c r="C40" s="1" t="s">
        <v>642</v>
      </c>
      <c r="D40" s="1" t="s">
        <v>546</v>
      </c>
      <c r="E40" s="1" t="s">
        <v>643</v>
      </c>
      <c r="F40" s="1" t="s">
        <v>406</v>
      </c>
      <c r="G40" s="1" t="s">
        <v>410</v>
      </c>
      <c r="H40" s="1" t="s">
        <v>411</v>
      </c>
      <c r="I40" s="1" t="s">
        <v>600</v>
      </c>
      <c r="J40" s="1" t="s">
        <v>30</v>
      </c>
      <c r="K40" s="1" t="s">
        <v>549</v>
      </c>
      <c r="L40" s="1" t="s">
        <v>549</v>
      </c>
      <c r="M40" s="1" t="s">
        <v>414</v>
      </c>
      <c r="N40" s="1" t="s">
        <v>414</v>
      </c>
      <c r="O40" s="1" t="s">
        <v>415</v>
      </c>
      <c r="P40" s="1" t="s">
        <v>416</v>
      </c>
      <c r="Q40" s="1" t="s">
        <v>417</v>
      </c>
      <c r="R40" s="1" t="s">
        <v>644</v>
      </c>
      <c r="S40" s="1" t="s">
        <v>419</v>
      </c>
      <c r="T40" s="1" t="s">
        <v>420</v>
      </c>
      <c r="U40" s="1" t="s">
        <v>421</v>
      </c>
      <c r="V40" s="1" t="s">
        <v>551</v>
      </c>
    </row>
    <row r="41" s="1" customFormat="1" spans="1:22">
      <c r="A41" s="3">
        <v>999226607923112</v>
      </c>
      <c r="B41" s="1" t="s">
        <v>406</v>
      </c>
      <c r="C41" s="1" t="s">
        <v>645</v>
      </c>
      <c r="D41" s="1" t="s">
        <v>646</v>
      </c>
      <c r="E41" s="1" t="s">
        <v>647</v>
      </c>
      <c r="F41" s="1" t="s">
        <v>406</v>
      </c>
      <c r="G41" s="1" t="s">
        <v>410</v>
      </c>
      <c r="H41" s="1" t="s">
        <v>411</v>
      </c>
      <c r="I41" s="1" t="s">
        <v>648</v>
      </c>
      <c r="J41" s="1" t="s">
        <v>30</v>
      </c>
      <c r="K41" s="1" t="s">
        <v>649</v>
      </c>
      <c r="L41" s="1" t="s">
        <v>649</v>
      </c>
      <c r="M41" s="1" t="s">
        <v>414</v>
      </c>
      <c r="N41" s="1" t="s">
        <v>414</v>
      </c>
      <c r="O41" s="1" t="s">
        <v>415</v>
      </c>
      <c r="P41" s="1" t="s">
        <v>416</v>
      </c>
      <c r="Q41" s="1" t="s">
        <v>417</v>
      </c>
      <c r="R41" s="1" t="s">
        <v>650</v>
      </c>
      <c r="S41" s="1" t="s">
        <v>419</v>
      </c>
      <c r="T41" s="1" t="s">
        <v>420</v>
      </c>
      <c r="U41" s="1" t="s">
        <v>421</v>
      </c>
      <c r="V41" s="1" t="s">
        <v>472</v>
      </c>
    </row>
    <row r="42" s="1" customFormat="1" spans="1:22">
      <c r="A42" s="3">
        <v>999226571204022</v>
      </c>
      <c r="B42" s="1" t="s">
        <v>593</v>
      </c>
      <c r="C42" s="1" t="s">
        <v>651</v>
      </c>
      <c r="D42" s="1" t="s">
        <v>652</v>
      </c>
      <c r="E42" s="1" t="s">
        <v>653</v>
      </c>
      <c r="F42" s="1" t="s">
        <v>406</v>
      </c>
      <c r="G42" s="1" t="s">
        <v>410</v>
      </c>
      <c r="H42" s="1" t="s">
        <v>411</v>
      </c>
      <c r="I42" s="1" t="s">
        <v>654</v>
      </c>
      <c r="J42" s="1" t="s">
        <v>30</v>
      </c>
      <c r="K42" s="1" t="s">
        <v>655</v>
      </c>
      <c r="L42" s="1" t="s">
        <v>655</v>
      </c>
      <c r="M42" s="1" t="s">
        <v>414</v>
      </c>
      <c r="N42" s="1" t="s">
        <v>414</v>
      </c>
      <c r="O42" s="1" t="s">
        <v>415</v>
      </c>
      <c r="P42" s="1" t="s">
        <v>416</v>
      </c>
      <c r="Q42" s="1" t="s">
        <v>417</v>
      </c>
      <c r="R42" s="1" t="s">
        <v>656</v>
      </c>
      <c r="S42" s="1" t="s">
        <v>419</v>
      </c>
      <c r="T42" s="1" t="s">
        <v>420</v>
      </c>
      <c r="U42" s="1" t="s">
        <v>421</v>
      </c>
      <c r="V42" s="1" t="s">
        <v>441</v>
      </c>
    </row>
    <row r="43" s="1" customFormat="1" spans="1:22">
      <c r="A43" s="3">
        <v>999226570314146</v>
      </c>
      <c r="B43" s="1" t="s">
        <v>593</v>
      </c>
      <c r="C43" s="1" t="s">
        <v>657</v>
      </c>
      <c r="D43" s="1" t="s">
        <v>658</v>
      </c>
      <c r="E43" s="1" t="s">
        <v>659</v>
      </c>
      <c r="F43" s="1" t="s">
        <v>593</v>
      </c>
      <c r="G43" s="1" t="s">
        <v>410</v>
      </c>
      <c r="H43" s="1" t="s">
        <v>411</v>
      </c>
      <c r="I43" s="1" t="s">
        <v>660</v>
      </c>
      <c r="J43" s="1" t="s">
        <v>30</v>
      </c>
      <c r="K43" s="1" t="s">
        <v>661</v>
      </c>
      <c r="L43" s="1" t="s">
        <v>661</v>
      </c>
      <c r="M43" s="1" t="s">
        <v>414</v>
      </c>
      <c r="N43" s="1" t="s">
        <v>414</v>
      </c>
      <c r="O43" s="1" t="s">
        <v>415</v>
      </c>
      <c r="P43" s="1" t="s">
        <v>416</v>
      </c>
      <c r="Q43" s="1" t="s">
        <v>417</v>
      </c>
      <c r="R43" s="1" t="s">
        <v>662</v>
      </c>
      <c r="S43" s="1" t="s">
        <v>419</v>
      </c>
      <c r="T43" s="1" t="s">
        <v>420</v>
      </c>
      <c r="U43" s="1" t="s">
        <v>421</v>
      </c>
      <c r="V43" s="1" t="s">
        <v>422</v>
      </c>
    </row>
    <row r="44" s="1" customFormat="1" spans="1:22">
      <c r="A44" s="3">
        <v>999226503906666</v>
      </c>
      <c r="B44" s="1" t="s">
        <v>663</v>
      </c>
      <c r="C44" s="1" t="s">
        <v>664</v>
      </c>
      <c r="D44" s="1" t="s">
        <v>665</v>
      </c>
      <c r="E44" s="1" t="s">
        <v>666</v>
      </c>
      <c r="F44" s="1" t="s">
        <v>406</v>
      </c>
      <c r="G44" s="1" t="s">
        <v>410</v>
      </c>
      <c r="H44" s="1" t="s">
        <v>411</v>
      </c>
      <c r="I44" s="1" t="s">
        <v>667</v>
      </c>
      <c r="J44" s="1" t="s">
        <v>30</v>
      </c>
      <c r="K44" s="1" t="s">
        <v>668</v>
      </c>
      <c r="L44" s="1" t="s">
        <v>668</v>
      </c>
      <c r="M44" s="1" t="s">
        <v>414</v>
      </c>
      <c r="N44" s="1" t="s">
        <v>414</v>
      </c>
      <c r="O44" s="1" t="s">
        <v>415</v>
      </c>
      <c r="P44" s="1" t="s">
        <v>416</v>
      </c>
      <c r="Q44" s="1" t="s">
        <v>417</v>
      </c>
      <c r="R44" s="1" t="s">
        <v>669</v>
      </c>
      <c r="S44" s="1" t="s">
        <v>419</v>
      </c>
      <c r="T44" s="1" t="s">
        <v>420</v>
      </c>
      <c r="U44" s="1" t="s">
        <v>479</v>
      </c>
      <c r="V44" s="1" t="s">
        <v>441</v>
      </c>
    </row>
    <row r="45" s="1" customFormat="1" spans="1:22">
      <c r="A45" s="3">
        <v>999226503721180</v>
      </c>
      <c r="B45" s="1" t="s">
        <v>663</v>
      </c>
      <c r="C45" s="1" t="s">
        <v>670</v>
      </c>
      <c r="D45" s="1" t="s">
        <v>671</v>
      </c>
      <c r="E45" s="1" t="s">
        <v>672</v>
      </c>
      <c r="F45" s="1" t="s">
        <v>663</v>
      </c>
      <c r="G45" s="1" t="s">
        <v>410</v>
      </c>
      <c r="H45" s="1" t="s">
        <v>411</v>
      </c>
      <c r="I45" s="1" t="s">
        <v>673</v>
      </c>
      <c r="J45" s="1" t="s">
        <v>30</v>
      </c>
      <c r="K45" s="1" t="s">
        <v>674</v>
      </c>
      <c r="L45" s="1" t="s">
        <v>674</v>
      </c>
      <c r="M45" s="1" t="s">
        <v>414</v>
      </c>
      <c r="N45" s="1" t="s">
        <v>414</v>
      </c>
      <c r="O45" s="1" t="s">
        <v>415</v>
      </c>
      <c r="P45" s="1" t="s">
        <v>416</v>
      </c>
      <c r="Q45" s="1" t="s">
        <v>417</v>
      </c>
      <c r="R45" s="1" t="s">
        <v>675</v>
      </c>
      <c r="S45" s="1" t="s">
        <v>419</v>
      </c>
      <c r="T45" s="1" t="s">
        <v>420</v>
      </c>
      <c r="U45" s="1" t="s">
        <v>421</v>
      </c>
      <c r="V45" s="1" t="s">
        <v>441</v>
      </c>
    </row>
    <row r="46" s="1" customFormat="1" spans="1:22">
      <c r="A46" s="3">
        <v>999226502389087</v>
      </c>
      <c r="B46" s="1" t="s">
        <v>663</v>
      </c>
      <c r="C46" s="1" t="s">
        <v>676</v>
      </c>
      <c r="D46" s="1" t="s">
        <v>677</v>
      </c>
      <c r="E46" s="1" t="s">
        <v>678</v>
      </c>
      <c r="F46" s="1" t="s">
        <v>663</v>
      </c>
      <c r="G46" s="1" t="s">
        <v>410</v>
      </c>
      <c r="H46" s="1" t="s">
        <v>411</v>
      </c>
      <c r="I46" s="1" t="s">
        <v>679</v>
      </c>
      <c r="J46" s="1" t="s">
        <v>30</v>
      </c>
      <c r="K46" s="1" t="s">
        <v>680</v>
      </c>
      <c r="L46" s="1" t="s">
        <v>680</v>
      </c>
      <c r="M46" s="1" t="s">
        <v>414</v>
      </c>
      <c r="N46" s="1" t="s">
        <v>414</v>
      </c>
      <c r="O46" s="1" t="s">
        <v>415</v>
      </c>
      <c r="P46" s="1" t="s">
        <v>416</v>
      </c>
      <c r="Q46" s="1" t="s">
        <v>417</v>
      </c>
      <c r="R46" s="1" t="s">
        <v>681</v>
      </c>
      <c r="S46" s="1" t="s">
        <v>419</v>
      </c>
      <c r="T46" s="1" t="s">
        <v>420</v>
      </c>
      <c r="U46" s="1" t="s">
        <v>421</v>
      </c>
      <c r="V46" s="1" t="s">
        <v>422</v>
      </c>
    </row>
    <row r="47" s="1" customFormat="1" spans="1:22">
      <c r="A47" s="3">
        <v>999226500184247</v>
      </c>
      <c r="B47" s="1" t="s">
        <v>682</v>
      </c>
      <c r="C47" s="1" t="s">
        <v>683</v>
      </c>
      <c r="D47" s="1" t="s">
        <v>684</v>
      </c>
      <c r="E47" s="1" t="s">
        <v>685</v>
      </c>
      <c r="F47" s="1" t="s">
        <v>406</v>
      </c>
      <c r="G47" s="1" t="s">
        <v>410</v>
      </c>
      <c r="H47" s="1" t="s">
        <v>411</v>
      </c>
      <c r="I47" s="1" t="s">
        <v>686</v>
      </c>
      <c r="J47" s="1" t="s">
        <v>30</v>
      </c>
      <c r="K47" s="1" t="s">
        <v>687</v>
      </c>
      <c r="L47" s="1" t="s">
        <v>687</v>
      </c>
      <c r="M47" s="1" t="s">
        <v>414</v>
      </c>
      <c r="N47" s="1" t="s">
        <v>414</v>
      </c>
      <c r="O47" s="1" t="s">
        <v>415</v>
      </c>
      <c r="P47" s="1" t="s">
        <v>416</v>
      </c>
      <c r="Q47" s="1" t="s">
        <v>417</v>
      </c>
      <c r="R47" s="1" t="s">
        <v>688</v>
      </c>
      <c r="S47" s="1" t="s">
        <v>419</v>
      </c>
      <c r="T47" s="1" t="s">
        <v>420</v>
      </c>
      <c r="U47" s="1" t="s">
        <v>421</v>
      </c>
      <c r="V47" s="1" t="s">
        <v>544</v>
      </c>
    </row>
    <row r="48" s="1" customFormat="1" spans="1:22">
      <c r="A48" s="3">
        <v>999226499894466</v>
      </c>
      <c r="B48" s="1" t="s">
        <v>682</v>
      </c>
      <c r="C48" s="1" t="s">
        <v>689</v>
      </c>
      <c r="D48" s="1" t="s">
        <v>690</v>
      </c>
      <c r="E48" s="1" t="s">
        <v>691</v>
      </c>
      <c r="F48" s="1" t="s">
        <v>406</v>
      </c>
      <c r="G48" s="1" t="s">
        <v>410</v>
      </c>
      <c r="H48" s="1" t="s">
        <v>411</v>
      </c>
      <c r="I48" s="1" t="s">
        <v>692</v>
      </c>
      <c r="J48" s="1" t="s">
        <v>30</v>
      </c>
      <c r="K48" s="1" t="s">
        <v>693</v>
      </c>
      <c r="L48" s="1" t="s">
        <v>693</v>
      </c>
      <c r="M48" s="1" t="s">
        <v>414</v>
      </c>
      <c r="N48" s="1" t="s">
        <v>414</v>
      </c>
      <c r="O48" s="1" t="s">
        <v>415</v>
      </c>
      <c r="P48" s="1" t="s">
        <v>416</v>
      </c>
      <c r="Q48" s="1" t="s">
        <v>417</v>
      </c>
      <c r="R48" s="1" t="s">
        <v>694</v>
      </c>
      <c r="S48" s="1" t="s">
        <v>419</v>
      </c>
      <c r="T48" s="1" t="s">
        <v>420</v>
      </c>
      <c r="U48" s="1" t="s">
        <v>421</v>
      </c>
      <c r="V48" s="1" t="s">
        <v>544</v>
      </c>
    </row>
    <row r="49" s="1" customFormat="1" spans="1:22">
      <c r="A49" s="3">
        <v>999226498951752</v>
      </c>
      <c r="B49" s="1" t="s">
        <v>682</v>
      </c>
      <c r="C49" s="1" t="s">
        <v>695</v>
      </c>
      <c r="D49" s="1" t="s">
        <v>503</v>
      </c>
      <c r="E49" s="1" t="s">
        <v>696</v>
      </c>
      <c r="F49" s="1" t="s">
        <v>663</v>
      </c>
      <c r="G49" s="1" t="s">
        <v>410</v>
      </c>
      <c r="H49" s="1" t="s">
        <v>411</v>
      </c>
      <c r="I49" s="1" t="s">
        <v>697</v>
      </c>
      <c r="J49" s="1" t="s">
        <v>30</v>
      </c>
      <c r="K49" s="1" t="s">
        <v>698</v>
      </c>
      <c r="L49" s="1" t="s">
        <v>698</v>
      </c>
      <c r="M49" s="1" t="s">
        <v>414</v>
      </c>
      <c r="N49" s="1" t="s">
        <v>414</v>
      </c>
      <c r="O49" s="1" t="s">
        <v>415</v>
      </c>
      <c r="P49" s="1" t="s">
        <v>416</v>
      </c>
      <c r="Q49" s="1" t="s">
        <v>417</v>
      </c>
      <c r="R49" s="1" t="s">
        <v>699</v>
      </c>
      <c r="S49" s="1" t="s">
        <v>419</v>
      </c>
      <c r="T49" s="1" t="s">
        <v>420</v>
      </c>
      <c r="U49" s="1" t="s">
        <v>421</v>
      </c>
      <c r="V49" s="1" t="s">
        <v>422</v>
      </c>
    </row>
    <row r="50" s="1" customFormat="1" spans="1:22">
      <c r="A50" s="3">
        <v>999226497900683</v>
      </c>
      <c r="B50" s="1" t="s">
        <v>682</v>
      </c>
      <c r="C50" s="1" t="s">
        <v>700</v>
      </c>
      <c r="D50" s="1" t="s">
        <v>577</v>
      </c>
      <c r="E50" s="1" t="s">
        <v>701</v>
      </c>
      <c r="F50" s="1" t="s">
        <v>406</v>
      </c>
      <c r="G50" s="1" t="s">
        <v>410</v>
      </c>
      <c r="H50" s="1" t="s">
        <v>411</v>
      </c>
      <c r="I50" s="1" t="s">
        <v>702</v>
      </c>
      <c r="J50" s="1" t="s">
        <v>30</v>
      </c>
      <c r="K50" s="1" t="s">
        <v>703</v>
      </c>
      <c r="L50" s="1" t="s">
        <v>703</v>
      </c>
      <c r="M50" s="1" t="s">
        <v>414</v>
      </c>
      <c r="N50" s="1" t="s">
        <v>414</v>
      </c>
      <c r="O50" s="1" t="s">
        <v>415</v>
      </c>
      <c r="P50" s="1" t="s">
        <v>416</v>
      </c>
      <c r="Q50" s="1" t="s">
        <v>417</v>
      </c>
      <c r="R50" s="1" t="s">
        <v>704</v>
      </c>
      <c r="S50" s="1" t="s">
        <v>419</v>
      </c>
      <c r="T50" s="1" t="s">
        <v>420</v>
      </c>
      <c r="U50" s="1" t="s">
        <v>421</v>
      </c>
      <c r="V50" s="1" t="s">
        <v>422</v>
      </c>
    </row>
    <row r="51" s="1" customFormat="1" spans="1:22">
      <c r="A51" s="3">
        <v>999226494437838</v>
      </c>
      <c r="B51" s="1" t="s">
        <v>705</v>
      </c>
      <c r="C51" s="1" t="s">
        <v>706</v>
      </c>
      <c r="D51" s="1" t="s">
        <v>449</v>
      </c>
      <c r="E51" s="1" t="s">
        <v>707</v>
      </c>
      <c r="F51" s="1" t="s">
        <v>663</v>
      </c>
      <c r="G51" s="1" t="s">
        <v>410</v>
      </c>
      <c r="H51" s="1" t="s">
        <v>411</v>
      </c>
      <c r="I51" s="1" t="s">
        <v>708</v>
      </c>
      <c r="J51" s="1" t="s">
        <v>30</v>
      </c>
      <c r="K51" s="1" t="s">
        <v>709</v>
      </c>
      <c r="L51" s="1" t="s">
        <v>709</v>
      </c>
      <c r="M51" s="1" t="s">
        <v>414</v>
      </c>
      <c r="N51" s="1" t="s">
        <v>414</v>
      </c>
      <c r="O51" s="1" t="s">
        <v>415</v>
      </c>
      <c r="P51" s="1" t="s">
        <v>416</v>
      </c>
      <c r="Q51" s="1" t="s">
        <v>417</v>
      </c>
      <c r="R51" s="1" t="s">
        <v>710</v>
      </c>
      <c r="S51" s="1" t="s">
        <v>419</v>
      </c>
      <c r="T51" s="1" t="s">
        <v>420</v>
      </c>
      <c r="U51" s="1" t="s">
        <v>421</v>
      </c>
      <c r="V51" s="1" t="s">
        <v>422</v>
      </c>
    </row>
    <row r="52" s="1" customFormat="1" spans="1:22">
      <c r="A52" s="3">
        <v>999226491424157</v>
      </c>
      <c r="B52" s="1" t="s">
        <v>711</v>
      </c>
      <c r="C52" s="1" t="s">
        <v>712</v>
      </c>
      <c r="D52" s="1" t="s">
        <v>713</v>
      </c>
      <c r="E52" s="1" t="s">
        <v>714</v>
      </c>
      <c r="F52" s="1" t="s">
        <v>593</v>
      </c>
      <c r="G52" s="1" t="s">
        <v>410</v>
      </c>
      <c r="H52" s="1" t="s">
        <v>411</v>
      </c>
      <c r="I52" s="1" t="s">
        <v>715</v>
      </c>
      <c r="J52" s="1" t="s">
        <v>30</v>
      </c>
      <c r="K52" s="1" t="s">
        <v>716</v>
      </c>
      <c r="L52" s="1" t="s">
        <v>716</v>
      </c>
      <c r="M52" s="1" t="s">
        <v>414</v>
      </c>
      <c r="N52" s="1" t="s">
        <v>414</v>
      </c>
      <c r="O52" s="1" t="s">
        <v>415</v>
      </c>
      <c r="P52" s="1" t="s">
        <v>416</v>
      </c>
      <c r="Q52" s="1" t="s">
        <v>417</v>
      </c>
      <c r="R52" s="1" t="s">
        <v>717</v>
      </c>
      <c r="S52" s="1" t="s">
        <v>419</v>
      </c>
      <c r="T52" s="1" t="s">
        <v>420</v>
      </c>
      <c r="U52" s="1" t="s">
        <v>421</v>
      </c>
      <c r="V52" s="1" t="s">
        <v>472</v>
      </c>
    </row>
    <row r="53" s="1" customFormat="1" spans="1:22">
      <c r="A53" s="3">
        <v>999226490415156</v>
      </c>
      <c r="B53" s="1" t="s">
        <v>711</v>
      </c>
      <c r="C53" s="1" t="s">
        <v>718</v>
      </c>
      <c r="D53" s="1" t="s">
        <v>719</v>
      </c>
      <c r="E53" s="1" t="s">
        <v>720</v>
      </c>
      <c r="F53" s="1" t="s">
        <v>593</v>
      </c>
      <c r="G53" s="1" t="s">
        <v>410</v>
      </c>
      <c r="H53" s="1" t="s">
        <v>411</v>
      </c>
      <c r="I53" s="1" t="s">
        <v>721</v>
      </c>
      <c r="J53" s="1" t="s">
        <v>30</v>
      </c>
      <c r="K53" s="1" t="s">
        <v>722</v>
      </c>
      <c r="L53" s="1" t="s">
        <v>722</v>
      </c>
      <c r="M53" s="1" t="s">
        <v>414</v>
      </c>
      <c r="N53" s="1" t="s">
        <v>414</v>
      </c>
      <c r="O53" s="1" t="s">
        <v>415</v>
      </c>
      <c r="P53" s="1" t="s">
        <v>416</v>
      </c>
      <c r="Q53" s="1" t="s">
        <v>417</v>
      </c>
      <c r="R53" s="1" t="s">
        <v>723</v>
      </c>
      <c r="S53" s="1" t="s">
        <v>419</v>
      </c>
      <c r="T53" s="1" t="s">
        <v>420</v>
      </c>
      <c r="U53" s="1" t="s">
        <v>421</v>
      </c>
      <c r="V53" s="1" t="s">
        <v>441</v>
      </c>
    </row>
    <row r="54" s="1" customFormat="1" spans="1:22">
      <c r="A54" s="3">
        <v>999226489535209</v>
      </c>
      <c r="B54" s="1" t="s">
        <v>711</v>
      </c>
      <c r="C54" s="1" t="s">
        <v>724</v>
      </c>
      <c r="D54" s="1" t="s">
        <v>725</v>
      </c>
      <c r="E54" s="1" t="s">
        <v>726</v>
      </c>
      <c r="F54" s="1" t="s">
        <v>406</v>
      </c>
      <c r="G54" s="1" t="s">
        <v>410</v>
      </c>
      <c r="H54" s="1" t="s">
        <v>411</v>
      </c>
      <c r="I54" s="1" t="s">
        <v>727</v>
      </c>
      <c r="J54" s="1" t="s">
        <v>30</v>
      </c>
      <c r="K54" s="1" t="s">
        <v>728</v>
      </c>
      <c r="L54" s="1" t="s">
        <v>728</v>
      </c>
      <c r="M54" s="1" t="s">
        <v>414</v>
      </c>
      <c r="N54" s="1" t="s">
        <v>414</v>
      </c>
      <c r="O54" s="1" t="s">
        <v>415</v>
      </c>
      <c r="P54" s="1" t="s">
        <v>416</v>
      </c>
      <c r="Q54" s="1" t="s">
        <v>417</v>
      </c>
      <c r="R54" s="1" t="s">
        <v>729</v>
      </c>
      <c r="S54" s="1" t="s">
        <v>419</v>
      </c>
      <c r="T54" s="1" t="s">
        <v>420</v>
      </c>
      <c r="U54" s="1" t="s">
        <v>421</v>
      </c>
      <c r="V54" s="1" t="s">
        <v>441</v>
      </c>
    </row>
    <row r="55" s="1" customFormat="1" spans="1:22">
      <c r="A55" s="3">
        <v>999226488632214</v>
      </c>
      <c r="B55" s="1" t="s">
        <v>730</v>
      </c>
      <c r="C55" s="1" t="s">
        <v>731</v>
      </c>
      <c r="D55" s="1" t="s">
        <v>732</v>
      </c>
      <c r="E55" s="1" t="s">
        <v>733</v>
      </c>
      <c r="F55" s="1" t="s">
        <v>663</v>
      </c>
      <c r="G55" s="1" t="s">
        <v>410</v>
      </c>
      <c r="H55" s="1" t="s">
        <v>411</v>
      </c>
      <c r="I55" s="1" t="s">
        <v>734</v>
      </c>
      <c r="J55" s="1" t="s">
        <v>30</v>
      </c>
      <c r="K55" s="1" t="s">
        <v>735</v>
      </c>
      <c r="L55" s="1" t="s">
        <v>735</v>
      </c>
      <c r="M55" s="1" t="s">
        <v>414</v>
      </c>
      <c r="N55" s="1" t="s">
        <v>414</v>
      </c>
      <c r="O55" s="1" t="s">
        <v>415</v>
      </c>
      <c r="P55" s="1" t="s">
        <v>416</v>
      </c>
      <c r="Q55" s="1" t="s">
        <v>417</v>
      </c>
      <c r="R55" s="1" t="s">
        <v>736</v>
      </c>
      <c r="S55" s="1" t="s">
        <v>419</v>
      </c>
      <c r="T55" s="1" t="s">
        <v>420</v>
      </c>
      <c r="U55" s="1" t="s">
        <v>479</v>
      </c>
      <c r="V55" s="1" t="s">
        <v>422</v>
      </c>
    </row>
    <row r="56" s="1" customFormat="1" spans="1:22">
      <c r="A56" s="3">
        <v>999226479785848</v>
      </c>
      <c r="B56" s="1" t="s">
        <v>730</v>
      </c>
      <c r="C56" s="1" t="s">
        <v>737</v>
      </c>
      <c r="D56" s="1" t="s">
        <v>738</v>
      </c>
      <c r="E56" s="1" t="s">
        <v>739</v>
      </c>
      <c r="F56" s="1" t="s">
        <v>682</v>
      </c>
      <c r="G56" s="1" t="s">
        <v>410</v>
      </c>
      <c r="H56" s="1" t="s">
        <v>411</v>
      </c>
      <c r="I56" s="1" t="s">
        <v>740</v>
      </c>
      <c r="J56" s="1" t="s">
        <v>30</v>
      </c>
      <c r="K56" s="1" t="s">
        <v>741</v>
      </c>
      <c r="L56" s="1" t="s">
        <v>741</v>
      </c>
      <c r="M56" s="1" t="s">
        <v>414</v>
      </c>
      <c r="N56" s="1" t="s">
        <v>414</v>
      </c>
      <c r="O56" s="1" t="s">
        <v>415</v>
      </c>
      <c r="P56" s="1" t="s">
        <v>416</v>
      </c>
      <c r="Q56" s="1" t="s">
        <v>417</v>
      </c>
      <c r="R56" s="1" t="s">
        <v>742</v>
      </c>
      <c r="S56" s="1" t="s">
        <v>419</v>
      </c>
      <c r="T56" s="1" t="s">
        <v>420</v>
      </c>
      <c r="U56" s="1" t="s">
        <v>421</v>
      </c>
      <c r="V56" s="1" t="s">
        <v>422</v>
      </c>
    </row>
    <row r="57" s="1" customFormat="1" spans="1:22">
      <c r="A57" s="3">
        <v>999226363482034</v>
      </c>
      <c r="B57" s="1" t="s">
        <v>743</v>
      </c>
      <c r="C57" s="1" t="s">
        <v>744</v>
      </c>
      <c r="D57" s="1" t="s">
        <v>745</v>
      </c>
      <c r="E57" s="1" t="s">
        <v>746</v>
      </c>
      <c r="F57" s="1" t="s">
        <v>593</v>
      </c>
      <c r="G57" s="1" t="s">
        <v>410</v>
      </c>
      <c r="H57" s="1" t="s">
        <v>411</v>
      </c>
      <c r="I57" s="1" t="s">
        <v>747</v>
      </c>
      <c r="J57" s="1" t="s">
        <v>30</v>
      </c>
      <c r="K57" s="1" t="s">
        <v>748</v>
      </c>
      <c r="L57" s="1" t="s">
        <v>748</v>
      </c>
      <c r="M57" s="1" t="s">
        <v>414</v>
      </c>
      <c r="N57" s="1" t="s">
        <v>414</v>
      </c>
      <c r="O57" s="1" t="s">
        <v>415</v>
      </c>
      <c r="P57" s="1" t="s">
        <v>416</v>
      </c>
      <c r="Q57" s="1" t="s">
        <v>417</v>
      </c>
      <c r="R57" s="1" t="s">
        <v>749</v>
      </c>
      <c r="S57" s="1" t="s">
        <v>419</v>
      </c>
      <c r="T57" s="1" t="s">
        <v>420</v>
      </c>
      <c r="U57" s="1" t="s">
        <v>421</v>
      </c>
      <c r="V57" s="1" t="s">
        <v>441</v>
      </c>
    </row>
    <row r="58" s="1" customFormat="1" spans="1:22">
      <c r="A58" s="3">
        <v>999226357482980</v>
      </c>
      <c r="B58" s="1" t="s">
        <v>750</v>
      </c>
      <c r="C58" s="1" t="s">
        <v>751</v>
      </c>
      <c r="D58" s="1" t="s">
        <v>752</v>
      </c>
      <c r="E58" s="1" t="s">
        <v>753</v>
      </c>
      <c r="F58" s="1" t="s">
        <v>730</v>
      </c>
      <c r="G58" s="1" t="s">
        <v>410</v>
      </c>
      <c r="H58" s="1" t="s">
        <v>411</v>
      </c>
      <c r="I58" s="1" t="s">
        <v>754</v>
      </c>
      <c r="J58" s="1" t="s">
        <v>30</v>
      </c>
      <c r="K58" s="1" t="s">
        <v>755</v>
      </c>
      <c r="L58" s="1" t="s">
        <v>755</v>
      </c>
      <c r="M58" s="1" t="s">
        <v>414</v>
      </c>
      <c r="N58" s="1" t="s">
        <v>414</v>
      </c>
      <c r="O58" s="1" t="s">
        <v>415</v>
      </c>
      <c r="P58" s="1" t="s">
        <v>416</v>
      </c>
      <c r="Q58" s="1" t="s">
        <v>417</v>
      </c>
      <c r="R58" s="1" t="s">
        <v>756</v>
      </c>
      <c r="S58" s="1" t="s">
        <v>419</v>
      </c>
      <c r="T58" s="1" t="s">
        <v>420</v>
      </c>
      <c r="U58" s="1" t="s">
        <v>479</v>
      </c>
      <c r="V58" s="1" t="s">
        <v>422</v>
      </c>
    </row>
    <row r="59" s="1" customFormat="1" spans="1:22">
      <c r="A59" s="3">
        <v>999226345373053</v>
      </c>
      <c r="B59" s="1" t="s">
        <v>757</v>
      </c>
      <c r="C59" s="1" t="s">
        <v>758</v>
      </c>
      <c r="D59" s="1" t="s">
        <v>759</v>
      </c>
      <c r="E59" s="1" t="s">
        <v>760</v>
      </c>
      <c r="F59" s="1" t="s">
        <v>406</v>
      </c>
      <c r="G59" s="1" t="s">
        <v>410</v>
      </c>
      <c r="H59" s="1" t="s">
        <v>411</v>
      </c>
      <c r="I59" s="1" t="s">
        <v>761</v>
      </c>
      <c r="J59" s="1" t="s">
        <v>30</v>
      </c>
      <c r="K59" s="1" t="s">
        <v>762</v>
      </c>
      <c r="L59" s="1" t="s">
        <v>762</v>
      </c>
      <c r="M59" s="1" t="s">
        <v>414</v>
      </c>
      <c r="N59" s="1" t="s">
        <v>414</v>
      </c>
      <c r="O59" s="1" t="s">
        <v>415</v>
      </c>
      <c r="P59" s="1" t="s">
        <v>416</v>
      </c>
      <c r="Q59" s="1" t="s">
        <v>417</v>
      </c>
      <c r="R59" s="1" t="s">
        <v>763</v>
      </c>
      <c r="S59" s="1" t="s">
        <v>419</v>
      </c>
      <c r="T59" s="1" t="s">
        <v>420</v>
      </c>
      <c r="U59" s="1" t="s">
        <v>421</v>
      </c>
      <c r="V59" s="1" t="s">
        <v>422</v>
      </c>
    </row>
    <row r="60" s="1" customFormat="1" spans="1:22">
      <c r="A60" s="3">
        <v>999226342374882</v>
      </c>
      <c r="B60" s="1" t="s">
        <v>757</v>
      </c>
      <c r="C60" s="1" t="s">
        <v>764</v>
      </c>
      <c r="D60" s="1" t="s">
        <v>765</v>
      </c>
      <c r="E60" s="1" t="s">
        <v>766</v>
      </c>
      <c r="F60" s="1" t="s">
        <v>406</v>
      </c>
      <c r="G60" s="1" t="s">
        <v>410</v>
      </c>
      <c r="H60" s="1" t="s">
        <v>411</v>
      </c>
      <c r="I60" s="1" t="s">
        <v>767</v>
      </c>
      <c r="J60" s="1" t="s">
        <v>30</v>
      </c>
      <c r="K60" s="1" t="s">
        <v>768</v>
      </c>
      <c r="L60" s="1" t="s">
        <v>768</v>
      </c>
      <c r="M60" s="1" t="s">
        <v>414</v>
      </c>
      <c r="N60" s="1" t="s">
        <v>414</v>
      </c>
      <c r="O60" s="1" t="s">
        <v>415</v>
      </c>
      <c r="P60" s="1" t="s">
        <v>416</v>
      </c>
      <c r="Q60" s="1" t="s">
        <v>417</v>
      </c>
      <c r="R60" s="1" t="s">
        <v>769</v>
      </c>
      <c r="S60" s="1" t="s">
        <v>419</v>
      </c>
      <c r="T60" s="1" t="s">
        <v>420</v>
      </c>
      <c r="U60" s="1" t="s">
        <v>421</v>
      </c>
      <c r="V60" s="1" t="s">
        <v>422</v>
      </c>
    </row>
    <row r="61" s="1" customFormat="1" spans="1:22">
      <c r="A61" s="3">
        <v>999226271718218</v>
      </c>
      <c r="B61" s="1" t="s">
        <v>770</v>
      </c>
      <c r="C61" s="1" t="s">
        <v>771</v>
      </c>
      <c r="D61" s="1" t="s">
        <v>772</v>
      </c>
      <c r="E61" s="1" t="s">
        <v>773</v>
      </c>
      <c r="F61" s="1" t="s">
        <v>705</v>
      </c>
      <c r="G61" s="1" t="s">
        <v>410</v>
      </c>
      <c r="H61" s="1" t="s">
        <v>411</v>
      </c>
      <c r="I61" s="1" t="s">
        <v>774</v>
      </c>
      <c r="J61" s="1" t="s">
        <v>30</v>
      </c>
      <c r="K61" s="1" t="s">
        <v>775</v>
      </c>
      <c r="L61" s="1" t="s">
        <v>775</v>
      </c>
      <c r="M61" s="1" t="s">
        <v>414</v>
      </c>
      <c r="N61" s="1" t="s">
        <v>414</v>
      </c>
      <c r="O61" s="1" t="s">
        <v>415</v>
      </c>
      <c r="P61" s="1" t="s">
        <v>416</v>
      </c>
      <c r="Q61" s="1" t="s">
        <v>417</v>
      </c>
      <c r="R61" s="1" t="s">
        <v>776</v>
      </c>
      <c r="S61" s="1" t="s">
        <v>419</v>
      </c>
      <c r="T61" s="1" t="s">
        <v>420</v>
      </c>
      <c r="U61" s="1" t="s">
        <v>479</v>
      </c>
      <c r="V61" s="1" t="s">
        <v>422</v>
      </c>
    </row>
    <row r="62" s="1" customFormat="1" spans="1:22">
      <c r="A62" s="3">
        <v>999226110299269</v>
      </c>
      <c r="B62" s="1" t="s">
        <v>777</v>
      </c>
      <c r="C62" s="1" t="s">
        <v>778</v>
      </c>
      <c r="D62" s="1" t="s">
        <v>779</v>
      </c>
      <c r="E62" s="1" t="s">
        <v>780</v>
      </c>
      <c r="F62" s="1" t="s">
        <v>593</v>
      </c>
      <c r="G62" s="1" t="s">
        <v>410</v>
      </c>
      <c r="H62" s="1" t="s">
        <v>411</v>
      </c>
      <c r="I62" s="1" t="s">
        <v>781</v>
      </c>
      <c r="J62" s="1" t="s">
        <v>30</v>
      </c>
      <c r="K62" s="1" t="s">
        <v>782</v>
      </c>
      <c r="L62" s="1" t="s">
        <v>782</v>
      </c>
      <c r="M62" s="1" t="s">
        <v>414</v>
      </c>
      <c r="N62" s="1" t="s">
        <v>414</v>
      </c>
      <c r="O62" s="1" t="s">
        <v>415</v>
      </c>
      <c r="P62" s="1" t="s">
        <v>416</v>
      </c>
      <c r="Q62" s="1" t="s">
        <v>417</v>
      </c>
      <c r="R62" s="1" t="s">
        <v>783</v>
      </c>
      <c r="S62" s="1" t="s">
        <v>419</v>
      </c>
      <c r="T62" s="1" t="s">
        <v>420</v>
      </c>
      <c r="U62" s="1" t="s">
        <v>421</v>
      </c>
      <c r="V62" s="1" t="s">
        <v>422</v>
      </c>
    </row>
    <row r="63" s="1" customFormat="1" spans="1:22">
      <c r="A63" s="3">
        <v>999226052806695</v>
      </c>
      <c r="B63" s="1" t="s">
        <v>784</v>
      </c>
      <c r="C63" s="1" t="s">
        <v>785</v>
      </c>
      <c r="D63" s="1" t="s">
        <v>765</v>
      </c>
      <c r="E63" s="1" t="s">
        <v>786</v>
      </c>
      <c r="F63" s="1" t="s">
        <v>406</v>
      </c>
      <c r="G63" s="1" t="s">
        <v>410</v>
      </c>
      <c r="H63" s="1" t="s">
        <v>411</v>
      </c>
      <c r="I63" s="1" t="s">
        <v>787</v>
      </c>
      <c r="J63" s="1" t="s">
        <v>30</v>
      </c>
      <c r="K63" s="1" t="s">
        <v>788</v>
      </c>
      <c r="L63" s="1" t="s">
        <v>788</v>
      </c>
      <c r="M63" s="1" t="s">
        <v>414</v>
      </c>
      <c r="N63" s="1" t="s">
        <v>414</v>
      </c>
      <c r="O63" s="1" t="s">
        <v>415</v>
      </c>
      <c r="P63" s="1" t="s">
        <v>416</v>
      </c>
      <c r="Q63" s="1" t="s">
        <v>417</v>
      </c>
      <c r="R63" s="1" t="s">
        <v>789</v>
      </c>
      <c r="S63" s="1" t="s">
        <v>419</v>
      </c>
      <c r="T63" s="1" t="s">
        <v>420</v>
      </c>
      <c r="U63" s="1" t="s">
        <v>421</v>
      </c>
      <c r="V63" s="1" t="s">
        <v>422</v>
      </c>
    </row>
    <row r="64" s="1" customFormat="1" spans="1:22">
      <c r="A64" s="3">
        <v>999226046414113</v>
      </c>
      <c r="B64" s="1" t="s">
        <v>790</v>
      </c>
      <c r="C64" s="1" t="s">
        <v>791</v>
      </c>
      <c r="D64" s="1" t="s">
        <v>792</v>
      </c>
      <c r="E64" s="1" t="s">
        <v>793</v>
      </c>
      <c r="F64" s="1" t="s">
        <v>406</v>
      </c>
      <c r="G64" s="1" t="s">
        <v>410</v>
      </c>
      <c r="H64" s="1" t="s">
        <v>411</v>
      </c>
      <c r="I64" s="1" t="s">
        <v>794</v>
      </c>
      <c r="J64" s="1" t="s">
        <v>30</v>
      </c>
      <c r="K64" s="1" t="s">
        <v>795</v>
      </c>
      <c r="L64" s="1" t="s">
        <v>795</v>
      </c>
      <c r="M64" s="1" t="s">
        <v>414</v>
      </c>
      <c r="N64" s="1" t="s">
        <v>414</v>
      </c>
      <c r="O64" s="1" t="s">
        <v>415</v>
      </c>
      <c r="P64" s="1" t="s">
        <v>416</v>
      </c>
      <c r="Q64" s="1" t="s">
        <v>417</v>
      </c>
      <c r="R64" s="1" t="s">
        <v>796</v>
      </c>
      <c r="S64" s="1" t="s">
        <v>419</v>
      </c>
      <c r="T64" s="1" t="s">
        <v>420</v>
      </c>
      <c r="U64" s="1" t="s">
        <v>421</v>
      </c>
      <c r="V64" s="1" t="s">
        <v>544</v>
      </c>
    </row>
    <row r="65" s="1" customFormat="1" spans="1:22">
      <c r="A65" s="3">
        <v>999224795548139</v>
      </c>
      <c r="B65" s="1" t="s">
        <v>797</v>
      </c>
      <c r="C65" s="1" t="s">
        <v>798</v>
      </c>
      <c r="D65" s="1" t="s">
        <v>799</v>
      </c>
      <c r="E65" s="1" t="s">
        <v>800</v>
      </c>
      <c r="F65" s="1" t="s">
        <v>593</v>
      </c>
      <c r="G65" s="1" t="s">
        <v>410</v>
      </c>
      <c r="H65" s="1" t="s">
        <v>411</v>
      </c>
      <c r="I65" s="1" t="s">
        <v>801</v>
      </c>
      <c r="J65" s="1" t="s">
        <v>30</v>
      </c>
      <c r="K65" s="1" t="s">
        <v>802</v>
      </c>
      <c r="L65" s="1" t="s">
        <v>802</v>
      </c>
      <c r="M65" s="1" t="s">
        <v>414</v>
      </c>
      <c r="N65" s="1" t="s">
        <v>414</v>
      </c>
      <c r="O65" s="1" t="s">
        <v>415</v>
      </c>
      <c r="P65" s="1" t="s">
        <v>416</v>
      </c>
      <c r="Q65" s="1" t="s">
        <v>417</v>
      </c>
      <c r="R65" s="1" t="s">
        <v>803</v>
      </c>
      <c r="S65" s="1" t="s">
        <v>419</v>
      </c>
      <c r="T65" s="1" t="s">
        <v>420</v>
      </c>
      <c r="U65" s="1" t="s">
        <v>479</v>
      </c>
      <c r="V65" s="1" t="s">
        <v>441</v>
      </c>
    </row>
    <row r="66" s="1" customFormat="1" spans="1:22">
      <c r="A66" s="3">
        <v>999222992881443</v>
      </c>
      <c r="B66" s="1" t="s">
        <v>804</v>
      </c>
      <c r="C66" s="1" t="s">
        <v>805</v>
      </c>
      <c r="D66" s="1" t="s">
        <v>806</v>
      </c>
      <c r="E66" s="1" t="s">
        <v>807</v>
      </c>
      <c r="F66" s="1" t="s">
        <v>593</v>
      </c>
      <c r="G66" s="1" t="s">
        <v>410</v>
      </c>
      <c r="H66" s="1" t="s">
        <v>411</v>
      </c>
      <c r="I66" s="1" t="s">
        <v>808</v>
      </c>
      <c r="J66" s="1" t="s">
        <v>30</v>
      </c>
      <c r="K66" s="1" t="s">
        <v>775</v>
      </c>
      <c r="L66" s="1" t="s">
        <v>775</v>
      </c>
      <c r="M66" s="1" t="s">
        <v>414</v>
      </c>
      <c r="N66" s="1" t="s">
        <v>414</v>
      </c>
      <c r="O66" s="1" t="s">
        <v>415</v>
      </c>
      <c r="P66" s="1" t="s">
        <v>416</v>
      </c>
      <c r="Q66" s="1" t="s">
        <v>417</v>
      </c>
      <c r="R66" s="1" t="s">
        <v>809</v>
      </c>
      <c r="S66" s="1" t="s">
        <v>419</v>
      </c>
      <c r="T66" s="1" t="s">
        <v>420</v>
      </c>
      <c r="U66" s="1" t="s">
        <v>479</v>
      </c>
      <c r="V66" s="1" t="s">
        <v>608</v>
      </c>
    </row>
    <row r="67" s="1" customFormat="1" spans="1:22">
      <c r="A67" s="3">
        <v>999226598979472</v>
      </c>
      <c r="B67" s="1" t="s">
        <v>593</v>
      </c>
      <c r="C67" s="1" t="s">
        <v>810</v>
      </c>
      <c r="D67" s="1" t="s">
        <v>811</v>
      </c>
      <c r="E67" s="1" t="s">
        <v>812</v>
      </c>
      <c r="F67" s="1" t="s">
        <v>406</v>
      </c>
      <c r="G67" s="1" t="s">
        <v>410</v>
      </c>
      <c r="H67" s="1" t="s">
        <v>411</v>
      </c>
      <c r="I67" s="1" t="s">
        <v>813</v>
      </c>
      <c r="J67" s="1" t="s">
        <v>30</v>
      </c>
      <c r="K67" s="1" t="s">
        <v>814</v>
      </c>
      <c r="L67" s="1" t="s">
        <v>814</v>
      </c>
      <c r="M67" s="1" t="s">
        <v>414</v>
      </c>
      <c r="N67" s="1" t="s">
        <v>414</v>
      </c>
      <c r="O67" s="1" t="s">
        <v>415</v>
      </c>
      <c r="P67" s="1" t="s">
        <v>416</v>
      </c>
      <c r="Q67" s="1" t="s">
        <v>417</v>
      </c>
      <c r="R67" s="1" t="s">
        <v>815</v>
      </c>
      <c r="S67" s="1" t="s">
        <v>419</v>
      </c>
      <c r="T67" s="1" t="s">
        <v>420</v>
      </c>
      <c r="U67" s="1" t="s">
        <v>421</v>
      </c>
      <c r="V67" s="1" t="s">
        <v>422</v>
      </c>
    </row>
    <row r="68" s="1" customFormat="1" spans="1:22">
      <c r="A68" s="3">
        <v>999226571307394</v>
      </c>
      <c r="B68" s="1" t="s">
        <v>593</v>
      </c>
      <c r="C68" s="1" t="s">
        <v>816</v>
      </c>
      <c r="D68" s="1" t="s">
        <v>817</v>
      </c>
      <c r="E68" s="1" t="s">
        <v>818</v>
      </c>
      <c r="F68" s="1" t="s">
        <v>593</v>
      </c>
      <c r="G68" s="1" t="s">
        <v>410</v>
      </c>
      <c r="H68" s="1" t="s">
        <v>411</v>
      </c>
      <c r="I68" s="1" t="s">
        <v>819</v>
      </c>
      <c r="J68" s="1" t="s">
        <v>30</v>
      </c>
      <c r="K68" s="1" t="s">
        <v>820</v>
      </c>
      <c r="L68" s="1" t="s">
        <v>820</v>
      </c>
      <c r="M68" s="1" t="s">
        <v>414</v>
      </c>
      <c r="N68" s="1" t="s">
        <v>414</v>
      </c>
      <c r="O68" s="1" t="s">
        <v>415</v>
      </c>
      <c r="P68" s="1" t="s">
        <v>416</v>
      </c>
      <c r="Q68" s="1" t="s">
        <v>417</v>
      </c>
      <c r="R68" s="1" t="s">
        <v>821</v>
      </c>
      <c r="S68" s="1" t="s">
        <v>419</v>
      </c>
      <c r="T68" s="1" t="s">
        <v>420</v>
      </c>
      <c r="U68" s="1" t="s">
        <v>421</v>
      </c>
      <c r="V68" s="1" t="s">
        <v>441</v>
      </c>
    </row>
    <row r="69" s="1" customFormat="1" spans="1:22">
      <c r="A69" s="3">
        <v>999226602068201</v>
      </c>
      <c r="B69" s="1" t="s">
        <v>406</v>
      </c>
      <c r="C69" s="1" t="s">
        <v>822</v>
      </c>
      <c r="D69" s="1" t="s">
        <v>823</v>
      </c>
      <c r="E69" s="1" t="s">
        <v>824</v>
      </c>
      <c r="F69" s="1" t="s">
        <v>406</v>
      </c>
      <c r="G69" s="1" t="s">
        <v>410</v>
      </c>
      <c r="H69" s="1" t="s">
        <v>411</v>
      </c>
      <c r="I69" s="1" t="s">
        <v>825</v>
      </c>
      <c r="J69" s="1" t="s">
        <v>30</v>
      </c>
      <c r="K69" s="1" t="s">
        <v>826</v>
      </c>
      <c r="L69" s="1" t="s">
        <v>826</v>
      </c>
      <c r="M69" s="1" t="s">
        <v>414</v>
      </c>
      <c r="N69" s="1" t="s">
        <v>414</v>
      </c>
      <c r="O69" s="1" t="s">
        <v>415</v>
      </c>
      <c r="P69" s="1" t="s">
        <v>416</v>
      </c>
      <c r="Q69" s="1" t="s">
        <v>417</v>
      </c>
      <c r="R69" s="1" t="s">
        <v>827</v>
      </c>
      <c r="S69" s="1" t="s">
        <v>419</v>
      </c>
      <c r="T69" s="1" t="s">
        <v>420</v>
      </c>
      <c r="U69" s="1" t="s">
        <v>421</v>
      </c>
      <c r="V69" s="1" t="s">
        <v>422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2023-09-07T02:27:57Z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