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对账!$1:$51</definedName>
  </definedNames>
  <calcPr calcId="144525"/>
</workbook>
</file>

<file path=xl/sharedStrings.xml><?xml version="1.0" encoding="utf-8"?>
<sst xmlns="http://schemas.openxmlformats.org/spreadsheetml/2006/main" count="1641" uniqueCount="590">
  <si>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</si>
  <si>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</si>
  <si>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</si>
  <si>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</si>
  <si>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</si>
  <si>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</si>
  <si>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</si>
  <si>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</si>
  <si>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</si>
  <si>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</si>
  <si>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</si>
  <si>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</si>
  <si>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</si>
  <si>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</si>
  <si>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</si>
  <si>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</si>
  <si>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</si>
  <si>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</si>
  <si>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</si>
  <si>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</si>
  <si>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</si>
  <si>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</si>
  <si>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</si>
  <si>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</si>
  <si>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</si>
  <si>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999222999013644	</t>
  </si>
  <si>
    <t>Ctrip</t>
  </si>
  <si>
    <t>正常</t>
  </si>
  <si>
    <t>[曼谷]康帕斯酒店集团曼谷素坤逸欧陆精品酒店(The Continent Boutique Hotel Bangkok Sukhumvit by Compass Hospitality)(40742041)</t>
  </si>
  <si>
    <t>豪华客房&lt;2人入住&gt;&lt;不退款&gt;</t>
  </si>
  <si>
    <t>USD</t>
  </si>
  <si>
    <t>LOH/MANDY</t>
  </si>
  <si>
    <t>CA5326230908USD</t>
  </si>
  <si>
    <t>未提现</t>
  </si>
  <si>
    <t>携程开票</t>
  </si>
  <si>
    <t xml:space="preserve">3087096	</t>
  </si>
  <si>
    <t xml:space="preserve">TCH016916.	</t>
  </si>
  <si>
    <t xml:space="preserve">999226002196788	</t>
  </si>
  <si>
    <t>[曼谷]珊兰广场酒店(Samran Place Hotel)(37214827)</t>
  </si>
  <si>
    <t>标准双床房&lt;2人入住&gt;&lt;不退款&gt;</t>
  </si>
  <si>
    <t>CHAN/YUK KEUNG,CHEUNG/WAI MING</t>
  </si>
  <si>
    <t xml:space="preserve">3771737	</t>
  </si>
  <si>
    <t xml:space="preserve">	</t>
  </si>
  <si>
    <t xml:space="preserve">999226336312743	</t>
  </si>
  <si>
    <t>[清迈]清迈瑞享苏利旺斯酒店(Movenpick Suriwongse Hotel Chiang Mai)(37196392)</t>
  </si>
  <si>
    <t>经典特大床房&lt;2人入住&gt;&lt;不退款&gt;</t>
  </si>
  <si>
    <t>Liana Jerome/Ro Thuam</t>
  </si>
  <si>
    <t xml:space="preserve">3829553	</t>
  </si>
  <si>
    <t xml:space="preserve">2309030518	</t>
  </si>
  <si>
    <t xml:space="preserve">999226475002778	</t>
  </si>
  <si>
    <t>[梳邦再也]同城e.城市酒店(E.City Hotel@OneCity)(39037246)</t>
  </si>
  <si>
    <t>Qiao/Shi</t>
  </si>
  <si>
    <t xml:space="preserve">3847083	</t>
  </si>
  <si>
    <t xml:space="preserve">999226488692309	</t>
  </si>
  <si>
    <t>[河内]河内卡里达斯地标 72 皇家住宅酒店(Calidas Landmark72 Royal Residence Hanoi)(37241912)</t>
  </si>
  <si>
    <t>开放式客房, 1 张特大床&lt;2人入住&gt;&lt;早餐&gt;</t>
  </si>
  <si>
    <t>Xu/Jing</t>
  </si>
  <si>
    <t xml:space="preserve">3850879	</t>
  </si>
  <si>
    <t xml:space="preserve">999226488931052	</t>
  </si>
  <si>
    <t>[巴厘岛]巴厘岛美利亚酒店(Melia Bali)(37212608)</t>
  </si>
  <si>
    <t>园景尊贵房&lt;1&gt;&lt;2人入住&gt;&lt;不退款&gt;</t>
  </si>
  <si>
    <t>KWOK/SUEN WANG,CHOI/HIU MAN</t>
  </si>
  <si>
    <t xml:space="preserve">3851075	</t>
  </si>
  <si>
    <t xml:space="preserve">21816986	</t>
  </si>
  <si>
    <t xml:space="preserve">999226494089428	</t>
  </si>
  <si>
    <t>[芙蓉]芙蓉皇家朱兰酒店(Royale Chulan Seremban)(44692859)</t>
  </si>
  <si>
    <t>高级房&lt;2人入住&gt;&lt;不退款&gt;</t>
  </si>
  <si>
    <t>Kamis/Mohd Razi</t>
  </si>
  <si>
    <t xml:space="preserve">3856418	</t>
  </si>
  <si>
    <t xml:space="preserve">1343890	</t>
  </si>
  <si>
    <t xml:space="preserve">999226498234184	</t>
  </si>
  <si>
    <t>[新加坡]樟宜机场皇冠假日酒店  - IHG 旗下酒店(Crowne Plaza Changi Airport, an IHG Hotel)(37196054)</t>
  </si>
  <si>
    <t>标准房&lt;2人入住&gt;&lt;不退款&gt;&lt;早餐&gt;</t>
  </si>
  <si>
    <t>WANG/QIUMIN</t>
  </si>
  <si>
    <t xml:space="preserve">3861259	</t>
  </si>
  <si>
    <t xml:space="preserve">22717633	</t>
  </si>
  <si>
    <t xml:space="preserve">999226499656004	</t>
  </si>
  <si>
    <t>[曼谷]论坛公园酒店(Forum Park Hotel)(39038528)</t>
  </si>
  <si>
    <t>豪华房(双人床或双床)-带阳台&lt;2人入住&gt;&lt;不退款&gt;</t>
  </si>
  <si>
    <t>CHALERMSAEN/SUPISARA</t>
  </si>
  <si>
    <t xml:space="preserve">3862962	</t>
  </si>
  <si>
    <t xml:space="preserve">999226500641253	</t>
  </si>
  <si>
    <t>[曼谷]曼谷素坤逸航站 21 中心酒店(Grande Centre Point Hotel Terminal 21)(37197363)</t>
  </si>
  <si>
    <t>豪华尊贵房&lt;1&gt;&lt;2人入住&gt;&lt;不退款&gt;</t>
  </si>
  <si>
    <t>CHAN/CHIU HOI,CHAN/YEE LING ELAINE</t>
  </si>
  <si>
    <t xml:space="preserve">3864183	</t>
  </si>
  <si>
    <t xml:space="preserve">448378	</t>
  </si>
  <si>
    <t xml:space="preserve">999226501406909	</t>
  </si>
  <si>
    <t>[普吉岛]普吉岛特恩特(The Tint at Phuket Town)(37237769)</t>
  </si>
  <si>
    <t>Tint Standard King Bed&lt;2人入住&gt;&lt;不退款&gt;</t>
  </si>
  <si>
    <t>BOONYARAT/SRIHAWAT</t>
  </si>
  <si>
    <t xml:space="preserve">3865331	</t>
  </si>
  <si>
    <t xml:space="preserve">999226501602989	</t>
  </si>
  <si>
    <t>[吉隆坡]吉隆坡哈达马斯帝盛酒店(Dorsett Hartamas Kuala Lumpur)(38635731)</t>
  </si>
  <si>
    <t>双人房/双床房&lt;2人入住&gt;&lt;不退款&gt;</t>
  </si>
  <si>
    <t>TAN/LYE LIN</t>
  </si>
  <si>
    <t xml:space="preserve">3865570	</t>
  </si>
  <si>
    <t xml:space="preserve">999226502205610	</t>
  </si>
  <si>
    <t>[雪邦]国际机场 KLIA-KLIA2途恩酒店(Tune Hotel KLIA-KLIA2)(37196075)</t>
  </si>
  <si>
    <t>双床房&lt;2人入住&gt;&lt;不退款&gt;&lt;早餐&gt;</t>
  </si>
  <si>
    <t>Sungyang/Huang</t>
  </si>
  <si>
    <t xml:space="preserve">3866252	</t>
  </si>
  <si>
    <t xml:space="preserve">279614958	</t>
  </si>
  <si>
    <t xml:space="preserve">999226561284707	</t>
  </si>
  <si>
    <t>大床房&lt;2人入住&gt;&lt;不退款&gt;&lt;早餐&gt;</t>
  </si>
  <si>
    <t>MUHD NUR SALAM/BIN MUSTAPHA</t>
  </si>
  <si>
    <t xml:space="preserve">3868630	</t>
  </si>
  <si>
    <t xml:space="preserve">279701775	</t>
  </si>
  <si>
    <t xml:space="preserve">999226565049413	</t>
  </si>
  <si>
    <t>[班木思]奥罗拉考艾度假酒店(Aurora Resort Khao Yai)(48428064)</t>
  </si>
  <si>
    <t>客房（pansy）&lt;2人入住&gt;&lt;不退款&gt;</t>
  </si>
  <si>
    <t>KIM THOA/PHAM THI</t>
  </si>
  <si>
    <t xml:space="preserve">3869469	</t>
  </si>
  <si>
    <t xml:space="preserve">999226572461857	</t>
  </si>
  <si>
    <t>MOKEAW/TOSAPOL</t>
  </si>
  <si>
    <t xml:space="preserve">3871376	</t>
  </si>
  <si>
    <t xml:space="preserve">999226593986223	</t>
  </si>
  <si>
    <t>RUEANRATSAMIPRACHA/PRAEPILAI</t>
  </si>
  <si>
    <t xml:space="preserve">3872746	</t>
  </si>
  <si>
    <t xml:space="preserve">999226595156741	</t>
  </si>
  <si>
    <t>[Racha Thewa]德维拉素万那普酒店(Dwella Suvarnabhumi)(39033997)</t>
  </si>
  <si>
    <t>Superior Double Bed No Airport Transfer&lt;2人入住&gt;&lt;不退款&gt;</t>
  </si>
  <si>
    <t>SUMALAI/THAPHAT</t>
  </si>
  <si>
    <t xml:space="preserve">3872948	</t>
  </si>
  <si>
    <t xml:space="preserve">HGUConf79432611	</t>
  </si>
  <si>
    <t xml:space="preserve">999226600225849	</t>
  </si>
  <si>
    <t>[曼谷]曼谷德特尔酒店(Le d'Tel Bangkok)(70660452)</t>
  </si>
  <si>
    <t>豪华房&lt;2人入住&gt;&lt;不退款&gt;</t>
  </si>
  <si>
    <t>HE/JIANYU</t>
  </si>
  <si>
    <t xml:space="preserve">3874255	</t>
  </si>
  <si>
    <t xml:space="preserve">999226600673307	</t>
  </si>
  <si>
    <t>[东雅加达]雅加达朱诺·贾廷加拉酒店(Juno Jatinegara Jakarta)(40617380)</t>
  </si>
  <si>
    <t>高级大床房&lt;2人入住&gt;&lt;不退款&gt;</t>
  </si>
  <si>
    <t>WIBOWO/TERRY</t>
  </si>
  <si>
    <t xml:space="preserve">3874327	</t>
  </si>
  <si>
    <t xml:space="preserve">-79519171	</t>
  </si>
  <si>
    <t xml:space="preserve">999226603945242	</t>
  </si>
  <si>
    <t>[居茶]吉利地白沙罗旅馆(Kertih Damansara Inn)(48386966)</t>
  </si>
  <si>
    <t>豪华特大床房私人浴室&lt;2人入住&gt;&lt;不退款&gt;</t>
  </si>
  <si>
    <t>AU/YAU KWANG</t>
  </si>
  <si>
    <t xml:space="preserve">3875711	</t>
  </si>
  <si>
    <t xml:space="preserve">|79824180	</t>
  </si>
  <si>
    <t xml:space="preserve">999226604854705	</t>
  </si>
  <si>
    <t>[曼谷]特兰兹酒店(Hotel Tranz)(39654432)</t>
  </si>
  <si>
    <t>高级客房双人床&lt;2人入住&gt;&lt;不退款&gt;</t>
  </si>
  <si>
    <t>WONG/TSZ KI</t>
  </si>
  <si>
    <t xml:space="preserve">3876057	</t>
  </si>
  <si>
    <t xml:space="preserve">999226604886642	</t>
  </si>
  <si>
    <t>ATMAJA/FARIZ ESA</t>
  </si>
  <si>
    <t xml:space="preserve">3876066	</t>
  </si>
  <si>
    <t xml:space="preserve">-79863073	</t>
  </si>
  <si>
    <t xml:space="preserve">999226605285181	</t>
  </si>
  <si>
    <t>NGOKSIN/MISS PHONTHIP</t>
  </si>
  <si>
    <t xml:space="preserve">3876275	</t>
  </si>
  <si>
    <t xml:space="preserve">HGUConf79880424	</t>
  </si>
  <si>
    <t xml:space="preserve">999226606657242	</t>
  </si>
  <si>
    <t>[曼谷]V 度假村 - 惠恭王 MRT 车站(Resort V - Mrt Huai Khwang)(39632605)</t>
  </si>
  <si>
    <t>大床房带阳台&lt;2人入住&gt;&lt;不退款&gt;</t>
  </si>
  <si>
    <t>TONGPIEM/NOPHIRUN</t>
  </si>
  <si>
    <t xml:space="preserve">3877012	</t>
  </si>
  <si>
    <t xml:space="preserve">999226607851301	</t>
  </si>
  <si>
    <t>[曼谷]曼谷王子宫殿酒店(Prince Palace Hotel Bangkok)(40721445)</t>
  </si>
  <si>
    <t>单卧套房&lt;2人入住&gt;&lt;不退款&gt;</t>
  </si>
  <si>
    <t>MISKIN/VINEET VINAYAK</t>
  </si>
  <si>
    <t xml:space="preserve">3877717	</t>
  </si>
  <si>
    <t xml:space="preserve">999226609046100	</t>
  </si>
  <si>
    <t>[首尔]首尔站K-POP酒店(K-POP Hotel Seoul Station)(44684773)</t>
  </si>
  <si>
    <t>双人房&lt;2人入住&gt;&lt;不退款&gt;</t>
  </si>
  <si>
    <t>AUDIRAC/ADRIAN</t>
  </si>
  <si>
    <t xml:space="preserve">3878573	</t>
  </si>
  <si>
    <t xml:space="preserve">.	</t>
  </si>
  <si>
    <t xml:space="preserve">999226609084690	</t>
  </si>
  <si>
    <t>[美娜多]美娜多阿雅度塔酒店(Aryaduta Manado)(37198856)</t>
  </si>
  <si>
    <t>ALAMAT/ICRAZYA LIDYA</t>
  </si>
  <si>
    <t xml:space="preserve">3878587	</t>
  </si>
  <si>
    <t xml:space="preserve">999226609401931	</t>
  </si>
  <si>
    <t>SU/JINXUAN</t>
  </si>
  <si>
    <t xml:space="preserve">3878876	</t>
  </si>
  <si>
    <t xml:space="preserve">999226612198750	</t>
  </si>
  <si>
    <t>[民都鲁]玛格丽特广场酒店(Margherita Plaza Hotel)(48367295)</t>
  </si>
  <si>
    <t>Aleh/Bolhan Aleh</t>
  </si>
  <si>
    <t xml:space="preserve">3879480	</t>
  </si>
  <si>
    <t xml:space="preserve">968436	</t>
  </si>
  <si>
    <t xml:space="preserve">999226612565458	</t>
  </si>
  <si>
    <t>[马六甲]莫蒂酒店(Moty Hotel)(46875612)</t>
  </si>
  <si>
    <t>豪华特大床房&lt;2人入住&gt;&lt;不退款&gt;</t>
  </si>
  <si>
    <t>TAY/SOON BOON</t>
  </si>
  <si>
    <t xml:space="preserve">3879541	</t>
  </si>
  <si>
    <t xml:space="preserve">-80109807	</t>
  </si>
  <si>
    <t xml:space="preserve">999226613136649	</t>
  </si>
  <si>
    <t>[沙美岛]沙美岛世外桃源度假酒店(Samed Hideaway Resort)(39675038)</t>
  </si>
  <si>
    <t>豪华特色房&lt;2人入住&gt;&lt;不退款&gt;</t>
  </si>
  <si>
    <t>CHHABRA/RAGHUVINDER</t>
  </si>
  <si>
    <t xml:space="preserve">3879679	</t>
  </si>
  <si>
    <t xml:space="preserve">999226613317049	</t>
  </si>
  <si>
    <t>Kabkerd/Ratthasart</t>
  </si>
  <si>
    <t xml:space="preserve">3879728	</t>
  </si>
  <si>
    <t xml:space="preserve">999226615614603	</t>
  </si>
  <si>
    <t>AB/TOMI</t>
  </si>
  <si>
    <t xml:space="preserve">3880160	</t>
  </si>
  <si>
    <t xml:space="preserve">-80325334	</t>
  </si>
  <si>
    <t xml:space="preserve">999226616172850	</t>
  </si>
  <si>
    <t>[清迈]努瓦尔酒店(Hotel Noir)(46875422)</t>
  </si>
  <si>
    <t>KAEWNIL/ANUPONG,RODKRUNG/NITTAYA</t>
  </si>
  <si>
    <t xml:space="preserve">3880347	</t>
  </si>
  <si>
    <t xml:space="preserve">999226617496038	</t>
  </si>
  <si>
    <t>[新加坡]小印度入住旅店(Check-Inn at Little India)(37211680)</t>
  </si>
  <si>
    <t>MATSUKOR/YAACOBMATSU</t>
  </si>
  <si>
    <t xml:space="preserve">3880677	</t>
  </si>
  <si>
    <t xml:space="preserve">999226617575376	</t>
  </si>
  <si>
    <t>[巴厘岛]图西塔酒店(The Tusita Hotel)(37229174)</t>
  </si>
  <si>
    <t>豪华房(双人床或双床)&lt;2人入住&gt;&lt;不退款&gt;</t>
  </si>
  <si>
    <t>OIDA/ECI</t>
  </si>
  <si>
    <t xml:space="preserve">3880692	</t>
  </si>
  <si>
    <t xml:space="preserve">10826404	</t>
  </si>
  <si>
    <t xml:space="preserve">999226619124949	</t>
  </si>
  <si>
    <t>[八打灵再也]哥打白沙罗SH酒店(SH Hotel Kota Damansara)(46803303)</t>
  </si>
  <si>
    <t>尊贵大号床房&lt;2人入住&gt;&lt;不退款&gt;</t>
  </si>
  <si>
    <t>MUSTAFFA/SALONI</t>
  </si>
  <si>
    <t xml:space="preserve">3881126	</t>
  </si>
  <si>
    <t xml:space="preserve">999226619966740	</t>
  </si>
  <si>
    <t>[米里]超级 OYO 985 努尔酒店(Super OYO 985 Hotel Nur)(48320006)</t>
  </si>
  <si>
    <t>豪华双床房&lt;2人入住&gt;&lt;不退款&gt;</t>
  </si>
  <si>
    <t>SAUFI/NUR</t>
  </si>
  <si>
    <t xml:space="preserve">3881348	</t>
  </si>
  <si>
    <t xml:space="preserve">999226622448109	</t>
  </si>
  <si>
    <t>[河内]河内辉盛阁国际公寓(Fraser Suites Hanoi)(37206854)</t>
  </si>
  <si>
    <t>行政开放式客房, 1 张特大床&lt;2人入住&gt;&lt;不退款&gt;</t>
  </si>
  <si>
    <t>SHAO/PAN</t>
  </si>
  <si>
    <t xml:space="preserve">3882186	</t>
  </si>
  <si>
    <t xml:space="preserve">52627SE009240	</t>
  </si>
  <si>
    <t xml:space="preserve">999226622768979	</t>
  </si>
  <si>
    <t>[曼谷]为你公寓酒店(For You Residence)(37204412)</t>
  </si>
  <si>
    <t>标准双人房&lt;2人入住&gt;&lt;不退款&gt;</t>
  </si>
  <si>
    <t>ZHOU/HONGXIANG</t>
  </si>
  <si>
    <t xml:space="preserve">3882273	</t>
  </si>
  <si>
    <t xml:space="preserve">999226622962733	</t>
  </si>
  <si>
    <t>S/AMORA</t>
  </si>
  <si>
    <t xml:space="preserve">3882336	</t>
  </si>
  <si>
    <t xml:space="preserve">-80500066	</t>
  </si>
  <si>
    <t xml:space="preserve">999226623285627	</t>
  </si>
  <si>
    <t>MUSTAFFA/MUSTAFFA BIN HARON</t>
  </si>
  <si>
    <t xml:space="preserve">3882622	</t>
  </si>
  <si>
    <t xml:space="preserve">|80515923	</t>
  </si>
  <si>
    <t xml:space="preserve">999226623445564	</t>
  </si>
  <si>
    <t>[芝勒贡]芝勒贡爱玛瑞丝酒店(Amaris Hotel Cilegon)(44706544)</t>
  </si>
  <si>
    <t>Smart Room Queen&lt;2人入住&gt;&lt;不退款&gt;&lt;早餐&gt;</t>
  </si>
  <si>
    <t>PANGESTU/TEGAR AGUNG PANGESTU</t>
  </si>
  <si>
    <t xml:space="preserve">3882678	</t>
  </si>
  <si>
    <t xml:space="preserve">999226623656409	</t>
  </si>
  <si>
    <t>[Phrommani]坤西育府阁楼村庄酒店(Loft Village Nakhon Nayok)(39591586)</t>
  </si>
  <si>
    <t>带山景的标准双人房&lt;2人入住&gt;&lt;不退款&gt;</t>
  </si>
  <si>
    <t>STUDIO/WANKHXFA</t>
  </si>
  <si>
    <t xml:space="preserve">3882764	</t>
  </si>
  <si>
    <t>|80534624</t>
  </si>
  <si>
    <t xml:space="preserve">80534626	</t>
  </si>
  <si>
    <t xml:space="preserve">999226623656621	</t>
  </si>
  <si>
    <t>ALI/ALI</t>
  </si>
  <si>
    <t xml:space="preserve">3882765	</t>
  </si>
  <si>
    <t xml:space="preserve">-80534639	</t>
  </si>
  <si>
    <t xml:space="preserve">999226623923927	</t>
  </si>
  <si>
    <t>[吉隆坡]科穆勒生活酒店(Komune Living)(70666538)</t>
  </si>
  <si>
    <t>思想家工作室房2&lt;2人入住&gt;&lt;不退款&gt;</t>
  </si>
  <si>
    <t>AW/DEE EAN</t>
  </si>
  <si>
    <t xml:space="preserve">3883013	</t>
  </si>
  <si>
    <t xml:space="preserve">77918091-1	</t>
  </si>
  <si>
    <t xml:space="preserve">999226624521886	</t>
  </si>
  <si>
    <t>[中雅加达]甘比花旗M酒店(Citi M Hotel Gambir)(39639817)</t>
  </si>
  <si>
    <t>NUGRAHA/I MADE IVAN PRIMA</t>
  </si>
  <si>
    <t xml:space="preserve">3883384	</t>
  </si>
  <si>
    <t xml:space="preserve">040923	</t>
  </si>
  <si>
    <t>，</t>
  </si>
  <si>
    <t>A230908142128481</t>
  </si>
  <si>
    <t>A230908142219481</t>
  </si>
  <si>
    <t>USD / HKD 当前参考汇率: 7.83708</t>
  </si>
  <si>
    <t>总计： 3642.27 USD/
28544.76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</si>
  <si>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</si>
  <si>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</si>
  <si>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</si>
  <si>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</si>
  <si>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</si>
  <si>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</si>
  <si>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</si>
  <si>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</si>
  <si>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</si>
  <si>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</si>
  <si>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</si>
  <si>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</si>
  <si>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</si>
  <si>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</si>
  <si>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</si>
  <si>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</si>
  <si>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</si>
  <si>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</si>
  <si>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</si>
  <si>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2023-09-04</t>
  </si>
  <si>
    <t>3883384</t>
  </si>
  <si>
    <t>甘比花旗M酒店</t>
  </si>
  <si>
    <t>NUGRAHA I MADE IVAN PRIMA</t>
  </si>
  <si>
    <t>2023-09-05</t>
  </si>
  <si>
    <t>退房日周结</t>
  </si>
  <si>
    <t>164.36</t>
  </si>
  <si>
    <t>22.56</t>
  </si>
  <si>
    <t>0</t>
  </si>
  <si>
    <t>0.00</t>
  </si>
  <si>
    <t>携程盛景国际直连</t>
  </si>
  <si>
    <t>01.010677</t>
  </si>
  <si>
    <t>2023-09-04 22:41:44</t>
  </si>
  <si>
    <t>否</t>
  </si>
  <si>
    <t>汇智国际旅游发展有限公司</t>
  </si>
  <si>
    <t>直连</t>
  </si>
  <si>
    <t>印度尼西亚</t>
  </si>
  <si>
    <t>3883013</t>
  </si>
  <si>
    <t>克幕居家酒店</t>
  </si>
  <si>
    <t>AW DEE EAN</t>
  </si>
  <si>
    <t>259.43</t>
  </si>
  <si>
    <t>35.61</t>
  </si>
  <si>
    <t>2023-09-04 21:30:00</t>
  </si>
  <si>
    <t>马来西亚</t>
  </si>
  <si>
    <t>3882765</t>
  </si>
  <si>
    <t>雅加达朱诺·贾廷加拉酒店</t>
  </si>
  <si>
    <t>ALI ALI</t>
  </si>
  <si>
    <t>141.33</t>
  </si>
  <si>
    <t>19.40</t>
  </si>
  <si>
    <t>2023-09-04 20:58:35</t>
  </si>
  <si>
    <t>3882764</t>
  </si>
  <si>
    <t>坤西育府阁楼村庄酒店</t>
  </si>
  <si>
    <t>STUDIO WANKHXFA</t>
  </si>
  <si>
    <t>301.61</t>
  </si>
  <si>
    <t>41.40</t>
  </si>
  <si>
    <t>2023-09-04 20:58:37</t>
  </si>
  <si>
    <t>泰国</t>
  </si>
  <si>
    <t>3882678</t>
  </si>
  <si>
    <t>芝勒贡阿玛瑞斯酒店</t>
  </si>
  <si>
    <t>PANGESTU TEGAR AGUNG PANGESTU</t>
  </si>
  <si>
    <t>195.39</t>
  </si>
  <si>
    <t>26.82</t>
  </si>
  <si>
    <t>2023-09-04 20:33:34</t>
  </si>
  <si>
    <t>3882622</t>
  </si>
  <si>
    <t>Kertih Damansara Inn</t>
  </si>
  <si>
    <t>MUSTAFFA MUSTAFFA BIN HARON</t>
  </si>
  <si>
    <t>263.15</t>
  </si>
  <si>
    <t>36.12</t>
  </si>
  <si>
    <t>2023-09-04 20:16:03</t>
  </si>
  <si>
    <t>3882336</t>
  </si>
  <si>
    <t>S AMORA</t>
  </si>
  <si>
    <t>2023-09-04 19:35:34</t>
  </si>
  <si>
    <t>3882273</t>
  </si>
  <si>
    <t>专属公寓酒店</t>
  </si>
  <si>
    <t>ZHOU HONGXIANG</t>
  </si>
  <si>
    <t>286.24</t>
  </si>
  <si>
    <t>39.29</t>
  </si>
  <si>
    <t>2023-09-04 19:12:08</t>
  </si>
  <si>
    <t>3882186</t>
  </si>
  <si>
    <t>河内弗雷泽套房酒店</t>
  </si>
  <si>
    <t>SHAO PAN</t>
  </si>
  <si>
    <t>542.68</t>
  </si>
  <si>
    <t>74.49</t>
  </si>
  <si>
    <t>2023-09-04 18:41:05</t>
  </si>
  <si>
    <t>越南</t>
  </si>
  <si>
    <t>3881348</t>
  </si>
  <si>
    <t xml:space="preserve"> 985 努尔酒店</t>
  </si>
  <si>
    <t>SAUFI NUR</t>
  </si>
  <si>
    <t>172.88</t>
  </si>
  <si>
    <t>23.73</t>
  </si>
  <si>
    <t>2023-09-04 15:20:40</t>
  </si>
  <si>
    <t>3881126</t>
  </si>
  <si>
    <t xml:space="preserve">SH白沙罗酒店 </t>
  </si>
  <si>
    <t>MUSTAFFA SALONI</t>
  </si>
  <si>
    <t>156.93</t>
  </si>
  <si>
    <t>21.54</t>
  </si>
  <si>
    <t>2023-09-04 14:22:45</t>
  </si>
  <si>
    <t>3880692</t>
  </si>
  <si>
    <t>图西塔酒店</t>
  </si>
  <si>
    <t>OIDA ECI</t>
  </si>
  <si>
    <t>116.64</t>
  </si>
  <si>
    <t>16.01</t>
  </si>
  <si>
    <t>2023-09-04 12:45:59</t>
  </si>
  <si>
    <t>3880677</t>
  </si>
  <si>
    <t>小印度入住旅店 (SG Clean)</t>
  </si>
  <si>
    <t>MATSUKOR YAACOBMATSU</t>
  </si>
  <si>
    <t>600.75</t>
  </si>
  <si>
    <t>82.46</t>
  </si>
  <si>
    <t>2023-09-04 12:40:03</t>
  </si>
  <si>
    <t>新加坡</t>
  </si>
  <si>
    <t>3880347</t>
  </si>
  <si>
    <t>努瓦尔酒店</t>
  </si>
  <si>
    <t>KAEWNIL ANUPONG,RODKRUNG NITTAYA</t>
  </si>
  <si>
    <t>276.26</t>
  </si>
  <si>
    <t>37.92</t>
  </si>
  <si>
    <t>2023-09-04 11:18:54</t>
  </si>
  <si>
    <t>3880160</t>
  </si>
  <si>
    <t>AB TOMI</t>
  </si>
  <si>
    <t>2023-09-04 10:40:52</t>
  </si>
  <si>
    <t>3879728</t>
  </si>
  <si>
    <t>王子宫殿酒店  (政府卫生认证)</t>
  </si>
  <si>
    <t>Kabkerd Ratthasart</t>
  </si>
  <si>
    <t>292.50</t>
  </si>
  <si>
    <t>40.15</t>
  </si>
  <si>
    <t>2023-09-04 08:00:27</t>
  </si>
  <si>
    <t>3879679</t>
  </si>
  <si>
    <t>沙美隐密度假村</t>
  </si>
  <si>
    <t>CHHABRA RAGHUVINDER</t>
  </si>
  <si>
    <t>313.71</t>
  </si>
  <si>
    <t>43.06</t>
  </si>
  <si>
    <t>2023-09-04 04:52:01</t>
  </si>
  <si>
    <t>3879541</t>
  </si>
  <si>
    <t>莫蒂酒店</t>
  </si>
  <si>
    <t>TAY SOON BOON</t>
  </si>
  <si>
    <t>250.18</t>
  </si>
  <si>
    <t>34.34</t>
  </si>
  <si>
    <t>2023-09-04 02:03:38</t>
  </si>
  <si>
    <t>3879480</t>
  </si>
  <si>
    <t>民都鲁玛格丽特广场</t>
  </si>
  <si>
    <t>Aleh Bolhan Aleh</t>
  </si>
  <si>
    <t>184.32</t>
  </si>
  <si>
    <t>25.30</t>
  </si>
  <si>
    <t>2023-09-04 01:05:34</t>
  </si>
  <si>
    <t>2023-09-03</t>
  </si>
  <si>
    <t>3878876</t>
  </si>
  <si>
    <t>SU JINXUAN</t>
  </si>
  <si>
    <t>2023-09-03 22:39:35</t>
  </si>
  <si>
    <t>3878587</t>
  </si>
  <si>
    <t>美娜多阿雅度塔酒店</t>
  </si>
  <si>
    <t>ALAMAT ICRAZYA LIDYA</t>
  </si>
  <si>
    <t>264.16</t>
  </si>
  <si>
    <t>36.26</t>
  </si>
  <si>
    <t>2023-09-03 21:45:43</t>
  </si>
  <si>
    <t>3878573</t>
  </si>
  <si>
    <t>首尔韩流酒店首尔站店</t>
  </si>
  <si>
    <t>AUDIRAC ADRIAN</t>
  </si>
  <si>
    <t>449.50</t>
  </si>
  <si>
    <t>61.70</t>
  </si>
  <si>
    <t>2023-09-03 21:40:27</t>
  </si>
  <si>
    <t>韩国</t>
  </si>
  <si>
    <t>3877717</t>
  </si>
  <si>
    <t>MISKIN VINEET VINAYAK</t>
  </si>
  <si>
    <t>2023-09-03 18:55:38</t>
  </si>
  <si>
    <t>3877012</t>
  </si>
  <si>
    <t>V 度假村 - 惠恭王 MRT 车站</t>
  </si>
  <si>
    <t>TONGPIEM NOPHIRUN</t>
  </si>
  <si>
    <t>139.44</t>
  </si>
  <si>
    <t>19.14</t>
  </si>
  <si>
    <t>2023-09-03 16:14:27</t>
  </si>
  <si>
    <t>3876275</t>
  </si>
  <si>
    <t>德维拉素万那普酒店</t>
  </si>
  <si>
    <t>NGOKSIN MISS PHONTHIP</t>
  </si>
  <si>
    <t>277.42</t>
  </si>
  <si>
    <t>38.08</t>
  </si>
  <si>
    <t>2023-09-03 12:44:30</t>
  </si>
  <si>
    <t>3876066</t>
  </si>
  <si>
    <t>ATMAJA FARIZ ESA</t>
  </si>
  <si>
    <t>144.18</t>
  </si>
  <si>
    <t>19.79</t>
  </si>
  <si>
    <t>2023-09-03 11:42:28</t>
  </si>
  <si>
    <t>3876057</t>
  </si>
  <si>
    <t>特兰兹酒店</t>
  </si>
  <si>
    <t>WONG TSZ KI</t>
  </si>
  <si>
    <t>481.05</t>
  </si>
  <si>
    <t>66.03</t>
  </si>
  <si>
    <t>2023-09-03 11:37:59</t>
  </si>
  <si>
    <t>3875711</t>
  </si>
  <si>
    <t>AU YAU KWANG</t>
  </si>
  <si>
    <t>265.69</t>
  </si>
  <si>
    <t>36.47</t>
  </si>
  <si>
    <t>2023-09-03 09:51:27</t>
  </si>
  <si>
    <t>2023-09-02</t>
  </si>
  <si>
    <t>3874327</t>
  </si>
  <si>
    <t>WIBOWO TERRY</t>
  </si>
  <si>
    <t>144.20</t>
  </si>
  <si>
    <t>2023-09-02 21:49:52</t>
  </si>
  <si>
    <t>3874255</t>
  </si>
  <si>
    <t>曼谷德特尔酒店</t>
  </si>
  <si>
    <t>HE JIANYU</t>
  </si>
  <si>
    <t>937.53</t>
  </si>
  <si>
    <t>128.67</t>
  </si>
  <si>
    <t>2023-09-02 21:14:28</t>
  </si>
  <si>
    <t>3872948</t>
  </si>
  <si>
    <t>SUMALAI THAPHAT</t>
  </si>
  <si>
    <t>138.73</t>
  </si>
  <si>
    <t>19.04</t>
  </si>
  <si>
    <t>2023-09-02 16:05:32</t>
  </si>
  <si>
    <t>3872746</t>
  </si>
  <si>
    <t>曼谷论坛公园酒店</t>
  </si>
  <si>
    <t>RUEANRATSAMIPRACHA PRAEPILAI</t>
  </si>
  <si>
    <t>444.83</t>
  </si>
  <si>
    <t>61.05</t>
  </si>
  <si>
    <t>2023-09-02 15:36:13</t>
  </si>
  <si>
    <t>3871376</t>
  </si>
  <si>
    <t>奥罗拉考艾度假酒店</t>
  </si>
  <si>
    <t>MOKEAW TOSAPOL</t>
  </si>
  <si>
    <t>570.66</t>
  </si>
  <si>
    <t>78.32</t>
  </si>
  <si>
    <t>2023-09-02 09:33:45</t>
  </si>
  <si>
    <t>2023-09-01</t>
  </si>
  <si>
    <t>3869469</t>
  </si>
  <si>
    <t>KIM THOA PHAM THI</t>
  </si>
  <si>
    <t>857.40</t>
  </si>
  <si>
    <t>117.81</t>
  </si>
  <si>
    <t>2023-09-01 19:20:48</t>
  </si>
  <si>
    <t>3868630</t>
  </si>
  <si>
    <t>国际机场 KLIA-KLIA2途恩酒店</t>
  </si>
  <si>
    <t>MUHD NUR SALAM BIN MUSTAPHA</t>
  </si>
  <si>
    <t>460.03</t>
  </si>
  <si>
    <t>63.21</t>
  </si>
  <si>
    <t>2023-09-01 16:37:19</t>
  </si>
  <si>
    <t>直采</t>
  </si>
  <si>
    <t>3866252</t>
  </si>
  <si>
    <t>Sungyang Huang</t>
  </si>
  <si>
    <t>468.98</t>
  </si>
  <si>
    <t>64.44</t>
  </si>
  <si>
    <t>2023-09-01 05:40:24</t>
  </si>
  <si>
    <t>2023-08-31</t>
  </si>
  <si>
    <t>3865570</t>
  </si>
  <si>
    <t>吉隆坡哈达马斯帝盛酒店</t>
  </si>
  <si>
    <t>TAN LYE LIN</t>
  </si>
  <si>
    <t>348.37</t>
  </si>
  <si>
    <t>47.71</t>
  </si>
  <si>
    <t>2023-08-31 22:39:59</t>
  </si>
  <si>
    <t>3865331</t>
  </si>
  <si>
    <t>普吉岛特恩特</t>
  </si>
  <si>
    <t>BOONYARAT SRIHAWAT</t>
  </si>
  <si>
    <t>394.52</t>
  </si>
  <si>
    <t>54.03</t>
  </si>
  <si>
    <t>2023-08-31 21:54:31</t>
  </si>
  <si>
    <t>3864183</t>
  </si>
  <si>
    <t>曼谷素坤逸航站 21 中心酒店 (政府卫生认证)</t>
  </si>
  <si>
    <t>CHAN CHIU HOI,CHAN YEE LING ELAINE</t>
  </si>
  <si>
    <t>1907.01</t>
  </si>
  <si>
    <t>261.17</t>
  </si>
  <si>
    <t>2023-09-01 11:03:34</t>
  </si>
  <si>
    <t>3862962</t>
  </si>
  <si>
    <t>CHALERMSAEN SUPISARA</t>
  </si>
  <si>
    <t>399.77</t>
  </si>
  <si>
    <t>54.75</t>
  </si>
  <si>
    <t>2023-08-31 14:59:47</t>
  </si>
  <si>
    <t>3861259</t>
  </si>
  <si>
    <t>新加坡樟宜机场皇冠假日酒店</t>
  </si>
  <si>
    <t>WANG QIUMIN</t>
  </si>
  <si>
    <t>2009.97</t>
  </si>
  <si>
    <t>275.27</t>
  </si>
  <si>
    <t>2023-08-31 16:05:11</t>
  </si>
  <si>
    <t>2023-08-30</t>
  </si>
  <si>
    <t>3856418</t>
  </si>
  <si>
    <t>芙蓉皇家朱兰酒店</t>
  </si>
  <si>
    <t>Kamis Mohd Razi</t>
  </si>
  <si>
    <t>333.97</t>
  </si>
  <si>
    <t>45.71</t>
  </si>
  <si>
    <t>2023-08-30 12:08:02</t>
  </si>
  <si>
    <t>2023-08-29</t>
  </si>
  <si>
    <t>3851075</t>
  </si>
  <si>
    <t>巴厘岛美利亚酒店</t>
  </si>
  <si>
    <t>KWOK SUEN WANG,CHOI HIU MAN</t>
  </si>
  <si>
    <t>2619.61</t>
  </si>
  <si>
    <t>358.59</t>
  </si>
  <si>
    <t>2023-08-29 00:13:26</t>
  </si>
  <si>
    <t>2023-08-28</t>
  </si>
  <si>
    <t>3850879</t>
  </si>
  <si>
    <t>河内卡里达斯地标 72 皇家住宅酒店</t>
  </si>
  <si>
    <t>Xu Jing</t>
  </si>
  <si>
    <t>2777.40</t>
  </si>
  <si>
    <t>380.19</t>
  </si>
  <si>
    <t>2023-08-28 23:29:25</t>
  </si>
  <si>
    <t>3847083</t>
  </si>
  <si>
    <t>同城e.城市酒店</t>
  </si>
  <si>
    <t>Qiao Shi</t>
  </si>
  <si>
    <t>462.72</t>
  </si>
  <si>
    <t>63.34</t>
  </si>
  <si>
    <t>2023-08-28 08:21:03</t>
  </si>
  <si>
    <t>2023-08-24</t>
  </si>
  <si>
    <t>3829553</t>
  </si>
  <si>
    <t>清迈苏瑞旺斯酒店</t>
  </si>
  <si>
    <t>Liana Jerome Ro Thuam</t>
  </si>
  <si>
    <t>683.13</t>
  </si>
  <si>
    <t>93.64</t>
  </si>
  <si>
    <t>2023-08-24 16:41:19</t>
  </si>
  <si>
    <t>2023-08-12</t>
  </si>
  <si>
    <t>3771737</t>
  </si>
  <si>
    <t>曼谷善兰酒店</t>
  </si>
  <si>
    <t>CHAN YUK KEUNG,CHEUNG WAI MING</t>
  </si>
  <si>
    <t>455.54</t>
  </si>
  <si>
    <t>62.78</t>
  </si>
  <si>
    <t>2023-08-12 18:27:29</t>
  </si>
  <si>
    <t>2023-03-03</t>
  </si>
  <si>
    <t>3087096</t>
  </si>
  <si>
    <t>康帕斯酒店集团曼谷欧陆酒店</t>
  </si>
  <si>
    <t>LOH MANDY</t>
  </si>
  <si>
    <t>2607.30</t>
  </si>
  <si>
    <t>376.00</t>
  </si>
  <si>
    <t>2023-03-06 12:30:30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</si>
</sst>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62</xdr:row>
      <xdr:rowOff>0</xdr:rowOff>
    </xdr:from>
    <xdr:to>
      <xdr:col>14</xdr:col>
      <xdr:colOff>352425</xdr:colOff>
      <xdr:row>92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571750"/>
          <a:ext cx="1031557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45170</v>
      </c>
      <c r="G2" s="6">
        <v>45174</v>
      </c>
      <c r="H2" s="4">
        <v>1</v>
      </c>
      <c r="I2" s="4">
        <v>4</v>
      </c>
      <c r="J2" s="4">
        <v>4</v>
      </c>
      <c r="K2" s="4" t="s">
        <v>30</v>
      </c>
      <c r="L2" s="4">
        <v>376</v>
      </c>
      <c r="M2" s="4">
        <v>376</v>
      </c>
      <c r="N2" s="4" t="s">
        <v>31</v>
      </c>
      <c r="O2" s="4" t="s">
        <v>32</v>
      </c>
      <c r="P2" s="4" t="s">
        <v>33</v>
      </c>
      <c r="Q2" s="4">
        <v>0</v>
      </c>
      <c r="R2" s="7">
        <v>44988</v>
      </c>
      <c r="S2" s="6">
        <v>45177</v>
      </c>
      <c r="T2" s="4" t="s">
        <v>34</v>
      </c>
      <c r="U2" s="4">
        <v>376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45172</v>
      </c>
      <c r="G3" s="6">
        <v>45174</v>
      </c>
      <c r="H3" s="4">
        <v>1</v>
      </c>
      <c r="I3" s="4">
        <v>2</v>
      </c>
      <c r="J3" s="4">
        <v>2</v>
      </c>
      <c r="K3" s="4" t="s">
        <v>30</v>
      </c>
      <c r="L3" s="4">
        <v>62.78</v>
      </c>
      <c r="M3" s="4">
        <v>62.78</v>
      </c>
      <c r="N3" s="4" t="s">
        <v>40</v>
      </c>
      <c r="O3" s="4" t="s">
        <v>32</v>
      </c>
      <c r="P3" s="4" t="s">
        <v>33</v>
      </c>
      <c r="Q3" s="4">
        <v>0</v>
      </c>
      <c r="R3" s="7">
        <v>45150.0000115741</v>
      </c>
      <c r="S3" s="6">
        <v>45177</v>
      </c>
      <c r="T3" s="4" t="s">
        <v>34</v>
      </c>
      <c r="U3" s="4">
        <v>62.78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45172</v>
      </c>
      <c r="G4" s="6">
        <v>45174</v>
      </c>
      <c r="H4" s="4">
        <v>1</v>
      </c>
      <c r="I4" s="4">
        <v>2</v>
      </c>
      <c r="J4" s="4">
        <v>2</v>
      </c>
      <c r="K4" s="4" t="s">
        <v>30</v>
      </c>
      <c r="L4" s="4">
        <v>93.64</v>
      </c>
      <c r="M4" s="4">
        <v>93.64</v>
      </c>
      <c r="N4" s="4" t="s">
        <v>46</v>
      </c>
      <c r="O4" s="4" t="s">
        <v>32</v>
      </c>
      <c r="P4" s="4" t="s">
        <v>33</v>
      </c>
      <c r="Q4" s="4">
        <v>0</v>
      </c>
      <c r="R4" s="7">
        <v>45162</v>
      </c>
      <c r="S4" s="6">
        <v>45177</v>
      </c>
      <c r="T4" s="4" t="s">
        <v>34</v>
      </c>
      <c r="U4" s="4">
        <v>93.64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39</v>
      </c>
      <c r="F5" s="6">
        <v>45172</v>
      </c>
      <c r="G5" s="6">
        <v>45174</v>
      </c>
      <c r="H5" s="4">
        <v>1</v>
      </c>
      <c r="I5" s="4">
        <v>2</v>
      </c>
      <c r="J5" s="4">
        <v>2</v>
      </c>
      <c r="K5" s="4" t="s">
        <v>30</v>
      </c>
      <c r="L5" s="4">
        <v>63.34</v>
      </c>
      <c r="M5" s="4">
        <v>63.34</v>
      </c>
      <c r="N5" s="4" t="s">
        <v>51</v>
      </c>
      <c r="O5" s="4" t="s">
        <v>32</v>
      </c>
      <c r="P5" s="4" t="s">
        <v>33</v>
      </c>
      <c r="Q5" s="4">
        <v>0</v>
      </c>
      <c r="R5" s="7">
        <v>45166</v>
      </c>
      <c r="S5" s="6">
        <v>45177</v>
      </c>
      <c r="T5" s="4" t="s">
        <v>34</v>
      </c>
      <c r="U5" s="4">
        <v>63.34</v>
      </c>
      <c r="V5" s="4">
        <v>0</v>
      </c>
      <c r="W5" s="4">
        <v>0</v>
      </c>
      <c r="X5" s="4" t="s">
        <v>52</v>
      </c>
      <c r="Y5" s="4" t="s">
        <v>42</v>
      </c>
    </row>
    <row r="6" s="4" customFormat="1" spans="1:25">
      <c r="A6" s="4" t="s">
        <v>53</v>
      </c>
      <c r="B6" s="4" t="s">
        <v>26</v>
      </c>
      <c r="C6" s="4" t="s">
        <v>27</v>
      </c>
      <c r="D6" s="4" t="s">
        <v>54</v>
      </c>
      <c r="E6" s="4" t="s">
        <v>55</v>
      </c>
      <c r="F6" s="6">
        <v>45170</v>
      </c>
      <c r="G6" s="6">
        <v>45174</v>
      </c>
      <c r="H6" s="4">
        <v>1</v>
      </c>
      <c r="I6" s="4">
        <v>4</v>
      </c>
      <c r="J6" s="4">
        <v>4</v>
      </c>
      <c r="K6" s="4" t="s">
        <v>30</v>
      </c>
      <c r="L6" s="4">
        <v>380.19</v>
      </c>
      <c r="M6" s="4">
        <v>380.19</v>
      </c>
      <c r="N6" s="4" t="s">
        <v>56</v>
      </c>
      <c r="O6" s="4" t="s">
        <v>32</v>
      </c>
      <c r="P6" s="4" t="s">
        <v>33</v>
      </c>
      <c r="Q6" s="4">
        <v>0</v>
      </c>
      <c r="R6" s="7">
        <v>45166</v>
      </c>
      <c r="S6" s="6">
        <v>45177</v>
      </c>
      <c r="T6" s="4" t="s">
        <v>34</v>
      </c>
      <c r="U6" s="4">
        <v>380.19</v>
      </c>
      <c r="V6" s="4">
        <v>0</v>
      </c>
      <c r="W6" s="4">
        <v>0</v>
      </c>
      <c r="X6" s="4" t="s">
        <v>57</v>
      </c>
      <c r="Y6" s="4" t="s">
        <v>42</v>
      </c>
    </row>
    <row r="7" s="4" customFormat="1" spans="1:25">
      <c r="A7" s="4" t="s">
        <v>58</v>
      </c>
      <c r="B7" s="4" t="s">
        <v>26</v>
      </c>
      <c r="C7" s="4" t="s">
        <v>27</v>
      </c>
      <c r="D7" s="4" t="s">
        <v>59</v>
      </c>
      <c r="E7" s="4" t="s">
        <v>60</v>
      </c>
      <c r="F7" s="6">
        <v>45172</v>
      </c>
      <c r="G7" s="6">
        <v>45174</v>
      </c>
      <c r="H7" s="4">
        <v>1</v>
      </c>
      <c r="I7" s="4">
        <v>2</v>
      </c>
      <c r="J7" s="4">
        <v>2</v>
      </c>
      <c r="K7" s="4" t="s">
        <v>30</v>
      </c>
      <c r="L7" s="4">
        <v>358.59</v>
      </c>
      <c r="M7" s="4">
        <v>358.59</v>
      </c>
      <c r="N7" s="4" t="s">
        <v>61</v>
      </c>
      <c r="O7" s="4" t="s">
        <v>32</v>
      </c>
      <c r="P7" s="4" t="s">
        <v>33</v>
      </c>
      <c r="Q7" s="4">
        <v>0</v>
      </c>
      <c r="R7" s="7">
        <v>45167.0000115741</v>
      </c>
      <c r="S7" s="6">
        <v>45177</v>
      </c>
      <c r="T7" s="4" t="s">
        <v>34</v>
      </c>
      <c r="U7" s="4">
        <v>358.59</v>
      </c>
      <c r="V7" s="4">
        <v>0</v>
      </c>
      <c r="W7" s="4">
        <v>0</v>
      </c>
      <c r="X7" s="4" t="s">
        <v>62</v>
      </c>
      <c r="Y7" s="4" t="s">
        <v>63</v>
      </c>
    </row>
    <row r="8" s="4" customFormat="1" spans="1:25">
      <c r="A8" s="4" t="s">
        <v>64</v>
      </c>
      <c r="B8" s="4" t="s">
        <v>26</v>
      </c>
      <c r="C8" s="4" t="s">
        <v>27</v>
      </c>
      <c r="D8" s="4" t="s">
        <v>65</v>
      </c>
      <c r="E8" s="4" t="s">
        <v>66</v>
      </c>
      <c r="F8" s="6">
        <v>45173</v>
      </c>
      <c r="G8" s="6">
        <v>45174</v>
      </c>
      <c r="H8" s="4">
        <v>1</v>
      </c>
      <c r="I8" s="4">
        <v>1</v>
      </c>
      <c r="J8" s="4">
        <v>1</v>
      </c>
      <c r="K8" s="4" t="s">
        <v>30</v>
      </c>
      <c r="L8" s="4">
        <v>45.71</v>
      </c>
      <c r="M8" s="4">
        <v>45.71</v>
      </c>
      <c r="N8" s="4" t="s">
        <v>67</v>
      </c>
      <c r="O8" s="4" t="s">
        <v>32</v>
      </c>
      <c r="P8" s="4" t="s">
        <v>33</v>
      </c>
      <c r="Q8" s="4">
        <v>0</v>
      </c>
      <c r="R8" s="7">
        <v>45168</v>
      </c>
      <c r="S8" s="6">
        <v>45177</v>
      </c>
      <c r="T8" s="4" t="s">
        <v>34</v>
      </c>
      <c r="U8" s="4">
        <v>45.71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45173</v>
      </c>
      <c r="G9" s="6">
        <v>45174</v>
      </c>
      <c r="H9" s="4">
        <v>1</v>
      </c>
      <c r="I9" s="4">
        <v>1</v>
      </c>
      <c r="J9" s="4">
        <v>1</v>
      </c>
      <c r="K9" s="4" t="s">
        <v>30</v>
      </c>
      <c r="L9" s="4">
        <v>275.27</v>
      </c>
      <c r="M9" s="4">
        <v>275.27</v>
      </c>
      <c r="N9" s="4" t="s">
        <v>73</v>
      </c>
      <c r="O9" s="4" t="s">
        <v>32</v>
      </c>
      <c r="P9" s="4" t="s">
        <v>33</v>
      </c>
      <c r="Q9" s="4">
        <v>0</v>
      </c>
      <c r="R9" s="7">
        <v>45169.0000115741</v>
      </c>
      <c r="S9" s="6">
        <v>45177</v>
      </c>
      <c r="T9" s="4" t="s">
        <v>34</v>
      </c>
      <c r="U9" s="4">
        <v>275.27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45171</v>
      </c>
      <c r="G10" s="6">
        <v>45174</v>
      </c>
      <c r="H10" s="4">
        <v>1</v>
      </c>
      <c r="I10" s="4">
        <v>3</v>
      </c>
      <c r="J10" s="4">
        <v>3</v>
      </c>
      <c r="K10" s="4" t="s">
        <v>30</v>
      </c>
      <c r="L10" s="4">
        <v>54.75</v>
      </c>
      <c r="M10" s="4">
        <v>54.75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45169</v>
      </c>
      <c r="S10" s="6">
        <v>45177</v>
      </c>
      <c r="T10" s="4" t="s">
        <v>34</v>
      </c>
      <c r="U10" s="4">
        <v>54.75</v>
      </c>
      <c r="V10" s="4">
        <v>0</v>
      </c>
      <c r="W10" s="4">
        <v>0</v>
      </c>
      <c r="X10" s="4" t="s">
        <v>80</v>
      </c>
      <c r="Y10" s="4" t="s">
        <v>42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45172</v>
      </c>
      <c r="G11" s="6">
        <v>45174</v>
      </c>
      <c r="H11" s="4">
        <v>1</v>
      </c>
      <c r="I11" s="4">
        <v>2</v>
      </c>
      <c r="J11" s="4">
        <v>2</v>
      </c>
      <c r="K11" s="4" t="s">
        <v>30</v>
      </c>
      <c r="L11" s="4">
        <v>261.17</v>
      </c>
      <c r="M11" s="4">
        <v>261.17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45169</v>
      </c>
      <c r="S11" s="6">
        <v>45177</v>
      </c>
      <c r="T11" s="4" t="s">
        <v>34</v>
      </c>
      <c r="U11" s="4">
        <v>261.17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5">
      <c r="A12" s="4" t="s">
        <v>87</v>
      </c>
      <c r="B12" s="4" t="s">
        <v>26</v>
      </c>
      <c r="C12" s="4" t="s">
        <v>27</v>
      </c>
      <c r="D12" s="4" t="s">
        <v>88</v>
      </c>
      <c r="E12" s="4" t="s">
        <v>89</v>
      </c>
      <c r="F12" s="6">
        <v>45171</v>
      </c>
      <c r="G12" s="6">
        <v>45174</v>
      </c>
      <c r="H12" s="4">
        <v>1</v>
      </c>
      <c r="I12" s="4">
        <v>3</v>
      </c>
      <c r="J12" s="4">
        <v>3</v>
      </c>
      <c r="K12" s="4" t="s">
        <v>30</v>
      </c>
      <c r="L12" s="4">
        <v>54.03</v>
      </c>
      <c r="M12" s="4">
        <v>54.03</v>
      </c>
      <c r="N12" s="4" t="s">
        <v>90</v>
      </c>
      <c r="O12" s="4" t="s">
        <v>32</v>
      </c>
      <c r="P12" s="4" t="s">
        <v>33</v>
      </c>
      <c r="Q12" s="4">
        <v>0</v>
      </c>
      <c r="R12" s="7">
        <v>45169</v>
      </c>
      <c r="S12" s="6">
        <v>45177</v>
      </c>
      <c r="T12" s="4" t="s">
        <v>34</v>
      </c>
      <c r="U12" s="4">
        <v>54.03</v>
      </c>
      <c r="V12" s="4">
        <v>0</v>
      </c>
      <c r="W12" s="4">
        <v>0</v>
      </c>
      <c r="X12" s="4" t="s">
        <v>91</v>
      </c>
      <c r="Y12" s="4" t="s">
        <v>42</v>
      </c>
    </row>
    <row r="13" s="4" customFormat="1" spans="1:25">
      <c r="A13" s="4" t="s">
        <v>92</v>
      </c>
      <c r="B13" s="4" t="s">
        <v>26</v>
      </c>
      <c r="C13" s="4" t="s">
        <v>27</v>
      </c>
      <c r="D13" s="4" t="s">
        <v>93</v>
      </c>
      <c r="E13" s="4" t="s">
        <v>94</v>
      </c>
      <c r="F13" s="6">
        <v>45173</v>
      </c>
      <c r="G13" s="6">
        <v>45174</v>
      </c>
      <c r="H13" s="4">
        <v>1</v>
      </c>
      <c r="I13" s="4">
        <v>1</v>
      </c>
      <c r="J13" s="4">
        <v>1</v>
      </c>
      <c r="K13" s="4" t="s">
        <v>30</v>
      </c>
      <c r="L13" s="4">
        <v>47.71</v>
      </c>
      <c r="M13" s="4">
        <v>47.71</v>
      </c>
      <c r="N13" s="4" t="s">
        <v>95</v>
      </c>
      <c r="O13" s="4" t="s">
        <v>32</v>
      </c>
      <c r="P13" s="4" t="s">
        <v>33</v>
      </c>
      <c r="Q13" s="4">
        <v>0</v>
      </c>
      <c r="R13" s="7">
        <v>45169</v>
      </c>
      <c r="S13" s="6">
        <v>45177</v>
      </c>
      <c r="T13" s="4" t="s">
        <v>34</v>
      </c>
      <c r="U13" s="4">
        <v>47.71</v>
      </c>
      <c r="V13" s="4">
        <v>0</v>
      </c>
      <c r="W13" s="4">
        <v>0</v>
      </c>
      <c r="X13" s="4" t="s">
        <v>96</v>
      </c>
      <c r="Y13" s="4" t="s">
        <v>42</v>
      </c>
    </row>
    <row r="14" s="4" customFormat="1" spans="1:25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45173</v>
      </c>
      <c r="G14" s="6">
        <v>45174</v>
      </c>
      <c r="H14" s="4">
        <v>1</v>
      </c>
      <c r="I14" s="4">
        <v>1</v>
      </c>
      <c r="J14" s="4">
        <v>1</v>
      </c>
      <c r="K14" s="4" t="s">
        <v>30</v>
      </c>
      <c r="L14" s="4">
        <v>64.44</v>
      </c>
      <c r="M14" s="4">
        <v>64.44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45170</v>
      </c>
      <c r="S14" s="6">
        <v>45177</v>
      </c>
      <c r="T14" s="4" t="s">
        <v>34</v>
      </c>
      <c r="U14" s="4">
        <v>64.44</v>
      </c>
      <c r="V14" s="4">
        <v>0</v>
      </c>
      <c r="W14" s="4">
        <v>0</v>
      </c>
      <c r="X14" s="4" t="s">
        <v>101</v>
      </c>
      <c r="Y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98</v>
      </c>
      <c r="E15" s="4" t="s">
        <v>104</v>
      </c>
      <c r="F15" s="6">
        <v>45173</v>
      </c>
      <c r="G15" s="6">
        <v>45174</v>
      </c>
      <c r="H15" s="4">
        <v>1</v>
      </c>
      <c r="I15" s="4">
        <v>1</v>
      </c>
      <c r="J15" s="4">
        <v>1</v>
      </c>
      <c r="K15" s="4" t="s">
        <v>30</v>
      </c>
      <c r="L15" s="4">
        <v>63.21</v>
      </c>
      <c r="M15" s="4">
        <v>63.21</v>
      </c>
      <c r="N15" s="4" t="s">
        <v>105</v>
      </c>
      <c r="O15" s="4" t="s">
        <v>32</v>
      </c>
      <c r="P15" s="4" t="s">
        <v>33</v>
      </c>
      <c r="Q15" s="4">
        <v>0</v>
      </c>
      <c r="R15" s="7">
        <v>45170</v>
      </c>
      <c r="S15" s="6">
        <v>45177</v>
      </c>
      <c r="T15" s="4" t="s">
        <v>34</v>
      </c>
      <c r="U15" s="4">
        <v>63.21</v>
      </c>
      <c r="V15" s="4">
        <v>0</v>
      </c>
      <c r="W15" s="4">
        <v>0</v>
      </c>
      <c r="X15" s="4" t="s">
        <v>106</v>
      </c>
      <c r="Y15" s="4" t="s">
        <v>107</v>
      </c>
    </row>
    <row r="16" s="4" customFormat="1" spans="1:25">
      <c r="A16" s="4" t="s">
        <v>108</v>
      </c>
      <c r="B16" s="4" t="s">
        <v>26</v>
      </c>
      <c r="C16" s="4" t="s">
        <v>27</v>
      </c>
      <c r="D16" s="4" t="s">
        <v>109</v>
      </c>
      <c r="E16" s="4" t="s">
        <v>110</v>
      </c>
      <c r="F16" s="6">
        <v>45173</v>
      </c>
      <c r="G16" s="6">
        <v>45174</v>
      </c>
      <c r="H16" s="4">
        <v>3</v>
      </c>
      <c r="I16" s="4">
        <v>1</v>
      </c>
      <c r="J16" s="4">
        <v>3</v>
      </c>
      <c r="K16" s="4" t="s">
        <v>30</v>
      </c>
      <c r="L16" s="4">
        <v>117.81</v>
      </c>
      <c r="M16" s="4">
        <v>117.81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45170</v>
      </c>
      <c r="S16" s="6">
        <v>45177</v>
      </c>
      <c r="T16" s="4" t="s">
        <v>34</v>
      </c>
      <c r="U16" s="4">
        <v>117.81</v>
      </c>
      <c r="V16" s="4">
        <v>0</v>
      </c>
      <c r="W16" s="4">
        <v>0</v>
      </c>
      <c r="X16" s="4" t="s">
        <v>112</v>
      </c>
      <c r="Y16" s="4" t="s">
        <v>42</v>
      </c>
    </row>
    <row r="17" s="4" customFormat="1" spans="1:25">
      <c r="A17" s="4" t="s">
        <v>113</v>
      </c>
      <c r="B17" s="4" t="s">
        <v>26</v>
      </c>
      <c r="C17" s="4" t="s">
        <v>27</v>
      </c>
      <c r="D17" s="4" t="s">
        <v>109</v>
      </c>
      <c r="E17" s="4" t="s">
        <v>110</v>
      </c>
      <c r="F17" s="6">
        <v>45173</v>
      </c>
      <c r="G17" s="6">
        <v>45174</v>
      </c>
      <c r="H17" s="4">
        <v>2</v>
      </c>
      <c r="I17" s="4">
        <v>1</v>
      </c>
      <c r="J17" s="4">
        <v>2</v>
      </c>
      <c r="K17" s="4" t="s">
        <v>30</v>
      </c>
      <c r="L17" s="4">
        <v>78.32</v>
      </c>
      <c r="M17" s="4">
        <v>78.32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45171.0000115741</v>
      </c>
      <c r="S17" s="6">
        <v>45177</v>
      </c>
      <c r="T17" s="4" t="s">
        <v>34</v>
      </c>
      <c r="U17" s="4">
        <v>78.32</v>
      </c>
      <c r="V17" s="4">
        <v>0</v>
      </c>
      <c r="W17" s="4">
        <v>0</v>
      </c>
      <c r="X17" s="4" t="s">
        <v>115</v>
      </c>
      <c r="Y17" s="4" t="s">
        <v>42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77</v>
      </c>
      <c r="E18" s="4" t="s">
        <v>78</v>
      </c>
      <c r="F18" s="6">
        <v>45171</v>
      </c>
      <c r="G18" s="6">
        <v>45174</v>
      </c>
      <c r="H18" s="4">
        <v>1</v>
      </c>
      <c r="I18" s="4">
        <v>3</v>
      </c>
      <c r="J18" s="4">
        <v>3</v>
      </c>
      <c r="K18" s="4" t="s">
        <v>30</v>
      </c>
      <c r="L18" s="4">
        <v>61.05</v>
      </c>
      <c r="M18" s="4">
        <v>61.05</v>
      </c>
      <c r="N18" s="4" t="s">
        <v>117</v>
      </c>
      <c r="O18" s="4" t="s">
        <v>32</v>
      </c>
      <c r="P18" s="4" t="s">
        <v>33</v>
      </c>
      <c r="Q18" s="4">
        <v>0</v>
      </c>
      <c r="R18" s="7">
        <v>45171.0000115741</v>
      </c>
      <c r="S18" s="6">
        <v>45177</v>
      </c>
      <c r="T18" s="4" t="s">
        <v>34</v>
      </c>
      <c r="U18" s="4">
        <v>61.05</v>
      </c>
      <c r="V18" s="4">
        <v>0</v>
      </c>
      <c r="W18" s="4">
        <v>0</v>
      </c>
      <c r="X18" s="4" t="s">
        <v>118</v>
      </c>
      <c r="Y18" s="4" t="s">
        <v>42</v>
      </c>
    </row>
    <row r="19" s="4" customFormat="1" spans="1:25">
      <c r="A19" s="4" t="s">
        <v>119</v>
      </c>
      <c r="B19" s="4" t="s">
        <v>26</v>
      </c>
      <c r="C19" s="4" t="s">
        <v>27</v>
      </c>
      <c r="D19" s="4" t="s">
        <v>120</v>
      </c>
      <c r="E19" s="4" t="s">
        <v>121</v>
      </c>
      <c r="F19" s="6">
        <v>45173</v>
      </c>
      <c r="G19" s="6">
        <v>45174</v>
      </c>
      <c r="H19" s="4">
        <v>1</v>
      </c>
      <c r="I19" s="4">
        <v>1</v>
      </c>
      <c r="J19" s="4">
        <v>1</v>
      </c>
      <c r="K19" s="4" t="s">
        <v>30</v>
      </c>
      <c r="L19" s="4">
        <v>19.04</v>
      </c>
      <c r="M19" s="4">
        <v>19.04</v>
      </c>
      <c r="N19" s="4" t="s">
        <v>122</v>
      </c>
      <c r="O19" s="4" t="s">
        <v>32</v>
      </c>
      <c r="P19" s="4" t="s">
        <v>33</v>
      </c>
      <c r="Q19" s="4">
        <v>0</v>
      </c>
      <c r="R19" s="7">
        <v>45171</v>
      </c>
      <c r="S19" s="6">
        <v>45177</v>
      </c>
      <c r="T19" s="4" t="s">
        <v>34</v>
      </c>
      <c r="U19" s="4">
        <v>19.04</v>
      </c>
      <c r="V19" s="4">
        <v>0</v>
      </c>
      <c r="W19" s="4">
        <v>0</v>
      </c>
      <c r="X19" s="4" t="s">
        <v>123</v>
      </c>
      <c r="Y19" s="4" t="s">
        <v>124</v>
      </c>
    </row>
    <row r="20" s="4" customFormat="1" spans="1:25">
      <c r="A20" s="4" t="s">
        <v>125</v>
      </c>
      <c r="B20" s="4" t="s">
        <v>26</v>
      </c>
      <c r="C20" s="4" t="s">
        <v>27</v>
      </c>
      <c r="D20" s="4" t="s">
        <v>126</v>
      </c>
      <c r="E20" s="4" t="s">
        <v>127</v>
      </c>
      <c r="F20" s="6">
        <v>45171</v>
      </c>
      <c r="G20" s="6">
        <v>45174</v>
      </c>
      <c r="H20" s="4">
        <v>1</v>
      </c>
      <c r="I20" s="4">
        <v>3</v>
      </c>
      <c r="J20" s="4">
        <v>3</v>
      </c>
      <c r="K20" s="4" t="s">
        <v>30</v>
      </c>
      <c r="L20" s="4">
        <v>128.67</v>
      </c>
      <c r="M20" s="4">
        <v>128.67</v>
      </c>
      <c r="N20" s="4" t="s">
        <v>128</v>
      </c>
      <c r="O20" s="4" t="s">
        <v>32</v>
      </c>
      <c r="P20" s="4" t="s">
        <v>33</v>
      </c>
      <c r="Q20" s="4">
        <v>0</v>
      </c>
      <c r="R20" s="7">
        <v>45171.0000115741</v>
      </c>
      <c r="S20" s="6">
        <v>45177</v>
      </c>
      <c r="T20" s="4" t="s">
        <v>34</v>
      </c>
      <c r="U20" s="4">
        <v>128.67</v>
      </c>
      <c r="V20" s="4">
        <v>0</v>
      </c>
      <c r="W20" s="4">
        <v>0</v>
      </c>
      <c r="X20" s="4" t="s">
        <v>129</v>
      </c>
      <c r="Y20" s="4" t="s">
        <v>42</v>
      </c>
    </row>
    <row r="21" s="4" customFormat="1" spans="1:25">
      <c r="A21" s="4" t="s">
        <v>130</v>
      </c>
      <c r="B21" s="4" t="s">
        <v>26</v>
      </c>
      <c r="C21" s="4" t="s">
        <v>27</v>
      </c>
      <c r="D21" s="4" t="s">
        <v>131</v>
      </c>
      <c r="E21" s="4" t="s">
        <v>132</v>
      </c>
      <c r="F21" s="6">
        <v>45173</v>
      </c>
      <c r="G21" s="6">
        <v>45174</v>
      </c>
      <c r="H21" s="4">
        <v>1</v>
      </c>
      <c r="I21" s="4">
        <v>1</v>
      </c>
      <c r="J21" s="4">
        <v>1</v>
      </c>
      <c r="K21" s="4" t="s">
        <v>30</v>
      </c>
      <c r="L21" s="4">
        <v>19.79</v>
      </c>
      <c r="M21" s="4">
        <v>19.79</v>
      </c>
      <c r="N21" s="4" t="s">
        <v>133</v>
      </c>
      <c r="O21" s="4" t="s">
        <v>32</v>
      </c>
      <c r="P21" s="4" t="s">
        <v>33</v>
      </c>
      <c r="Q21" s="4">
        <v>0</v>
      </c>
      <c r="R21" s="7">
        <v>45171.0000115741</v>
      </c>
      <c r="S21" s="6">
        <v>45177</v>
      </c>
      <c r="T21" s="4" t="s">
        <v>34</v>
      </c>
      <c r="U21" s="4">
        <v>19.79</v>
      </c>
      <c r="V21" s="4">
        <v>0</v>
      </c>
      <c r="W21" s="4">
        <v>0</v>
      </c>
      <c r="X21" s="4" t="s">
        <v>134</v>
      </c>
      <c r="Y21" s="4" t="s">
        <v>135</v>
      </c>
    </row>
    <row r="22" s="4" customFormat="1" spans="1:25">
      <c r="A22" s="4" t="s">
        <v>136</v>
      </c>
      <c r="B22" s="4" t="s">
        <v>26</v>
      </c>
      <c r="C22" s="4" t="s">
        <v>27</v>
      </c>
      <c r="D22" s="4" t="s">
        <v>137</v>
      </c>
      <c r="E22" s="4" t="s">
        <v>138</v>
      </c>
      <c r="F22" s="6">
        <v>45173</v>
      </c>
      <c r="G22" s="6">
        <v>45174</v>
      </c>
      <c r="H22" s="4">
        <v>1</v>
      </c>
      <c r="I22" s="4">
        <v>1</v>
      </c>
      <c r="J22" s="4">
        <v>1</v>
      </c>
      <c r="K22" s="4" t="s">
        <v>30</v>
      </c>
      <c r="L22" s="4">
        <v>36.47</v>
      </c>
      <c r="M22" s="4">
        <v>36.47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45172</v>
      </c>
      <c r="S22" s="6">
        <v>45177</v>
      </c>
      <c r="T22" s="4" t="s">
        <v>34</v>
      </c>
      <c r="U22" s="4">
        <v>36.47</v>
      </c>
      <c r="V22" s="4">
        <v>0</v>
      </c>
      <c r="W22" s="4">
        <v>0</v>
      </c>
      <c r="X22" s="4" t="s">
        <v>140</v>
      </c>
      <c r="Y22" s="4" t="s">
        <v>141</v>
      </c>
    </row>
    <row r="23" s="4" customFormat="1" spans="1:25">
      <c r="A23" s="4" t="s">
        <v>142</v>
      </c>
      <c r="B23" s="4" t="s">
        <v>26</v>
      </c>
      <c r="C23" s="4" t="s">
        <v>27</v>
      </c>
      <c r="D23" s="4" t="s">
        <v>143</v>
      </c>
      <c r="E23" s="4" t="s">
        <v>144</v>
      </c>
      <c r="F23" s="6">
        <v>45173</v>
      </c>
      <c r="G23" s="6">
        <v>45174</v>
      </c>
      <c r="H23" s="4">
        <v>1</v>
      </c>
      <c r="I23" s="4">
        <v>1</v>
      </c>
      <c r="J23" s="4">
        <v>1</v>
      </c>
      <c r="K23" s="4" t="s">
        <v>30</v>
      </c>
      <c r="L23" s="4">
        <v>66.03</v>
      </c>
      <c r="M23" s="4">
        <v>66.03</v>
      </c>
      <c r="N23" s="4" t="s">
        <v>145</v>
      </c>
      <c r="O23" s="4" t="s">
        <v>32</v>
      </c>
      <c r="P23" s="4" t="s">
        <v>33</v>
      </c>
      <c r="Q23" s="4">
        <v>0</v>
      </c>
      <c r="R23" s="7">
        <v>45172</v>
      </c>
      <c r="S23" s="6">
        <v>45177</v>
      </c>
      <c r="T23" s="4" t="s">
        <v>34</v>
      </c>
      <c r="U23" s="4">
        <v>66.03</v>
      </c>
      <c r="V23" s="4">
        <v>0</v>
      </c>
      <c r="W23" s="4">
        <v>0</v>
      </c>
      <c r="X23" s="4" t="s">
        <v>146</v>
      </c>
      <c r="Y23" s="4" t="s">
        <v>42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131</v>
      </c>
      <c r="E24" s="4" t="s">
        <v>132</v>
      </c>
      <c r="F24" s="6">
        <v>45173</v>
      </c>
      <c r="G24" s="6">
        <v>45174</v>
      </c>
      <c r="H24" s="4">
        <v>1</v>
      </c>
      <c r="I24" s="4">
        <v>1</v>
      </c>
      <c r="J24" s="4">
        <v>1</v>
      </c>
      <c r="K24" s="4" t="s">
        <v>30</v>
      </c>
      <c r="L24" s="4">
        <v>19.79</v>
      </c>
      <c r="M24" s="4">
        <v>19.79</v>
      </c>
      <c r="N24" s="4" t="s">
        <v>148</v>
      </c>
      <c r="O24" s="4" t="s">
        <v>32</v>
      </c>
      <c r="P24" s="4" t="s">
        <v>33</v>
      </c>
      <c r="Q24" s="4">
        <v>0</v>
      </c>
      <c r="R24" s="7">
        <v>45172.0000115741</v>
      </c>
      <c r="S24" s="6">
        <v>45177</v>
      </c>
      <c r="T24" s="4" t="s">
        <v>34</v>
      </c>
      <c r="U24" s="4">
        <v>19.79</v>
      </c>
      <c r="V24" s="4">
        <v>0</v>
      </c>
      <c r="W24" s="4">
        <v>0</v>
      </c>
      <c r="X24" s="4" t="s">
        <v>149</v>
      </c>
      <c r="Y24" s="4" t="s">
        <v>150</v>
      </c>
    </row>
    <row r="25" s="4" customFormat="1" spans="1:25">
      <c r="A25" s="4" t="s">
        <v>151</v>
      </c>
      <c r="B25" s="4" t="s">
        <v>26</v>
      </c>
      <c r="C25" s="4" t="s">
        <v>27</v>
      </c>
      <c r="D25" s="4" t="s">
        <v>120</v>
      </c>
      <c r="E25" s="4" t="s">
        <v>121</v>
      </c>
      <c r="F25" s="6">
        <v>45172</v>
      </c>
      <c r="G25" s="6">
        <v>45174</v>
      </c>
      <c r="H25" s="4">
        <v>1</v>
      </c>
      <c r="I25" s="4">
        <v>2</v>
      </c>
      <c r="J25" s="4">
        <v>2</v>
      </c>
      <c r="K25" s="4" t="s">
        <v>30</v>
      </c>
      <c r="L25" s="4">
        <v>38.08</v>
      </c>
      <c r="M25" s="4">
        <v>38.08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45172.0000115741</v>
      </c>
      <c r="S25" s="6">
        <v>45177</v>
      </c>
      <c r="T25" s="4" t="s">
        <v>34</v>
      </c>
      <c r="U25" s="4">
        <v>38.08</v>
      </c>
      <c r="V25" s="4">
        <v>0</v>
      </c>
      <c r="W25" s="4">
        <v>0</v>
      </c>
      <c r="X25" s="4" t="s">
        <v>153</v>
      </c>
      <c r="Y25" s="4" t="s">
        <v>154</v>
      </c>
    </row>
    <row r="26" s="4" customFormat="1" spans="1:25">
      <c r="A26" s="4" t="s">
        <v>155</v>
      </c>
      <c r="B26" s="4" t="s">
        <v>26</v>
      </c>
      <c r="C26" s="4" t="s">
        <v>27</v>
      </c>
      <c r="D26" s="4" t="s">
        <v>156</v>
      </c>
      <c r="E26" s="4" t="s">
        <v>157</v>
      </c>
      <c r="F26" s="6">
        <v>45173</v>
      </c>
      <c r="G26" s="6">
        <v>45174</v>
      </c>
      <c r="H26" s="4">
        <v>1</v>
      </c>
      <c r="I26" s="4">
        <v>1</v>
      </c>
      <c r="J26" s="4">
        <v>1</v>
      </c>
      <c r="K26" s="4" t="s">
        <v>30</v>
      </c>
      <c r="L26" s="4">
        <v>19.14</v>
      </c>
      <c r="M26" s="4">
        <v>19.14</v>
      </c>
      <c r="N26" s="4" t="s">
        <v>158</v>
      </c>
      <c r="O26" s="4" t="s">
        <v>32</v>
      </c>
      <c r="P26" s="4" t="s">
        <v>33</v>
      </c>
      <c r="Q26" s="4">
        <v>0</v>
      </c>
      <c r="R26" s="7">
        <v>45172</v>
      </c>
      <c r="S26" s="6">
        <v>45177</v>
      </c>
      <c r="T26" s="4" t="s">
        <v>34</v>
      </c>
      <c r="U26" s="4">
        <v>19.14</v>
      </c>
      <c r="V26" s="4">
        <v>0</v>
      </c>
      <c r="W26" s="4">
        <v>0</v>
      </c>
      <c r="X26" s="4" t="s">
        <v>159</v>
      </c>
      <c r="Y26" s="4" t="s">
        <v>42</v>
      </c>
    </row>
    <row r="27" s="4" customFormat="1" spans="1:25">
      <c r="A27" s="4" t="s">
        <v>160</v>
      </c>
      <c r="B27" s="4" t="s">
        <v>26</v>
      </c>
      <c r="C27" s="4" t="s">
        <v>27</v>
      </c>
      <c r="D27" s="4" t="s">
        <v>161</v>
      </c>
      <c r="E27" s="4" t="s">
        <v>162</v>
      </c>
      <c r="F27" s="6">
        <v>45173</v>
      </c>
      <c r="G27" s="6">
        <v>45174</v>
      </c>
      <c r="H27" s="4">
        <v>1</v>
      </c>
      <c r="I27" s="4">
        <v>1</v>
      </c>
      <c r="J27" s="4">
        <v>1</v>
      </c>
      <c r="K27" s="4" t="s">
        <v>30</v>
      </c>
      <c r="L27" s="4">
        <v>40.15</v>
      </c>
      <c r="M27" s="4">
        <v>40.15</v>
      </c>
      <c r="N27" s="4" t="s">
        <v>163</v>
      </c>
      <c r="O27" s="4" t="s">
        <v>32</v>
      </c>
      <c r="P27" s="4" t="s">
        <v>33</v>
      </c>
      <c r="Q27" s="4">
        <v>0</v>
      </c>
      <c r="R27" s="7">
        <v>45172</v>
      </c>
      <c r="S27" s="6">
        <v>45177</v>
      </c>
      <c r="T27" s="4" t="s">
        <v>34</v>
      </c>
      <c r="U27" s="4">
        <v>40.15</v>
      </c>
      <c r="V27" s="4">
        <v>0</v>
      </c>
      <c r="W27" s="4">
        <v>0</v>
      </c>
      <c r="X27" s="4" t="s">
        <v>164</v>
      </c>
      <c r="Y27" s="4" t="s">
        <v>42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45173</v>
      </c>
      <c r="G28" s="6">
        <v>45174</v>
      </c>
      <c r="H28" s="4">
        <v>1</v>
      </c>
      <c r="I28" s="4">
        <v>1</v>
      </c>
      <c r="J28" s="4">
        <v>1</v>
      </c>
      <c r="K28" s="4" t="s">
        <v>30</v>
      </c>
      <c r="L28" s="4">
        <v>61.7</v>
      </c>
      <c r="M28" s="4">
        <v>61.7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45172</v>
      </c>
      <c r="S28" s="6">
        <v>45177</v>
      </c>
      <c r="T28" s="4" t="s">
        <v>34</v>
      </c>
      <c r="U28" s="4">
        <v>61.7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127</v>
      </c>
      <c r="F29" s="6">
        <v>45173</v>
      </c>
      <c r="G29" s="6">
        <v>45174</v>
      </c>
      <c r="H29" s="4">
        <v>1</v>
      </c>
      <c r="I29" s="4">
        <v>1</v>
      </c>
      <c r="J29" s="4">
        <v>1</v>
      </c>
      <c r="K29" s="4" t="s">
        <v>30</v>
      </c>
      <c r="L29" s="4">
        <v>36.26</v>
      </c>
      <c r="M29" s="4">
        <v>36.26</v>
      </c>
      <c r="N29" s="4" t="s">
        <v>173</v>
      </c>
      <c r="O29" s="4" t="s">
        <v>32</v>
      </c>
      <c r="P29" s="4" t="s">
        <v>33</v>
      </c>
      <c r="Q29" s="4">
        <v>0</v>
      </c>
      <c r="R29" s="7">
        <v>45172</v>
      </c>
      <c r="S29" s="6">
        <v>45177</v>
      </c>
      <c r="T29" s="4" t="s">
        <v>34</v>
      </c>
      <c r="U29" s="4">
        <v>36.26</v>
      </c>
      <c r="V29" s="4">
        <v>0</v>
      </c>
      <c r="W29" s="4">
        <v>0</v>
      </c>
      <c r="X29" s="4" t="s">
        <v>174</v>
      </c>
      <c r="Y29" s="4" t="s">
        <v>42</v>
      </c>
    </row>
    <row r="30" s="4" customFormat="1" spans="1:25">
      <c r="A30" s="4" t="s">
        <v>175</v>
      </c>
      <c r="B30" s="4" t="s">
        <v>26</v>
      </c>
      <c r="C30" s="4" t="s">
        <v>27</v>
      </c>
      <c r="D30" s="4" t="s">
        <v>161</v>
      </c>
      <c r="E30" s="4" t="s">
        <v>162</v>
      </c>
      <c r="F30" s="6">
        <v>45173</v>
      </c>
      <c r="G30" s="6">
        <v>45174</v>
      </c>
      <c r="H30" s="4">
        <v>1</v>
      </c>
      <c r="I30" s="4">
        <v>1</v>
      </c>
      <c r="J30" s="4">
        <v>1</v>
      </c>
      <c r="K30" s="4" t="s">
        <v>30</v>
      </c>
      <c r="L30" s="4">
        <v>40.15</v>
      </c>
      <c r="M30" s="4">
        <v>40.15</v>
      </c>
      <c r="N30" s="4" t="s">
        <v>176</v>
      </c>
      <c r="O30" s="4" t="s">
        <v>32</v>
      </c>
      <c r="P30" s="4" t="s">
        <v>33</v>
      </c>
      <c r="Q30" s="4">
        <v>0</v>
      </c>
      <c r="R30" s="7">
        <v>45172</v>
      </c>
      <c r="S30" s="6">
        <v>45177</v>
      </c>
      <c r="T30" s="4" t="s">
        <v>34</v>
      </c>
      <c r="U30" s="4">
        <v>40.15</v>
      </c>
      <c r="V30" s="4">
        <v>0</v>
      </c>
      <c r="W30" s="4">
        <v>0</v>
      </c>
      <c r="X30" s="4" t="s">
        <v>177</v>
      </c>
      <c r="Y30" s="4" t="s">
        <v>42</v>
      </c>
    </row>
    <row r="31" s="4" customFormat="1" spans="1:25">
      <c r="A31" s="4" t="s">
        <v>178</v>
      </c>
      <c r="B31" s="4" t="s">
        <v>26</v>
      </c>
      <c r="C31" s="4" t="s">
        <v>27</v>
      </c>
      <c r="D31" s="4" t="s">
        <v>179</v>
      </c>
      <c r="E31" s="4" t="s">
        <v>39</v>
      </c>
      <c r="F31" s="6">
        <v>45173</v>
      </c>
      <c r="G31" s="6">
        <v>45174</v>
      </c>
      <c r="H31" s="4">
        <v>1</v>
      </c>
      <c r="I31" s="4">
        <v>1</v>
      </c>
      <c r="J31" s="4">
        <v>1</v>
      </c>
      <c r="K31" s="4" t="s">
        <v>30</v>
      </c>
      <c r="L31" s="4">
        <v>25.3</v>
      </c>
      <c r="M31" s="4">
        <v>25.3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45173.0000115741</v>
      </c>
      <c r="S31" s="6">
        <v>45177</v>
      </c>
      <c r="T31" s="4" t="s">
        <v>34</v>
      </c>
      <c r="U31" s="4">
        <v>25.3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45173</v>
      </c>
      <c r="G32" s="6">
        <v>45174</v>
      </c>
      <c r="H32" s="4">
        <v>1</v>
      </c>
      <c r="I32" s="4">
        <v>1</v>
      </c>
      <c r="J32" s="4">
        <v>1</v>
      </c>
      <c r="K32" s="4" t="s">
        <v>30</v>
      </c>
      <c r="L32" s="4">
        <v>34.34</v>
      </c>
      <c r="M32" s="4">
        <v>34.34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45173.0000115741</v>
      </c>
      <c r="S32" s="6">
        <v>45177</v>
      </c>
      <c r="T32" s="4" t="s">
        <v>34</v>
      </c>
      <c r="U32" s="4">
        <v>34.34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45173</v>
      </c>
      <c r="G33" s="6">
        <v>45174</v>
      </c>
      <c r="H33" s="4">
        <v>1</v>
      </c>
      <c r="I33" s="4">
        <v>1</v>
      </c>
      <c r="J33" s="4">
        <v>1</v>
      </c>
      <c r="K33" s="4" t="s">
        <v>30</v>
      </c>
      <c r="L33" s="4">
        <v>43.06</v>
      </c>
      <c r="M33" s="4">
        <v>43.06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45173.0000115741</v>
      </c>
      <c r="S33" s="6">
        <v>45177</v>
      </c>
      <c r="T33" s="4" t="s">
        <v>34</v>
      </c>
      <c r="U33" s="4">
        <v>43.06</v>
      </c>
      <c r="V33" s="4">
        <v>0</v>
      </c>
      <c r="W33" s="4">
        <v>0</v>
      </c>
      <c r="X33" s="4" t="s">
        <v>193</v>
      </c>
      <c r="Y33" s="4" t="s">
        <v>42</v>
      </c>
    </row>
    <row r="34" s="4" customFormat="1" spans="1:25">
      <c r="A34" s="4" t="s">
        <v>194</v>
      </c>
      <c r="B34" s="4" t="s">
        <v>26</v>
      </c>
      <c r="C34" s="4" t="s">
        <v>27</v>
      </c>
      <c r="D34" s="4" t="s">
        <v>161</v>
      </c>
      <c r="E34" s="4" t="s">
        <v>162</v>
      </c>
      <c r="F34" s="6">
        <v>45173</v>
      </c>
      <c r="G34" s="6">
        <v>45174</v>
      </c>
      <c r="H34" s="4">
        <v>1</v>
      </c>
      <c r="I34" s="4">
        <v>1</v>
      </c>
      <c r="J34" s="4">
        <v>1</v>
      </c>
      <c r="K34" s="4" t="s">
        <v>30</v>
      </c>
      <c r="L34" s="4">
        <v>40.15</v>
      </c>
      <c r="M34" s="4">
        <v>40.15</v>
      </c>
      <c r="N34" s="4" t="s">
        <v>195</v>
      </c>
      <c r="O34" s="4" t="s">
        <v>32</v>
      </c>
      <c r="P34" s="4" t="s">
        <v>33</v>
      </c>
      <c r="Q34" s="4">
        <v>0</v>
      </c>
      <c r="R34" s="7">
        <v>45173.0000115741</v>
      </c>
      <c r="S34" s="6">
        <v>45177</v>
      </c>
      <c r="T34" s="4" t="s">
        <v>34</v>
      </c>
      <c r="U34" s="4">
        <v>40.15</v>
      </c>
      <c r="V34" s="4">
        <v>0</v>
      </c>
      <c r="W34" s="4">
        <v>0</v>
      </c>
      <c r="X34" s="4" t="s">
        <v>196</v>
      </c>
      <c r="Y34" s="4" t="s">
        <v>42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131</v>
      </c>
      <c r="E35" s="4" t="s">
        <v>132</v>
      </c>
      <c r="F35" s="6">
        <v>45173</v>
      </c>
      <c r="G35" s="6">
        <v>45174</v>
      </c>
      <c r="H35" s="4">
        <v>1</v>
      </c>
      <c r="I35" s="4">
        <v>1</v>
      </c>
      <c r="J35" s="4">
        <v>1</v>
      </c>
      <c r="K35" s="4" t="s">
        <v>30</v>
      </c>
      <c r="L35" s="4">
        <v>19.4</v>
      </c>
      <c r="M35" s="4">
        <v>19.4</v>
      </c>
      <c r="N35" s="4" t="s">
        <v>198</v>
      </c>
      <c r="O35" s="4" t="s">
        <v>32</v>
      </c>
      <c r="P35" s="4" t="s">
        <v>33</v>
      </c>
      <c r="Q35" s="4">
        <v>0</v>
      </c>
      <c r="R35" s="7">
        <v>45173</v>
      </c>
      <c r="S35" s="6">
        <v>45177</v>
      </c>
      <c r="T35" s="4" t="s">
        <v>34</v>
      </c>
      <c r="U35" s="4">
        <v>19.4</v>
      </c>
      <c r="V35" s="4">
        <v>0</v>
      </c>
      <c r="W35" s="4">
        <v>0</v>
      </c>
      <c r="X35" s="4" t="s">
        <v>199</v>
      </c>
      <c r="Y35" s="4" t="s">
        <v>200</v>
      </c>
    </row>
    <row r="36" s="4" customFormat="1" spans="1:25">
      <c r="A36" s="4" t="s">
        <v>201</v>
      </c>
      <c r="B36" s="4" t="s">
        <v>26</v>
      </c>
      <c r="C36" s="4" t="s">
        <v>27</v>
      </c>
      <c r="D36" s="4" t="s">
        <v>202</v>
      </c>
      <c r="E36" s="4" t="s">
        <v>127</v>
      </c>
      <c r="F36" s="6">
        <v>45173</v>
      </c>
      <c r="G36" s="6">
        <v>45174</v>
      </c>
      <c r="H36" s="4">
        <v>1</v>
      </c>
      <c r="I36" s="4">
        <v>1</v>
      </c>
      <c r="J36" s="4">
        <v>1</v>
      </c>
      <c r="K36" s="4" t="s">
        <v>30</v>
      </c>
      <c r="L36" s="4">
        <v>37.92</v>
      </c>
      <c r="M36" s="4">
        <v>37.92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45173</v>
      </c>
      <c r="S36" s="6">
        <v>45177</v>
      </c>
      <c r="T36" s="4" t="s">
        <v>34</v>
      </c>
      <c r="U36" s="4">
        <v>37.92</v>
      </c>
      <c r="V36" s="4">
        <v>0</v>
      </c>
      <c r="W36" s="4">
        <v>0</v>
      </c>
      <c r="X36" s="4" t="s">
        <v>204</v>
      </c>
      <c r="Y36" s="4" t="s">
        <v>42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66</v>
      </c>
      <c r="F37" s="6">
        <v>45173</v>
      </c>
      <c r="G37" s="6">
        <v>45174</v>
      </c>
      <c r="H37" s="4">
        <v>1</v>
      </c>
      <c r="I37" s="4">
        <v>1</v>
      </c>
      <c r="J37" s="4">
        <v>1</v>
      </c>
      <c r="K37" s="4" t="s">
        <v>30</v>
      </c>
      <c r="L37" s="4">
        <v>82.46</v>
      </c>
      <c r="M37" s="4">
        <v>82.46</v>
      </c>
      <c r="N37" s="4" t="s">
        <v>207</v>
      </c>
      <c r="O37" s="4" t="s">
        <v>32</v>
      </c>
      <c r="P37" s="4" t="s">
        <v>33</v>
      </c>
      <c r="Q37" s="4">
        <v>0</v>
      </c>
      <c r="R37" s="7">
        <v>45173.0000115741</v>
      </c>
      <c r="S37" s="6">
        <v>45177</v>
      </c>
      <c r="T37" s="4" t="s">
        <v>34</v>
      </c>
      <c r="U37" s="4">
        <v>82.46</v>
      </c>
      <c r="V37" s="4">
        <v>0</v>
      </c>
      <c r="W37" s="4">
        <v>0</v>
      </c>
      <c r="X37" s="4" t="s">
        <v>208</v>
      </c>
      <c r="Y37" s="4" t="s">
        <v>42</v>
      </c>
    </row>
    <row r="38" s="4" customFormat="1" spans="1:25">
      <c r="A38" s="4" t="s">
        <v>209</v>
      </c>
      <c r="B38" s="4" t="s">
        <v>26</v>
      </c>
      <c r="C38" s="4" t="s">
        <v>27</v>
      </c>
      <c r="D38" s="4" t="s">
        <v>210</v>
      </c>
      <c r="E38" s="4" t="s">
        <v>211</v>
      </c>
      <c r="F38" s="6">
        <v>45173</v>
      </c>
      <c r="G38" s="6">
        <v>45174</v>
      </c>
      <c r="H38" s="4">
        <v>1</v>
      </c>
      <c r="I38" s="4">
        <v>1</v>
      </c>
      <c r="J38" s="4">
        <v>1</v>
      </c>
      <c r="K38" s="4" t="s">
        <v>30</v>
      </c>
      <c r="L38" s="4">
        <v>16.01</v>
      </c>
      <c r="M38" s="4">
        <v>16.01</v>
      </c>
      <c r="N38" s="4" t="s">
        <v>212</v>
      </c>
      <c r="O38" s="4" t="s">
        <v>32</v>
      </c>
      <c r="P38" s="4" t="s">
        <v>33</v>
      </c>
      <c r="Q38" s="4">
        <v>0</v>
      </c>
      <c r="R38" s="7">
        <v>45173.0000115741</v>
      </c>
      <c r="S38" s="6">
        <v>45177</v>
      </c>
      <c r="T38" s="4" t="s">
        <v>34</v>
      </c>
      <c r="U38" s="4">
        <v>16.01</v>
      </c>
      <c r="V38" s="4">
        <v>0</v>
      </c>
      <c r="W38" s="4">
        <v>0</v>
      </c>
      <c r="X38" s="4" t="s">
        <v>213</v>
      </c>
      <c r="Y38" s="4" t="s">
        <v>214</v>
      </c>
    </row>
    <row r="39" s="4" customFormat="1" spans="1:25">
      <c r="A39" s="4" t="s">
        <v>215</v>
      </c>
      <c r="B39" s="4" t="s">
        <v>26</v>
      </c>
      <c r="C39" s="4" t="s">
        <v>27</v>
      </c>
      <c r="D39" s="4" t="s">
        <v>216</v>
      </c>
      <c r="E39" s="4" t="s">
        <v>217</v>
      </c>
      <c r="F39" s="6">
        <v>45173</v>
      </c>
      <c r="G39" s="6">
        <v>45174</v>
      </c>
      <c r="H39" s="4">
        <v>1</v>
      </c>
      <c r="I39" s="4">
        <v>1</v>
      </c>
      <c r="J39" s="4">
        <v>1</v>
      </c>
      <c r="K39" s="4" t="s">
        <v>30</v>
      </c>
      <c r="L39" s="4">
        <v>21.54</v>
      </c>
      <c r="M39" s="4">
        <v>21.54</v>
      </c>
      <c r="N39" s="4" t="s">
        <v>218</v>
      </c>
      <c r="O39" s="4" t="s">
        <v>32</v>
      </c>
      <c r="P39" s="4" t="s">
        <v>33</v>
      </c>
      <c r="Q39" s="4">
        <v>0</v>
      </c>
      <c r="R39" s="7">
        <v>45173</v>
      </c>
      <c r="S39" s="6">
        <v>45177</v>
      </c>
      <c r="T39" s="4" t="s">
        <v>34</v>
      </c>
      <c r="U39" s="4">
        <v>21.54</v>
      </c>
      <c r="V39" s="4">
        <v>0</v>
      </c>
      <c r="W39" s="4">
        <v>0</v>
      </c>
      <c r="X39" s="4" t="s">
        <v>219</v>
      </c>
      <c r="Y39" s="4" t="s">
        <v>42</v>
      </c>
    </row>
    <row r="40" s="4" customFormat="1" spans="1:25">
      <c r="A40" s="4" t="s">
        <v>220</v>
      </c>
      <c r="B40" s="4" t="s">
        <v>26</v>
      </c>
      <c r="C40" s="4" t="s">
        <v>27</v>
      </c>
      <c r="D40" s="4" t="s">
        <v>221</v>
      </c>
      <c r="E40" s="4" t="s">
        <v>222</v>
      </c>
      <c r="F40" s="6">
        <v>45173</v>
      </c>
      <c r="G40" s="6">
        <v>45174</v>
      </c>
      <c r="H40" s="4">
        <v>1</v>
      </c>
      <c r="I40" s="4">
        <v>1</v>
      </c>
      <c r="J40" s="4">
        <v>1</v>
      </c>
      <c r="K40" s="4" t="s">
        <v>30</v>
      </c>
      <c r="L40" s="4">
        <v>23.73</v>
      </c>
      <c r="M40" s="4">
        <v>23.73</v>
      </c>
      <c r="N40" s="4" t="s">
        <v>223</v>
      </c>
      <c r="O40" s="4" t="s">
        <v>32</v>
      </c>
      <c r="P40" s="4" t="s">
        <v>33</v>
      </c>
      <c r="Q40" s="4">
        <v>0</v>
      </c>
      <c r="R40" s="7">
        <v>45173</v>
      </c>
      <c r="S40" s="6">
        <v>45177</v>
      </c>
      <c r="T40" s="4" t="s">
        <v>34</v>
      </c>
      <c r="U40" s="4">
        <v>23.73</v>
      </c>
      <c r="V40" s="4">
        <v>0</v>
      </c>
      <c r="W40" s="4">
        <v>0</v>
      </c>
      <c r="X40" s="4" t="s">
        <v>224</v>
      </c>
      <c r="Y40" s="4" t="s">
        <v>42</v>
      </c>
    </row>
    <row r="41" s="4" customFormat="1" spans="1:25">
      <c r="A41" s="4" t="s">
        <v>225</v>
      </c>
      <c r="B41" s="4" t="s">
        <v>26</v>
      </c>
      <c r="C41" s="4" t="s">
        <v>27</v>
      </c>
      <c r="D41" s="4" t="s">
        <v>226</v>
      </c>
      <c r="E41" s="4" t="s">
        <v>227</v>
      </c>
      <c r="F41" s="6">
        <v>45173</v>
      </c>
      <c r="G41" s="6">
        <v>45174</v>
      </c>
      <c r="H41" s="4">
        <v>1</v>
      </c>
      <c r="I41" s="4">
        <v>1</v>
      </c>
      <c r="J41" s="4">
        <v>1</v>
      </c>
      <c r="K41" s="4" t="s">
        <v>30</v>
      </c>
      <c r="L41" s="4">
        <v>74.49</v>
      </c>
      <c r="M41" s="4">
        <v>74.49</v>
      </c>
      <c r="N41" s="4" t="s">
        <v>228</v>
      </c>
      <c r="O41" s="4" t="s">
        <v>32</v>
      </c>
      <c r="P41" s="4" t="s">
        <v>33</v>
      </c>
      <c r="Q41" s="4">
        <v>0</v>
      </c>
      <c r="R41" s="7">
        <v>45173</v>
      </c>
      <c r="S41" s="6">
        <v>45177</v>
      </c>
      <c r="T41" s="4" t="s">
        <v>34</v>
      </c>
      <c r="U41" s="4">
        <v>74.49</v>
      </c>
      <c r="V41" s="4">
        <v>0</v>
      </c>
      <c r="W41" s="4">
        <v>0</v>
      </c>
      <c r="X41" s="4" t="s">
        <v>229</v>
      </c>
      <c r="Y41" s="4" t="s">
        <v>230</v>
      </c>
    </row>
    <row r="42" s="4" customFormat="1" spans="1:25">
      <c r="A42" s="4" t="s">
        <v>231</v>
      </c>
      <c r="B42" s="4" t="s">
        <v>26</v>
      </c>
      <c r="C42" s="4" t="s">
        <v>27</v>
      </c>
      <c r="D42" s="4" t="s">
        <v>232</v>
      </c>
      <c r="E42" s="4" t="s">
        <v>233</v>
      </c>
      <c r="F42" s="6">
        <v>45173</v>
      </c>
      <c r="G42" s="6">
        <v>45174</v>
      </c>
      <c r="H42" s="4">
        <v>1</v>
      </c>
      <c r="I42" s="4">
        <v>1</v>
      </c>
      <c r="J42" s="4">
        <v>1</v>
      </c>
      <c r="K42" s="4" t="s">
        <v>30</v>
      </c>
      <c r="L42" s="4">
        <v>39.29</v>
      </c>
      <c r="M42" s="4">
        <v>39.29</v>
      </c>
      <c r="N42" s="4" t="s">
        <v>234</v>
      </c>
      <c r="O42" s="4" t="s">
        <v>32</v>
      </c>
      <c r="P42" s="4" t="s">
        <v>33</v>
      </c>
      <c r="Q42" s="4">
        <v>0</v>
      </c>
      <c r="R42" s="7">
        <v>45173.0000115741</v>
      </c>
      <c r="S42" s="6">
        <v>45177</v>
      </c>
      <c r="T42" s="4" t="s">
        <v>34</v>
      </c>
      <c r="U42" s="4">
        <v>39.29</v>
      </c>
      <c r="V42" s="4">
        <v>0</v>
      </c>
      <c r="W42" s="4">
        <v>0</v>
      </c>
      <c r="X42" s="4" t="s">
        <v>235</v>
      </c>
      <c r="Y42" s="4" t="s">
        <v>42</v>
      </c>
    </row>
    <row r="43" s="4" customFormat="1" spans="1:25">
      <c r="A43" s="4" t="s">
        <v>236</v>
      </c>
      <c r="B43" s="4" t="s">
        <v>26</v>
      </c>
      <c r="C43" s="4" t="s">
        <v>27</v>
      </c>
      <c r="D43" s="4" t="s">
        <v>131</v>
      </c>
      <c r="E43" s="4" t="s">
        <v>132</v>
      </c>
      <c r="F43" s="6">
        <v>45173</v>
      </c>
      <c r="G43" s="6">
        <v>45174</v>
      </c>
      <c r="H43" s="4">
        <v>1</v>
      </c>
      <c r="I43" s="4">
        <v>1</v>
      </c>
      <c r="J43" s="4">
        <v>1</v>
      </c>
      <c r="K43" s="4" t="s">
        <v>30</v>
      </c>
      <c r="L43" s="4">
        <v>19.4</v>
      </c>
      <c r="M43" s="4">
        <v>19.4</v>
      </c>
      <c r="N43" s="4" t="s">
        <v>237</v>
      </c>
      <c r="O43" s="4" t="s">
        <v>32</v>
      </c>
      <c r="P43" s="4" t="s">
        <v>33</v>
      </c>
      <c r="Q43" s="4">
        <v>0</v>
      </c>
      <c r="R43" s="7">
        <v>45173</v>
      </c>
      <c r="S43" s="6">
        <v>45177</v>
      </c>
      <c r="T43" s="4" t="s">
        <v>34</v>
      </c>
      <c r="U43" s="4">
        <v>19.4</v>
      </c>
      <c r="V43" s="4">
        <v>0</v>
      </c>
      <c r="W43" s="4">
        <v>0</v>
      </c>
      <c r="X43" s="4" t="s">
        <v>238</v>
      </c>
      <c r="Y43" s="4" t="s">
        <v>239</v>
      </c>
    </row>
    <row r="44" s="4" customFormat="1" spans="1:25">
      <c r="A44" s="4" t="s">
        <v>240</v>
      </c>
      <c r="B44" s="4" t="s">
        <v>26</v>
      </c>
      <c r="C44" s="4" t="s">
        <v>27</v>
      </c>
      <c r="D44" s="4" t="s">
        <v>137</v>
      </c>
      <c r="E44" s="4" t="s">
        <v>138</v>
      </c>
      <c r="F44" s="6">
        <v>45173</v>
      </c>
      <c r="G44" s="6">
        <v>45174</v>
      </c>
      <c r="H44" s="4">
        <v>1</v>
      </c>
      <c r="I44" s="4">
        <v>1</v>
      </c>
      <c r="J44" s="4">
        <v>1</v>
      </c>
      <c r="K44" s="4" t="s">
        <v>30</v>
      </c>
      <c r="L44" s="4">
        <v>36.11</v>
      </c>
      <c r="M44" s="4">
        <v>36.11</v>
      </c>
      <c r="N44" s="4" t="s">
        <v>241</v>
      </c>
      <c r="O44" s="4" t="s">
        <v>32</v>
      </c>
      <c r="P44" s="4" t="s">
        <v>33</v>
      </c>
      <c r="Q44" s="4">
        <v>0</v>
      </c>
      <c r="R44" s="7">
        <v>45173</v>
      </c>
      <c r="S44" s="6">
        <v>45177</v>
      </c>
      <c r="T44" s="4" t="s">
        <v>34</v>
      </c>
      <c r="U44" s="4">
        <v>36.11</v>
      </c>
      <c r="V44" s="4">
        <v>0</v>
      </c>
      <c r="W44" s="4">
        <v>0</v>
      </c>
      <c r="X44" s="4" t="s">
        <v>242</v>
      </c>
      <c r="Y44" s="4" t="s">
        <v>243</v>
      </c>
    </row>
    <row r="45" s="4" customFormat="1" spans="1:25">
      <c r="A45" s="4" t="s">
        <v>244</v>
      </c>
      <c r="B45" s="4" t="s">
        <v>26</v>
      </c>
      <c r="C45" s="4" t="s">
        <v>27</v>
      </c>
      <c r="D45" s="4" t="s">
        <v>245</v>
      </c>
      <c r="E45" s="4" t="s">
        <v>246</v>
      </c>
      <c r="F45" s="6">
        <v>45173</v>
      </c>
      <c r="G45" s="6">
        <v>45174</v>
      </c>
      <c r="H45" s="4">
        <v>1</v>
      </c>
      <c r="I45" s="4">
        <v>1</v>
      </c>
      <c r="J45" s="4">
        <v>1</v>
      </c>
      <c r="K45" s="4" t="s">
        <v>30</v>
      </c>
      <c r="L45" s="4">
        <v>26.82</v>
      </c>
      <c r="M45" s="4">
        <v>26.82</v>
      </c>
      <c r="N45" s="4" t="s">
        <v>247</v>
      </c>
      <c r="O45" s="4" t="s">
        <v>32</v>
      </c>
      <c r="P45" s="4" t="s">
        <v>33</v>
      </c>
      <c r="Q45" s="4">
        <v>0</v>
      </c>
      <c r="R45" s="7">
        <v>45173</v>
      </c>
      <c r="S45" s="6">
        <v>45177</v>
      </c>
      <c r="T45" s="4" t="s">
        <v>34</v>
      </c>
      <c r="U45" s="4">
        <v>26.82</v>
      </c>
      <c r="V45" s="4">
        <v>0</v>
      </c>
      <c r="W45" s="4">
        <v>0</v>
      </c>
      <c r="X45" s="4" t="s">
        <v>248</v>
      </c>
      <c r="Y45" s="4" t="s">
        <v>42</v>
      </c>
    </row>
    <row r="46" s="4" customFormat="1" spans="1:26">
      <c r="A46" s="4" t="s">
        <v>249</v>
      </c>
      <c r="B46" s="4" t="s">
        <v>26</v>
      </c>
      <c r="C46" s="4" t="s">
        <v>27</v>
      </c>
      <c r="D46" s="4" t="s">
        <v>250</v>
      </c>
      <c r="E46" s="4" t="s">
        <v>251</v>
      </c>
      <c r="F46" s="6">
        <v>45173</v>
      </c>
      <c r="G46" s="6">
        <v>45174</v>
      </c>
      <c r="H46" s="4">
        <v>2</v>
      </c>
      <c r="I46" s="4">
        <v>1</v>
      </c>
      <c r="J46" s="4">
        <v>2</v>
      </c>
      <c r="K46" s="4" t="s">
        <v>30</v>
      </c>
      <c r="L46" s="4">
        <v>41.4</v>
      </c>
      <c r="M46" s="4">
        <v>41.4</v>
      </c>
      <c r="N46" s="4" t="s">
        <v>252</v>
      </c>
      <c r="O46" s="4" t="s">
        <v>32</v>
      </c>
      <c r="P46" s="4" t="s">
        <v>33</v>
      </c>
      <c r="Q46" s="4">
        <v>0</v>
      </c>
      <c r="R46" s="7">
        <v>45173</v>
      </c>
      <c r="S46" s="6">
        <v>45177</v>
      </c>
      <c r="T46" s="4" t="s">
        <v>34</v>
      </c>
      <c r="U46" s="4">
        <v>41.4</v>
      </c>
      <c r="V46" s="4">
        <v>0</v>
      </c>
      <c r="W46" s="4">
        <v>0</v>
      </c>
      <c r="X46" s="4" t="s">
        <v>253</v>
      </c>
      <c r="Y46" s="4" t="s">
        <v>254</v>
      </c>
      <c r="Z46" s="4" t="s">
        <v>255</v>
      </c>
    </row>
    <row r="47" s="4" customFormat="1" spans="1:25">
      <c r="A47" s="4" t="s">
        <v>256</v>
      </c>
      <c r="B47" s="4" t="s">
        <v>26</v>
      </c>
      <c r="C47" s="4" t="s">
        <v>27</v>
      </c>
      <c r="D47" s="4" t="s">
        <v>131</v>
      </c>
      <c r="E47" s="4" t="s">
        <v>132</v>
      </c>
      <c r="F47" s="6">
        <v>45173</v>
      </c>
      <c r="G47" s="6">
        <v>45174</v>
      </c>
      <c r="H47" s="4">
        <v>1</v>
      </c>
      <c r="I47" s="4">
        <v>1</v>
      </c>
      <c r="J47" s="4">
        <v>1</v>
      </c>
      <c r="K47" s="4" t="s">
        <v>30</v>
      </c>
      <c r="L47" s="4">
        <v>19.4</v>
      </c>
      <c r="M47" s="4">
        <v>19.4</v>
      </c>
      <c r="N47" s="4" t="s">
        <v>257</v>
      </c>
      <c r="O47" s="4" t="s">
        <v>32</v>
      </c>
      <c r="P47" s="4" t="s">
        <v>33</v>
      </c>
      <c r="Q47" s="4">
        <v>0</v>
      </c>
      <c r="R47" s="7">
        <v>45173</v>
      </c>
      <c r="S47" s="6">
        <v>45177</v>
      </c>
      <c r="T47" s="4" t="s">
        <v>34</v>
      </c>
      <c r="U47" s="4">
        <v>19.4</v>
      </c>
      <c r="V47" s="4">
        <v>0</v>
      </c>
      <c r="W47" s="4">
        <v>0</v>
      </c>
      <c r="X47" s="4" t="s">
        <v>258</v>
      </c>
      <c r="Y47" s="4" t="s">
        <v>259</v>
      </c>
    </row>
    <row r="48" s="4" customFormat="1" spans="1:25">
      <c r="A48" s="4" t="s">
        <v>260</v>
      </c>
      <c r="B48" s="4" t="s">
        <v>26</v>
      </c>
      <c r="C48" s="4" t="s">
        <v>27</v>
      </c>
      <c r="D48" s="4" t="s">
        <v>261</v>
      </c>
      <c r="E48" s="4" t="s">
        <v>262</v>
      </c>
      <c r="F48" s="6">
        <v>45173</v>
      </c>
      <c r="G48" s="6">
        <v>45174</v>
      </c>
      <c r="H48" s="4">
        <v>1</v>
      </c>
      <c r="I48" s="4">
        <v>1</v>
      </c>
      <c r="J48" s="4">
        <v>1</v>
      </c>
      <c r="K48" s="4" t="s">
        <v>30</v>
      </c>
      <c r="L48" s="4">
        <v>35.61</v>
      </c>
      <c r="M48" s="4">
        <v>35.61</v>
      </c>
      <c r="N48" s="4" t="s">
        <v>263</v>
      </c>
      <c r="O48" s="4" t="s">
        <v>32</v>
      </c>
      <c r="P48" s="4" t="s">
        <v>33</v>
      </c>
      <c r="Q48" s="4">
        <v>0</v>
      </c>
      <c r="R48" s="7">
        <v>45173.0000115741</v>
      </c>
      <c r="S48" s="6">
        <v>45177</v>
      </c>
      <c r="T48" s="4" t="s">
        <v>34</v>
      </c>
      <c r="U48" s="4">
        <v>35.61</v>
      </c>
      <c r="V48" s="4">
        <v>0</v>
      </c>
      <c r="W48" s="4">
        <v>0</v>
      </c>
      <c r="X48" s="4" t="s">
        <v>264</v>
      </c>
      <c r="Y48" s="4" t="s">
        <v>265</v>
      </c>
    </row>
    <row r="49" s="4" customFormat="1" spans="1:25">
      <c r="A49" s="4" t="s">
        <v>266</v>
      </c>
      <c r="B49" s="4" t="s">
        <v>26</v>
      </c>
      <c r="C49" s="4" t="s">
        <v>27</v>
      </c>
      <c r="D49" s="4" t="s">
        <v>267</v>
      </c>
      <c r="E49" s="4" t="s">
        <v>66</v>
      </c>
      <c r="F49" s="6">
        <v>45173</v>
      </c>
      <c r="G49" s="6">
        <v>45174</v>
      </c>
      <c r="H49" s="4">
        <v>1</v>
      </c>
      <c r="I49" s="4">
        <v>1</v>
      </c>
      <c r="J49" s="4">
        <v>1</v>
      </c>
      <c r="K49" s="4" t="s">
        <v>30</v>
      </c>
      <c r="L49" s="4">
        <v>22.56</v>
      </c>
      <c r="M49" s="4">
        <v>22.56</v>
      </c>
      <c r="N49" s="4" t="s">
        <v>268</v>
      </c>
      <c r="O49" s="4" t="s">
        <v>32</v>
      </c>
      <c r="P49" s="4" t="s">
        <v>33</v>
      </c>
      <c r="Q49" s="4">
        <v>0</v>
      </c>
      <c r="R49" s="7">
        <v>45173</v>
      </c>
      <c r="S49" s="6">
        <v>45177</v>
      </c>
      <c r="T49" s="4" t="s">
        <v>34</v>
      </c>
      <c r="U49" s="4">
        <v>22.56</v>
      </c>
      <c r="V49" s="4">
        <v>0</v>
      </c>
      <c r="W49" s="4">
        <v>0</v>
      </c>
      <c r="X49" s="4" t="s">
        <v>269</v>
      </c>
      <c r="Y49" s="4" t="s">
        <v>270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59"/>
  <sheetViews>
    <sheetView tabSelected="1" workbookViewId="0">
      <selection activeCell="D57" sqref="D57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271</v>
      </c>
    </row>
    <row r="2" s="4" customFormat="1" hidden="1" spans="1:9">
      <c r="A2" s="5">
        <v>999222999013644</v>
      </c>
      <c r="B2" s="6">
        <v>45170</v>
      </c>
      <c r="C2" s="6">
        <v>45174</v>
      </c>
      <c r="D2" s="4">
        <v>376</v>
      </c>
      <c r="E2" s="4" t="str">
        <f>VLOOKUP(A2,HOP!A:L,12,0)</f>
        <v>376.00</v>
      </c>
      <c r="F2" s="4" t="str">
        <f>VLOOKUP(A2,HOP!A:C,3,0)</f>
        <v>3087096</v>
      </c>
      <c r="G2" s="4">
        <f>D2-E2</f>
        <v>0</v>
      </c>
      <c r="H2" s="4" t="str">
        <f>$H$1&amp;F2</f>
        <v>，3087096</v>
      </c>
      <c r="I2" s="4" t="str">
        <f>VLOOKUP(A2,HOP!A:U,21,0)</f>
        <v>直采</v>
      </c>
    </row>
    <row r="3" s="4" customFormat="1" hidden="1" spans="1:9">
      <c r="A3" s="5">
        <v>999226002196788</v>
      </c>
      <c r="B3" s="6">
        <v>45172</v>
      </c>
      <c r="C3" s="6">
        <v>45174</v>
      </c>
      <c r="D3" s="4">
        <v>62.78</v>
      </c>
      <c r="E3" s="4" t="str">
        <f>VLOOKUP(A3,HOP!A:L,12,0)</f>
        <v>62.78</v>
      </c>
      <c r="F3" s="4" t="str">
        <f>VLOOKUP(A3,HOP!A:C,3,0)</f>
        <v>3771737</v>
      </c>
      <c r="G3" s="4">
        <f t="shared" ref="G3:G49" si="0">D3-E3</f>
        <v>0</v>
      </c>
      <c r="H3" s="4" t="str">
        <f t="shared" ref="H3:H49" si="1">$H$1&amp;F3</f>
        <v>，3771737</v>
      </c>
      <c r="I3" s="4" t="str">
        <f>VLOOKUP(A3,HOP!A:U,21,0)</f>
        <v>直连</v>
      </c>
    </row>
    <row r="4" s="4" customFormat="1" hidden="1" spans="1:9">
      <c r="A4" s="5">
        <v>999226336312743</v>
      </c>
      <c r="B4" s="6">
        <v>45172</v>
      </c>
      <c r="C4" s="6">
        <v>45174</v>
      </c>
      <c r="D4" s="4">
        <v>93.64</v>
      </c>
      <c r="E4" s="4" t="str">
        <f>VLOOKUP(A4,HOP!A:L,12,0)</f>
        <v>93.64</v>
      </c>
      <c r="F4" s="4" t="str">
        <f>VLOOKUP(A4,HOP!A:C,3,0)</f>
        <v>3829553</v>
      </c>
      <c r="G4" s="4">
        <f t="shared" si="0"/>
        <v>0</v>
      </c>
      <c r="H4" s="4" t="str">
        <f t="shared" si="1"/>
        <v>，3829553</v>
      </c>
      <c r="I4" s="4" t="str">
        <f>VLOOKUP(A4,HOP!A:U,21,0)</f>
        <v>直连</v>
      </c>
    </row>
    <row r="5" s="4" customFormat="1" hidden="1" spans="1:9">
      <c r="A5" s="5">
        <v>999226475002778</v>
      </c>
      <c r="B5" s="6">
        <v>45172</v>
      </c>
      <c r="C5" s="6">
        <v>45174</v>
      </c>
      <c r="D5" s="4">
        <v>63.34</v>
      </c>
      <c r="E5" s="4" t="str">
        <f>VLOOKUP(A5,HOP!A:L,12,0)</f>
        <v>63.34</v>
      </c>
      <c r="F5" s="4" t="str">
        <f>VLOOKUP(A5,HOP!A:C,3,0)</f>
        <v>3847083</v>
      </c>
      <c r="G5" s="4">
        <f t="shared" si="0"/>
        <v>0</v>
      </c>
      <c r="H5" s="4" t="str">
        <f t="shared" si="1"/>
        <v>，3847083</v>
      </c>
      <c r="I5" s="4" t="str">
        <f>VLOOKUP(A5,HOP!A:U,21,0)</f>
        <v>直连</v>
      </c>
    </row>
    <row r="6" s="4" customFormat="1" hidden="1" spans="1:9">
      <c r="A6" s="5">
        <v>999226488692309</v>
      </c>
      <c r="B6" s="6">
        <v>45170</v>
      </c>
      <c r="C6" s="6">
        <v>45174</v>
      </c>
      <c r="D6" s="4">
        <v>380.19</v>
      </c>
      <c r="E6" s="4" t="str">
        <f>VLOOKUP(A6,HOP!A:L,12,0)</f>
        <v>380.19</v>
      </c>
      <c r="F6" s="4" t="str">
        <f>VLOOKUP(A6,HOP!A:C,3,0)</f>
        <v>3850879</v>
      </c>
      <c r="G6" s="4">
        <f t="shared" si="0"/>
        <v>0</v>
      </c>
      <c r="H6" s="4" t="str">
        <f t="shared" si="1"/>
        <v>，3850879</v>
      </c>
      <c r="I6" s="4" t="str">
        <f>VLOOKUP(A6,HOP!A:U,21,0)</f>
        <v>直连</v>
      </c>
    </row>
    <row r="7" s="4" customFormat="1" hidden="1" spans="1:9">
      <c r="A7" s="5">
        <v>999226488931052</v>
      </c>
      <c r="B7" s="6">
        <v>45172</v>
      </c>
      <c r="C7" s="6">
        <v>45174</v>
      </c>
      <c r="D7" s="4">
        <v>358.59</v>
      </c>
      <c r="E7" s="4" t="str">
        <f>VLOOKUP(A7,HOP!A:L,12,0)</f>
        <v>358.59</v>
      </c>
      <c r="F7" s="4" t="str">
        <f>VLOOKUP(A7,HOP!A:C,3,0)</f>
        <v>3851075</v>
      </c>
      <c r="G7" s="4">
        <f t="shared" si="0"/>
        <v>0</v>
      </c>
      <c r="H7" s="4" t="str">
        <f t="shared" si="1"/>
        <v>，3851075</v>
      </c>
      <c r="I7" s="4" t="str">
        <f>VLOOKUP(A7,HOP!A:U,21,0)</f>
        <v>直连</v>
      </c>
    </row>
    <row r="8" s="4" customFormat="1" hidden="1" spans="1:9">
      <c r="A8" s="5">
        <v>999226494089428</v>
      </c>
      <c r="B8" s="6">
        <v>45173</v>
      </c>
      <c r="C8" s="6">
        <v>45174</v>
      </c>
      <c r="D8" s="4">
        <v>45.71</v>
      </c>
      <c r="E8" s="4" t="str">
        <f>VLOOKUP(A8,HOP!A:L,12,0)</f>
        <v>45.71</v>
      </c>
      <c r="F8" s="4" t="str">
        <f>VLOOKUP(A8,HOP!A:C,3,0)</f>
        <v>3856418</v>
      </c>
      <c r="G8" s="4">
        <f t="shared" si="0"/>
        <v>0</v>
      </c>
      <c r="H8" s="4" t="str">
        <f t="shared" si="1"/>
        <v>，3856418</v>
      </c>
      <c r="I8" s="4" t="str">
        <f>VLOOKUP(A8,HOP!A:U,21,0)</f>
        <v>直采</v>
      </c>
    </row>
    <row r="9" s="4" customFormat="1" hidden="1" spans="1:9">
      <c r="A9" s="5">
        <v>999226498234184</v>
      </c>
      <c r="B9" s="6">
        <v>45173</v>
      </c>
      <c r="C9" s="6">
        <v>45174</v>
      </c>
      <c r="D9" s="4">
        <v>275.27</v>
      </c>
      <c r="E9" s="4" t="str">
        <f>VLOOKUP(A9,HOP!A:L,12,0)</f>
        <v>275.27</v>
      </c>
      <c r="F9" s="4" t="str">
        <f>VLOOKUP(A9,HOP!A:C,3,0)</f>
        <v>3861259</v>
      </c>
      <c r="G9" s="4">
        <f t="shared" si="0"/>
        <v>0</v>
      </c>
      <c r="H9" s="4" t="str">
        <f t="shared" si="1"/>
        <v>，3861259</v>
      </c>
      <c r="I9" s="4" t="str">
        <f>VLOOKUP(A9,HOP!A:U,21,0)</f>
        <v>直采</v>
      </c>
    </row>
    <row r="10" s="4" customFormat="1" hidden="1" spans="1:9">
      <c r="A10" s="5">
        <v>999226499656004</v>
      </c>
      <c r="B10" s="6">
        <v>45171</v>
      </c>
      <c r="C10" s="6">
        <v>45174</v>
      </c>
      <c r="D10" s="4">
        <v>54.75</v>
      </c>
      <c r="E10" s="4" t="str">
        <f>VLOOKUP(A10,HOP!A:L,12,0)</f>
        <v>54.75</v>
      </c>
      <c r="F10" s="4" t="str">
        <f>VLOOKUP(A10,HOP!A:C,3,0)</f>
        <v>3862962</v>
      </c>
      <c r="G10" s="4">
        <f t="shared" si="0"/>
        <v>0</v>
      </c>
      <c r="H10" s="4" t="str">
        <f t="shared" si="1"/>
        <v>，3862962</v>
      </c>
      <c r="I10" s="4" t="str">
        <f>VLOOKUP(A10,HOP!A:U,21,0)</f>
        <v>直连</v>
      </c>
    </row>
    <row r="11" s="4" customFormat="1" hidden="1" spans="1:9">
      <c r="A11" s="5">
        <v>999226500641253</v>
      </c>
      <c r="B11" s="6">
        <v>45172</v>
      </c>
      <c r="C11" s="6">
        <v>45174</v>
      </c>
      <c r="D11" s="4">
        <v>261.17</v>
      </c>
      <c r="E11" s="4" t="str">
        <f>VLOOKUP(A11,HOP!A:L,12,0)</f>
        <v>261.17</v>
      </c>
      <c r="F11" s="4" t="str">
        <f>VLOOKUP(A11,HOP!A:C,3,0)</f>
        <v>3864183</v>
      </c>
      <c r="G11" s="4">
        <f t="shared" si="0"/>
        <v>0</v>
      </c>
      <c r="H11" s="4" t="str">
        <f t="shared" si="1"/>
        <v>，3864183</v>
      </c>
      <c r="I11" s="4" t="str">
        <f>VLOOKUP(A11,HOP!A:U,21,0)</f>
        <v>直采</v>
      </c>
    </row>
    <row r="12" s="4" customFormat="1" hidden="1" spans="1:9">
      <c r="A12" s="5">
        <v>999226501406909</v>
      </c>
      <c r="B12" s="6">
        <v>45171</v>
      </c>
      <c r="C12" s="6">
        <v>45174</v>
      </c>
      <c r="D12" s="4">
        <v>54.03</v>
      </c>
      <c r="E12" s="4" t="str">
        <f>VLOOKUP(A12,HOP!A:L,12,0)</f>
        <v>54.03</v>
      </c>
      <c r="F12" s="4" t="str">
        <f>VLOOKUP(A12,HOP!A:C,3,0)</f>
        <v>3865331</v>
      </c>
      <c r="G12" s="4">
        <f t="shared" si="0"/>
        <v>0</v>
      </c>
      <c r="H12" s="4" t="str">
        <f t="shared" si="1"/>
        <v>，3865331</v>
      </c>
      <c r="I12" s="4" t="str">
        <f>VLOOKUP(A12,HOP!A:U,21,0)</f>
        <v>直连</v>
      </c>
    </row>
    <row r="13" s="4" customFormat="1" hidden="1" spans="1:9">
      <c r="A13" s="5">
        <v>999226501602989</v>
      </c>
      <c r="B13" s="6">
        <v>45173</v>
      </c>
      <c r="C13" s="6">
        <v>45174</v>
      </c>
      <c r="D13" s="4">
        <v>47.71</v>
      </c>
      <c r="E13" s="4" t="str">
        <f>VLOOKUP(A13,HOP!A:L,12,0)</f>
        <v>47.71</v>
      </c>
      <c r="F13" s="4" t="str">
        <f>VLOOKUP(A13,HOP!A:C,3,0)</f>
        <v>3865570</v>
      </c>
      <c r="G13" s="4">
        <f t="shared" si="0"/>
        <v>0</v>
      </c>
      <c r="H13" s="4" t="str">
        <f t="shared" si="1"/>
        <v>，3865570</v>
      </c>
      <c r="I13" s="4" t="str">
        <f>VLOOKUP(A13,HOP!A:U,21,0)</f>
        <v>直连</v>
      </c>
    </row>
    <row r="14" s="4" customFormat="1" hidden="1" spans="1:9">
      <c r="A14" s="5">
        <v>999226502205610</v>
      </c>
      <c r="B14" s="6">
        <v>45173</v>
      </c>
      <c r="C14" s="6">
        <v>45174</v>
      </c>
      <c r="D14" s="4">
        <v>64.44</v>
      </c>
      <c r="E14" s="4" t="str">
        <f>VLOOKUP(A14,HOP!A:L,12,0)</f>
        <v>64.44</v>
      </c>
      <c r="F14" s="4" t="str">
        <f>VLOOKUP(A14,HOP!A:C,3,0)</f>
        <v>3866252</v>
      </c>
      <c r="G14" s="4">
        <f t="shared" si="0"/>
        <v>0</v>
      </c>
      <c r="H14" s="4" t="str">
        <f t="shared" si="1"/>
        <v>，3866252</v>
      </c>
      <c r="I14" s="4" t="str">
        <f>VLOOKUP(A14,HOP!A:U,21,0)</f>
        <v>直采</v>
      </c>
    </row>
    <row r="15" s="4" customFormat="1" hidden="1" spans="1:9">
      <c r="A15" s="5">
        <v>999226561284707</v>
      </c>
      <c r="B15" s="6">
        <v>45173</v>
      </c>
      <c r="C15" s="6">
        <v>45174</v>
      </c>
      <c r="D15" s="4">
        <v>63.21</v>
      </c>
      <c r="E15" s="4" t="str">
        <f>VLOOKUP(A15,HOP!A:L,12,0)</f>
        <v>63.21</v>
      </c>
      <c r="F15" s="4" t="str">
        <f>VLOOKUP(A15,HOP!A:C,3,0)</f>
        <v>3868630</v>
      </c>
      <c r="G15" s="4">
        <f t="shared" si="0"/>
        <v>0</v>
      </c>
      <c r="H15" s="4" t="str">
        <f t="shared" si="1"/>
        <v>，3868630</v>
      </c>
      <c r="I15" s="4" t="str">
        <f>VLOOKUP(A15,HOP!A:U,21,0)</f>
        <v>直采</v>
      </c>
    </row>
    <row r="16" s="4" customFormat="1" hidden="1" spans="1:9">
      <c r="A16" s="5">
        <v>999226565049413</v>
      </c>
      <c r="B16" s="6">
        <v>45173</v>
      </c>
      <c r="C16" s="6">
        <v>45174</v>
      </c>
      <c r="D16" s="4">
        <v>117.81</v>
      </c>
      <c r="E16" s="4" t="str">
        <f>VLOOKUP(A16,HOP!A:L,12,0)</f>
        <v>117.81</v>
      </c>
      <c r="F16" s="4" t="str">
        <f>VLOOKUP(A16,HOP!A:C,3,0)</f>
        <v>3869469</v>
      </c>
      <c r="G16" s="4">
        <f t="shared" si="0"/>
        <v>0</v>
      </c>
      <c r="H16" s="4" t="str">
        <f t="shared" si="1"/>
        <v>，3869469</v>
      </c>
      <c r="I16" s="4" t="str">
        <f>VLOOKUP(A16,HOP!A:U,21,0)</f>
        <v>直连</v>
      </c>
    </row>
    <row r="17" s="4" customFormat="1" hidden="1" spans="1:9">
      <c r="A17" s="5">
        <v>999226572461857</v>
      </c>
      <c r="B17" s="6">
        <v>45173</v>
      </c>
      <c r="C17" s="6">
        <v>45174</v>
      </c>
      <c r="D17" s="4">
        <v>78.32</v>
      </c>
      <c r="E17" s="4" t="str">
        <f>VLOOKUP(A17,HOP!A:L,12,0)</f>
        <v>78.32</v>
      </c>
      <c r="F17" s="4" t="str">
        <f>VLOOKUP(A17,HOP!A:C,3,0)</f>
        <v>3871376</v>
      </c>
      <c r="G17" s="4">
        <f t="shared" si="0"/>
        <v>0</v>
      </c>
      <c r="H17" s="4" t="str">
        <f t="shared" si="1"/>
        <v>，3871376</v>
      </c>
      <c r="I17" s="4" t="str">
        <f>VLOOKUP(A17,HOP!A:U,21,0)</f>
        <v>直连</v>
      </c>
    </row>
    <row r="18" s="4" customFormat="1" hidden="1" spans="1:9">
      <c r="A18" s="5">
        <v>999226593986223</v>
      </c>
      <c r="B18" s="6">
        <v>45171</v>
      </c>
      <c r="C18" s="6">
        <v>45174</v>
      </c>
      <c r="D18" s="4">
        <v>61.05</v>
      </c>
      <c r="E18" s="4" t="str">
        <f>VLOOKUP(A18,HOP!A:L,12,0)</f>
        <v>61.05</v>
      </c>
      <c r="F18" s="4" t="str">
        <f>VLOOKUP(A18,HOP!A:C,3,0)</f>
        <v>3872746</v>
      </c>
      <c r="G18" s="4">
        <f t="shared" si="0"/>
        <v>0</v>
      </c>
      <c r="H18" s="4" t="str">
        <f t="shared" si="1"/>
        <v>，3872746</v>
      </c>
      <c r="I18" s="4" t="str">
        <f>VLOOKUP(A18,HOP!A:U,21,0)</f>
        <v>直连</v>
      </c>
    </row>
    <row r="19" s="4" customFormat="1" hidden="1" spans="1:9">
      <c r="A19" s="5">
        <v>999226595156741</v>
      </c>
      <c r="B19" s="6">
        <v>45173</v>
      </c>
      <c r="C19" s="6">
        <v>45174</v>
      </c>
      <c r="D19" s="4">
        <v>19.04</v>
      </c>
      <c r="E19" s="4" t="str">
        <f>VLOOKUP(A19,HOP!A:L,12,0)</f>
        <v>19.04</v>
      </c>
      <c r="F19" s="4" t="str">
        <f>VLOOKUP(A19,HOP!A:C,3,0)</f>
        <v>3872948</v>
      </c>
      <c r="G19" s="4">
        <f t="shared" si="0"/>
        <v>0</v>
      </c>
      <c r="H19" s="4" t="str">
        <f t="shared" si="1"/>
        <v>，3872948</v>
      </c>
      <c r="I19" s="4" t="str">
        <f>VLOOKUP(A19,HOP!A:U,21,0)</f>
        <v>直连</v>
      </c>
    </row>
    <row r="20" s="4" customFormat="1" hidden="1" spans="1:9">
      <c r="A20" s="5">
        <v>999226600225849</v>
      </c>
      <c r="B20" s="6">
        <v>45171</v>
      </c>
      <c r="C20" s="6">
        <v>45174</v>
      </c>
      <c r="D20" s="4">
        <v>128.67</v>
      </c>
      <c r="E20" s="4" t="str">
        <f>VLOOKUP(A20,HOP!A:L,12,0)</f>
        <v>128.67</v>
      </c>
      <c r="F20" s="4" t="str">
        <f>VLOOKUP(A20,HOP!A:C,3,0)</f>
        <v>3874255</v>
      </c>
      <c r="G20" s="4">
        <f t="shared" si="0"/>
        <v>0</v>
      </c>
      <c r="H20" s="4" t="str">
        <f t="shared" si="1"/>
        <v>，3874255</v>
      </c>
      <c r="I20" s="4" t="str">
        <f>VLOOKUP(A20,HOP!A:U,21,0)</f>
        <v>直连</v>
      </c>
    </row>
    <row r="21" s="4" customFormat="1" hidden="1" spans="1:9">
      <c r="A21" s="5">
        <v>999226600673307</v>
      </c>
      <c r="B21" s="6">
        <v>45173</v>
      </c>
      <c r="C21" s="6">
        <v>45174</v>
      </c>
      <c r="D21" s="4">
        <v>19.79</v>
      </c>
      <c r="E21" s="4" t="str">
        <f>VLOOKUP(A21,HOP!A:L,12,0)</f>
        <v>19.79</v>
      </c>
      <c r="F21" s="4" t="str">
        <f>VLOOKUP(A21,HOP!A:C,3,0)</f>
        <v>3874327</v>
      </c>
      <c r="G21" s="4">
        <f t="shared" si="0"/>
        <v>0</v>
      </c>
      <c r="H21" s="4" t="str">
        <f t="shared" si="1"/>
        <v>，3874327</v>
      </c>
      <c r="I21" s="4" t="str">
        <f>VLOOKUP(A21,HOP!A:U,21,0)</f>
        <v>直连</v>
      </c>
    </row>
    <row r="22" s="4" customFormat="1" hidden="1" spans="1:9">
      <c r="A22" s="5">
        <v>999226603945242</v>
      </c>
      <c r="B22" s="6">
        <v>45173</v>
      </c>
      <c r="C22" s="6">
        <v>45174</v>
      </c>
      <c r="D22" s="4">
        <v>36.47</v>
      </c>
      <c r="E22" s="4" t="str">
        <f>VLOOKUP(A22,HOP!A:L,12,0)</f>
        <v>36.47</v>
      </c>
      <c r="F22" s="4" t="str">
        <f>VLOOKUP(A22,HOP!A:C,3,0)</f>
        <v>3875711</v>
      </c>
      <c r="G22" s="4">
        <f t="shared" si="0"/>
        <v>0</v>
      </c>
      <c r="H22" s="4" t="str">
        <f t="shared" si="1"/>
        <v>，3875711</v>
      </c>
      <c r="I22" s="4" t="str">
        <f>VLOOKUP(A22,HOP!A:U,21,0)</f>
        <v>直连</v>
      </c>
    </row>
    <row r="23" s="4" customFormat="1" hidden="1" spans="1:9">
      <c r="A23" s="5">
        <v>999226604854705</v>
      </c>
      <c r="B23" s="6">
        <v>45173</v>
      </c>
      <c r="C23" s="6">
        <v>45174</v>
      </c>
      <c r="D23" s="4">
        <v>66.03</v>
      </c>
      <c r="E23" s="4" t="str">
        <f>VLOOKUP(A23,HOP!A:L,12,0)</f>
        <v>66.03</v>
      </c>
      <c r="F23" s="4" t="str">
        <f>VLOOKUP(A23,HOP!A:C,3,0)</f>
        <v>3876057</v>
      </c>
      <c r="G23" s="4">
        <f t="shared" si="0"/>
        <v>0</v>
      </c>
      <c r="H23" s="4" t="str">
        <f t="shared" si="1"/>
        <v>，3876057</v>
      </c>
      <c r="I23" s="4" t="str">
        <f>VLOOKUP(A23,HOP!A:U,21,0)</f>
        <v>直连</v>
      </c>
    </row>
    <row r="24" s="4" customFormat="1" hidden="1" spans="1:9">
      <c r="A24" s="5">
        <v>999226604886642</v>
      </c>
      <c r="B24" s="6">
        <v>45173</v>
      </c>
      <c r="C24" s="6">
        <v>45174</v>
      </c>
      <c r="D24" s="4">
        <v>19.79</v>
      </c>
      <c r="E24" s="4" t="str">
        <f>VLOOKUP(A24,HOP!A:L,12,0)</f>
        <v>19.79</v>
      </c>
      <c r="F24" s="4" t="str">
        <f>VLOOKUP(A24,HOP!A:C,3,0)</f>
        <v>3876066</v>
      </c>
      <c r="G24" s="4">
        <f t="shared" si="0"/>
        <v>0</v>
      </c>
      <c r="H24" s="4" t="str">
        <f t="shared" si="1"/>
        <v>，3876066</v>
      </c>
      <c r="I24" s="4" t="str">
        <f>VLOOKUP(A24,HOP!A:U,21,0)</f>
        <v>直连</v>
      </c>
    </row>
    <row r="25" s="4" customFormat="1" hidden="1" spans="1:9">
      <c r="A25" s="5">
        <v>999226605285181</v>
      </c>
      <c r="B25" s="6">
        <v>45172</v>
      </c>
      <c r="C25" s="6">
        <v>45174</v>
      </c>
      <c r="D25" s="4">
        <v>38.08</v>
      </c>
      <c r="E25" s="4" t="str">
        <f>VLOOKUP(A25,HOP!A:L,12,0)</f>
        <v>38.08</v>
      </c>
      <c r="F25" s="4" t="str">
        <f>VLOOKUP(A25,HOP!A:C,3,0)</f>
        <v>3876275</v>
      </c>
      <c r="G25" s="4">
        <f t="shared" si="0"/>
        <v>0</v>
      </c>
      <c r="H25" s="4" t="str">
        <f t="shared" si="1"/>
        <v>，3876275</v>
      </c>
      <c r="I25" s="4" t="str">
        <f>VLOOKUP(A25,HOP!A:U,21,0)</f>
        <v>直连</v>
      </c>
    </row>
    <row r="26" s="4" customFormat="1" hidden="1" spans="1:9">
      <c r="A26" s="5">
        <v>999226606657242</v>
      </c>
      <c r="B26" s="6">
        <v>45173</v>
      </c>
      <c r="C26" s="6">
        <v>45174</v>
      </c>
      <c r="D26" s="4">
        <v>19.14</v>
      </c>
      <c r="E26" s="4" t="str">
        <f>VLOOKUP(A26,HOP!A:L,12,0)</f>
        <v>19.14</v>
      </c>
      <c r="F26" s="4" t="str">
        <f>VLOOKUP(A26,HOP!A:C,3,0)</f>
        <v>3877012</v>
      </c>
      <c r="G26" s="4">
        <f t="shared" si="0"/>
        <v>0</v>
      </c>
      <c r="H26" s="4" t="str">
        <f t="shared" si="1"/>
        <v>，3877012</v>
      </c>
      <c r="I26" s="4" t="str">
        <f>VLOOKUP(A26,HOP!A:U,21,0)</f>
        <v>直连</v>
      </c>
    </row>
    <row r="27" s="4" customFormat="1" hidden="1" spans="1:9">
      <c r="A27" s="5">
        <v>999226607851301</v>
      </c>
      <c r="B27" s="6">
        <v>45173</v>
      </c>
      <c r="C27" s="6">
        <v>45174</v>
      </c>
      <c r="D27" s="4">
        <v>40.15</v>
      </c>
      <c r="E27" s="4" t="str">
        <f>VLOOKUP(A27,HOP!A:L,12,0)</f>
        <v>40.15</v>
      </c>
      <c r="F27" s="4" t="str">
        <f>VLOOKUP(A27,HOP!A:C,3,0)</f>
        <v>3877717</v>
      </c>
      <c r="G27" s="4">
        <f t="shared" si="0"/>
        <v>0</v>
      </c>
      <c r="H27" s="4" t="str">
        <f t="shared" si="1"/>
        <v>，3877717</v>
      </c>
      <c r="I27" s="4" t="str">
        <f>VLOOKUP(A27,HOP!A:U,21,0)</f>
        <v>直连</v>
      </c>
    </row>
    <row r="28" s="4" customFormat="1" hidden="1" spans="1:9">
      <c r="A28" s="5">
        <v>999226609046100</v>
      </c>
      <c r="B28" s="6">
        <v>45173</v>
      </c>
      <c r="C28" s="6">
        <v>45174</v>
      </c>
      <c r="D28" s="4">
        <v>61.7</v>
      </c>
      <c r="E28" s="4" t="str">
        <f>VLOOKUP(A28,HOP!A:L,12,0)</f>
        <v>61.70</v>
      </c>
      <c r="F28" s="4" t="str">
        <f>VLOOKUP(A28,HOP!A:C,3,0)</f>
        <v>3878573</v>
      </c>
      <c r="G28" s="4">
        <f t="shared" si="0"/>
        <v>0</v>
      </c>
      <c r="H28" s="4" t="str">
        <f t="shared" si="1"/>
        <v>，3878573</v>
      </c>
      <c r="I28" s="4" t="str">
        <f>VLOOKUP(A28,HOP!A:U,21,0)</f>
        <v>直连</v>
      </c>
    </row>
    <row r="29" s="4" customFormat="1" hidden="1" spans="1:9">
      <c r="A29" s="5">
        <v>999226609084690</v>
      </c>
      <c r="B29" s="6">
        <v>45173</v>
      </c>
      <c r="C29" s="6">
        <v>45174</v>
      </c>
      <c r="D29" s="4">
        <v>36.26</v>
      </c>
      <c r="E29" s="4" t="str">
        <f>VLOOKUP(A29,HOP!A:L,12,0)</f>
        <v>36.26</v>
      </c>
      <c r="F29" s="4" t="str">
        <f>VLOOKUP(A29,HOP!A:C,3,0)</f>
        <v>3878587</v>
      </c>
      <c r="G29" s="4">
        <f t="shared" si="0"/>
        <v>0</v>
      </c>
      <c r="H29" s="4" t="str">
        <f t="shared" si="1"/>
        <v>，3878587</v>
      </c>
      <c r="I29" s="4" t="str">
        <f>VLOOKUP(A29,HOP!A:U,21,0)</f>
        <v>直连</v>
      </c>
    </row>
    <row r="30" s="4" customFormat="1" hidden="1" spans="1:9">
      <c r="A30" s="5">
        <v>999226609401931</v>
      </c>
      <c r="B30" s="6">
        <v>45173</v>
      </c>
      <c r="C30" s="6">
        <v>45174</v>
      </c>
      <c r="D30" s="4">
        <v>40.15</v>
      </c>
      <c r="E30" s="4" t="str">
        <f>VLOOKUP(A30,HOP!A:L,12,0)</f>
        <v>40.15</v>
      </c>
      <c r="F30" s="4" t="str">
        <f>VLOOKUP(A30,HOP!A:C,3,0)</f>
        <v>3878876</v>
      </c>
      <c r="G30" s="4">
        <f t="shared" si="0"/>
        <v>0</v>
      </c>
      <c r="H30" s="4" t="str">
        <f t="shared" si="1"/>
        <v>，3878876</v>
      </c>
      <c r="I30" s="4" t="str">
        <f>VLOOKUP(A30,HOP!A:U,21,0)</f>
        <v>直连</v>
      </c>
    </row>
    <row r="31" s="4" customFormat="1" hidden="1" spans="1:9">
      <c r="A31" s="5">
        <v>999226612198750</v>
      </c>
      <c r="B31" s="6">
        <v>45173</v>
      </c>
      <c r="C31" s="6">
        <v>45174</v>
      </c>
      <c r="D31" s="4">
        <v>25.3</v>
      </c>
      <c r="E31" s="4" t="str">
        <f>VLOOKUP(A31,HOP!A:L,12,0)</f>
        <v>25.30</v>
      </c>
      <c r="F31" s="4" t="str">
        <f>VLOOKUP(A31,HOP!A:C,3,0)</f>
        <v>3879480</v>
      </c>
      <c r="G31" s="4">
        <f t="shared" si="0"/>
        <v>0</v>
      </c>
      <c r="H31" s="4" t="str">
        <f t="shared" si="1"/>
        <v>，3879480</v>
      </c>
      <c r="I31" s="4" t="str">
        <f>VLOOKUP(A31,HOP!A:U,21,0)</f>
        <v>直连</v>
      </c>
    </row>
    <row r="32" s="4" customFormat="1" hidden="1" spans="1:9">
      <c r="A32" s="5">
        <v>999226612565458</v>
      </c>
      <c r="B32" s="6">
        <v>45173</v>
      </c>
      <c r="C32" s="6">
        <v>45174</v>
      </c>
      <c r="D32" s="4">
        <v>34.34</v>
      </c>
      <c r="E32" s="4" t="str">
        <f>VLOOKUP(A32,HOP!A:L,12,0)</f>
        <v>34.34</v>
      </c>
      <c r="F32" s="4" t="str">
        <f>VLOOKUP(A32,HOP!A:C,3,0)</f>
        <v>3879541</v>
      </c>
      <c r="G32" s="4">
        <f t="shared" si="0"/>
        <v>0</v>
      </c>
      <c r="H32" s="4" t="str">
        <f t="shared" si="1"/>
        <v>，3879541</v>
      </c>
      <c r="I32" s="4" t="str">
        <f>VLOOKUP(A32,HOP!A:U,21,0)</f>
        <v>直连</v>
      </c>
    </row>
    <row r="33" s="4" customFormat="1" hidden="1" spans="1:9">
      <c r="A33" s="5">
        <v>999226613136649</v>
      </c>
      <c r="B33" s="6">
        <v>45173</v>
      </c>
      <c r="C33" s="6">
        <v>45174</v>
      </c>
      <c r="D33" s="4">
        <v>43.06</v>
      </c>
      <c r="E33" s="4" t="str">
        <f>VLOOKUP(A33,HOP!A:L,12,0)</f>
        <v>43.06</v>
      </c>
      <c r="F33" s="4" t="str">
        <f>VLOOKUP(A33,HOP!A:C,3,0)</f>
        <v>3879679</v>
      </c>
      <c r="G33" s="4">
        <f t="shared" si="0"/>
        <v>0</v>
      </c>
      <c r="H33" s="4" t="str">
        <f t="shared" si="1"/>
        <v>，3879679</v>
      </c>
      <c r="I33" s="4" t="str">
        <f>VLOOKUP(A33,HOP!A:U,21,0)</f>
        <v>直连</v>
      </c>
    </row>
    <row r="34" s="4" customFormat="1" hidden="1" spans="1:9">
      <c r="A34" s="5">
        <v>999226613317049</v>
      </c>
      <c r="B34" s="6">
        <v>45173</v>
      </c>
      <c r="C34" s="6">
        <v>45174</v>
      </c>
      <c r="D34" s="4">
        <v>40.15</v>
      </c>
      <c r="E34" s="4" t="str">
        <f>VLOOKUP(A34,HOP!A:L,12,0)</f>
        <v>40.15</v>
      </c>
      <c r="F34" s="4" t="str">
        <f>VLOOKUP(A34,HOP!A:C,3,0)</f>
        <v>3879728</v>
      </c>
      <c r="G34" s="4">
        <f t="shared" si="0"/>
        <v>0</v>
      </c>
      <c r="H34" s="4" t="str">
        <f t="shared" si="1"/>
        <v>，3879728</v>
      </c>
      <c r="I34" s="4" t="str">
        <f>VLOOKUP(A34,HOP!A:U,21,0)</f>
        <v>直连</v>
      </c>
    </row>
    <row r="35" s="4" customFormat="1" hidden="1" spans="1:9">
      <c r="A35" s="5">
        <v>999226615614603</v>
      </c>
      <c r="B35" s="6">
        <v>45173</v>
      </c>
      <c r="C35" s="6">
        <v>45174</v>
      </c>
      <c r="D35" s="4">
        <v>19.4</v>
      </c>
      <c r="E35" s="4" t="str">
        <f>VLOOKUP(A35,HOP!A:L,12,0)</f>
        <v>19.40</v>
      </c>
      <c r="F35" s="4" t="str">
        <f>VLOOKUP(A35,HOP!A:C,3,0)</f>
        <v>3880160</v>
      </c>
      <c r="G35" s="4">
        <f t="shared" si="0"/>
        <v>0</v>
      </c>
      <c r="H35" s="4" t="str">
        <f t="shared" si="1"/>
        <v>，3880160</v>
      </c>
      <c r="I35" s="4" t="str">
        <f>VLOOKUP(A35,HOP!A:U,21,0)</f>
        <v>直连</v>
      </c>
    </row>
    <row r="36" s="4" customFormat="1" hidden="1" spans="1:9">
      <c r="A36" s="5">
        <v>999226616172850</v>
      </c>
      <c r="B36" s="6">
        <v>45173</v>
      </c>
      <c r="C36" s="6">
        <v>45174</v>
      </c>
      <c r="D36" s="4">
        <v>37.92</v>
      </c>
      <c r="E36" s="4" t="str">
        <f>VLOOKUP(A36,HOP!A:L,12,0)</f>
        <v>37.92</v>
      </c>
      <c r="F36" s="4" t="str">
        <f>VLOOKUP(A36,HOP!A:C,3,0)</f>
        <v>3880347</v>
      </c>
      <c r="G36" s="4">
        <f t="shared" si="0"/>
        <v>0</v>
      </c>
      <c r="H36" s="4" t="str">
        <f t="shared" si="1"/>
        <v>，3880347</v>
      </c>
      <c r="I36" s="4" t="str">
        <f>VLOOKUP(A36,HOP!A:U,21,0)</f>
        <v>直连</v>
      </c>
    </row>
    <row r="37" s="4" customFormat="1" hidden="1" spans="1:9">
      <c r="A37" s="5">
        <v>999226617496038</v>
      </c>
      <c r="B37" s="6">
        <v>45173</v>
      </c>
      <c r="C37" s="6">
        <v>45174</v>
      </c>
      <c r="D37" s="4">
        <v>82.46</v>
      </c>
      <c r="E37" s="4" t="str">
        <f>VLOOKUP(A37,HOP!A:L,12,0)</f>
        <v>82.46</v>
      </c>
      <c r="F37" s="4" t="str">
        <f>VLOOKUP(A37,HOP!A:C,3,0)</f>
        <v>3880677</v>
      </c>
      <c r="G37" s="4">
        <f t="shared" si="0"/>
        <v>0</v>
      </c>
      <c r="H37" s="4" t="str">
        <f t="shared" si="1"/>
        <v>，3880677</v>
      </c>
      <c r="I37" s="4" t="str">
        <f>VLOOKUP(A37,HOP!A:U,21,0)</f>
        <v>直连</v>
      </c>
    </row>
    <row r="38" s="4" customFormat="1" hidden="1" spans="1:9">
      <c r="A38" s="5">
        <v>999226617575376</v>
      </c>
      <c r="B38" s="6">
        <v>45173</v>
      </c>
      <c r="C38" s="6">
        <v>45174</v>
      </c>
      <c r="D38" s="4">
        <v>16.01</v>
      </c>
      <c r="E38" s="4" t="str">
        <f>VLOOKUP(A38,HOP!A:L,12,0)</f>
        <v>16.01</v>
      </c>
      <c r="F38" s="4" t="str">
        <f>VLOOKUP(A38,HOP!A:C,3,0)</f>
        <v>3880692</v>
      </c>
      <c r="G38" s="4">
        <f t="shared" si="0"/>
        <v>0</v>
      </c>
      <c r="H38" s="4" t="str">
        <f t="shared" si="1"/>
        <v>，3880692</v>
      </c>
      <c r="I38" s="4" t="str">
        <f>VLOOKUP(A38,HOP!A:U,21,0)</f>
        <v>直连</v>
      </c>
    </row>
    <row r="39" s="4" customFormat="1" hidden="1" spans="1:9">
      <c r="A39" s="5">
        <v>999226619124949</v>
      </c>
      <c r="B39" s="6">
        <v>45173</v>
      </c>
      <c r="C39" s="6">
        <v>45174</v>
      </c>
      <c r="D39" s="4">
        <v>21.54</v>
      </c>
      <c r="E39" s="4" t="str">
        <f>VLOOKUP(A39,HOP!A:L,12,0)</f>
        <v>21.54</v>
      </c>
      <c r="F39" s="4" t="str">
        <f>VLOOKUP(A39,HOP!A:C,3,0)</f>
        <v>3881126</v>
      </c>
      <c r="G39" s="4">
        <f t="shared" si="0"/>
        <v>0</v>
      </c>
      <c r="H39" s="4" t="str">
        <f t="shared" si="1"/>
        <v>，3881126</v>
      </c>
      <c r="I39" s="4" t="str">
        <f>VLOOKUP(A39,HOP!A:U,21,0)</f>
        <v>直连</v>
      </c>
    </row>
    <row r="40" s="4" customFormat="1" hidden="1" spans="1:9">
      <c r="A40" s="5">
        <v>999226619966740</v>
      </c>
      <c r="B40" s="6">
        <v>45173</v>
      </c>
      <c r="C40" s="6">
        <v>45174</v>
      </c>
      <c r="D40" s="4">
        <v>23.73</v>
      </c>
      <c r="E40" s="4" t="str">
        <f>VLOOKUP(A40,HOP!A:L,12,0)</f>
        <v>23.73</v>
      </c>
      <c r="F40" s="4" t="str">
        <f>VLOOKUP(A40,HOP!A:C,3,0)</f>
        <v>3881348</v>
      </c>
      <c r="G40" s="4">
        <f t="shared" si="0"/>
        <v>0</v>
      </c>
      <c r="H40" s="4" t="str">
        <f t="shared" si="1"/>
        <v>，3881348</v>
      </c>
      <c r="I40" s="4" t="str">
        <f>VLOOKUP(A40,HOP!A:U,21,0)</f>
        <v>直连</v>
      </c>
    </row>
    <row r="41" s="4" customFormat="1" hidden="1" spans="1:9">
      <c r="A41" s="5">
        <v>999226622448109</v>
      </c>
      <c r="B41" s="6">
        <v>45173</v>
      </c>
      <c r="C41" s="6">
        <v>45174</v>
      </c>
      <c r="D41" s="4">
        <v>74.49</v>
      </c>
      <c r="E41" s="4" t="str">
        <f>VLOOKUP(A41,HOP!A:L,12,0)</f>
        <v>74.49</v>
      </c>
      <c r="F41" s="4" t="str">
        <f>VLOOKUP(A41,HOP!A:C,3,0)</f>
        <v>3882186</v>
      </c>
      <c r="G41" s="4">
        <f t="shared" si="0"/>
        <v>0</v>
      </c>
      <c r="H41" s="4" t="str">
        <f t="shared" si="1"/>
        <v>，3882186</v>
      </c>
      <c r="I41" s="4" t="str">
        <f>VLOOKUP(A41,HOP!A:U,21,0)</f>
        <v>直连</v>
      </c>
    </row>
    <row r="42" s="4" customFormat="1" hidden="1" spans="1:9">
      <c r="A42" s="5">
        <v>999226622768979</v>
      </c>
      <c r="B42" s="6">
        <v>45173</v>
      </c>
      <c r="C42" s="6">
        <v>45174</v>
      </c>
      <c r="D42" s="4">
        <v>39.29</v>
      </c>
      <c r="E42" s="4" t="str">
        <f>VLOOKUP(A42,HOP!A:L,12,0)</f>
        <v>39.29</v>
      </c>
      <c r="F42" s="4" t="str">
        <f>VLOOKUP(A42,HOP!A:C,3,0)</f>
        <v>3882273</v>
      </c>
      <c r="G42" s="4">
        <f t="shared" si="0"/>
        <v>0</v>
      </c>
      <c r="H42" s="4" t="str">
        <f t="shared" si="1"/>
        <v>，3882273</v>
      </c>
      <c r="I42" s="4" t="str">
        <f>VLOOKUP(A42,HOP!A:U,21,0)</f>
        <v>直连</v>
      </c>
    </row>
    <row r="43" s="4" customFormat="1" hidden="1" spans="1:9">
      <c r="A43" s="5">
        <v>999226622962733</v>
      </c>
      <c r="B43" s="6">
        <v>45173</v>
      </c>
      <c r="C43" s="6">
        <v>45174</v>
      </c>
      <c r="D43" s="4">
        <v>19.4</v>
      </c>
      <c r="E43" s="4" t="str">
        <f>VLOOKUP(A43,HOP!A:L,12,0)</f>
        <v>19.40</v>
      </c>
      <c r="F43" s="4" t="str">
        <f>VLOOKUP(A43,HOP!A:C,3,0)</f>
        <v>3882336</v>
      </c>
      <c r="G43" s="4">
        <f t="shared" si="0"/>
        <v>0</v>
      </c>
      <c r="H43" s="4" t="str">
        <f t="shared" si="1"/>
        <v>，3882336</v>
      </c>
      <c r="I43" s="4" t="str">
        <f>VLOOKUP(A43,HOP!A:U,21,0)</f>
        <v>直连</v>
      </c>
    </row>
    <row r="44" s="4" customFormat="1" spans="1:9">
      <c r="A44" s="5">
        <v>999226623285627</v>
      </c>
      <c r="B44" s="6">
        <v>45173</v>
      </c>
      <c r="C44" s="6">
        <v>45174</v>
      </c>
      <c r="D44" s="4">
        <v>36.11</v>
      </c>
      <c r="E44" s="4" t="str">
        <f>VLOOKUP(A44,HOP!A:L,12,0)</f>
        <v>36.12</v>
      </c>
      <c r="F44" s="4" t="str">
        <f>VLOOKUP(A44,HOP!A:C,3,0)</f>
        <v>3882622</v>
      </c>
      <c r="G44" s="4">
        <f t="shared" si="0"/>
        <v>-0.00999999999999801</v>
      </c>
      <c r="H44" s="4" t="str">
        <f t="shared" si="1"/>
        <v>，3882622</v>
      </c>
      <c r="I44" s="4" t="str">
        <f>VLOOKUP(A44,HOP!A:U,21,0)</f>
        <v>直连</v>
      </c>
    </row>
    <row r="45" s="4" customFormat="1" hidden="1" spans="1:9">
      <c r="A45" s="5">
        <v>999226623445564</v>
      </c>
      <c r="B45" s="6">
        <v>45173</v>
      </c>
      <c r="C45" s="6">
        <v>45174</v>
      </c>
      <c r="D45" s="4">
        <v>26.82</v>
      </c>
      <c r="E45" s="4" t="str">
        <f>VLOOKUP(A45,HOP!A:L,12,0)</f>
        <v>26.82</v>
      </c>
      <c r="F45" s="4" t="str">
        <f>VLOOKUP(A45,HOP!A:C,3,0)</f>
        <v>3882678</v>
      </c>
      <c r="G45" s="4">
        <f t="shared" si="0"/>
        <v>0</v>
      </c>
      <c r="H45" s="4" t="str">
        <f t="shared" si="1"/>
        <v>，3882678</v>
      </c>
      <c r="I45" s="4" t="str">
        <f>VLOOKUP(A45,HOP!A:U,21,0)</f>
        <v>直连</v>
      </c>
    </row>
    <row r="46" s="4" customFormat="1" hidden="1" spans="1:9">
      <c r="A46" s="5">
        <v>999226623656409</v>
      </c>
      <c r="B46" s="6">
        <v>45173</v>
      </c>
      <c r="C46" s="6">
        <v>45174</v>
      </c>
      <c r="D46" s="4">
        <v>41.4</v>
      </c>
      <c r="E46" s="4" t="str">
        <f>VLOOKUP(A46,HOP!A:L,12,0)</f>
        <v>41.40</v>
      </c>
      <c r="F46" s="4" t="str">
        <f>VLOOKUP(A46,HOP!A:C,3,0)</f>
        <v>3882764</v>
      </c>
      <c r="G46" s="4">
        <f t="shared" si="0"/>
        <v>0</v>
      </c>
      <c r="H46" s="4" t="str">
        <f t="shared" si="1"/>
        <v>，3882764</v>
      </c>
      <c r="I46" s="4" t="str">
        <f>VLOOKUP(A46,HOP!A:U,21,0)</f>
        <v>直连</v>
      </c>
    </row>
    <row r="47" s="4" customFormat="1" hidden="1" spans="1:9">
      <c r="A47" s="5">
        <v>999226623656621</v>
      </c>
      <c r="B47" s="6">
        <v>45173</v>
      </c>
      <c r="C47" s="6">
        <v>45174</v>
      </c>
      <c r="D47" s="4">
        <v>19.4</v>
      </c>
      <c r="E47" s="4" t="str">
        <f>VLOOKUP(A47,HOP!A:L,12,0)</f>
        <v>19.40</v>
      </c>
      <c r="F47" s="4" t="str">
        <f>VLOOKUP(A47,HOP!A:C,3,0)</f>
        <v>3882765</v>
      </c>
      <c r="G47" s="4">
        <f t="shared" si="0"/>
        <v>0</v>
      </c>
      <c r="H47" s="4" t="str">
        <f t="shared" si="1"/>
        <v>，3882765</v>
      </c>
      <c r="I47" s="4" t="str">
        <f>VLOOKUP(A47,HOP!A:U,21,0)</f>
        <v>直连</v>
      </c>
    </row>
    <row r="48" s="4" customFormat="1" hidden="1" spans="1:9">
      <c r="A48" s="5">
        <v>999226623923927</v>
      </c>
      <c r="B48" s="6">
        <v>45173</v>
      </c>
      <c r="C48" s="6">
        <v>45174</v>
      </c>
      <c r="D48" s="4">
        <v>35.61</v>
      </c>
      <c r="E48" s="4" t="str">
        <f>VLOOKUP(A48,HOP!A:L,12,0)</f>
        <v>35.61</v>
      </c>
      <c r="F48" s="4" t="str">
        <f>VLOOKUP(A48,HOP!A:C,3,0)</f>
        <v>3883013</v>
      </c>
      <c r="G48" s="4">
        <f t="shared" si="0"/>
        <v>0</v>
      </c>
      <c r="H48" s="4" t="str">
        <f t="shared" si="1"/>
        <v>，3883013</v>
      </c>
      <c r="I48" s="4" t="str">
        <f>VLOOKUP(A48,HOP!A:U,21,0)</f>
        <v>直连</v>
      </c>
    </row>
    <row r="49" s="4" customFormat="1" hidden="1" spans="1:9">
      <c r="A49" s="5">
        <v>999226624521886</v>
      </c>
      <c r="B49" s="6">
        <v>45173</v>
      </c>
      <c r="C49" s="6">
        <v>45174</v>
      </c>
      <c r="D49" s="4">
        <v>22.56</v>
      </c>
      <c r="E49" s="4" t="str">
        <f>VLOOKUP(A49,HOP!A:L,12,0)</f>
        <v>22.56</v>
      </c>
      <c r="F49" s="4" t="str">
        <f>VLOOKUP(A49,HOP!A:C,3,0)</f>
        <v>3883384</v>
      </c>
      <c r="G49" s="4">
        <f t="shared" si="0"/>
        <v>0</v>
      </c>
      <c r="H49" s="4" t="str">
        <f t="shared" si="1"/>
        <v>，3883384</v>
      </c>
      <c r="I49" s="4" t="str">
        <f>VLOOKUP(A49,HOP!A:U,21,0)</f>
        <v>直连</v>
      </c>
    </row>
    <row r="51" spans="4:4">
      <c r="D51" s="4">
        <f>SUM(D2:D50)</f>
        <v>3642.27</v>
      </c>
    </row>
    <row r="56" spans="1:4">
      <c r="A56" s="4" t="s">
        <v>272</v>
      </c>
      <c r="C56" s="4">
        <v>1085.8</v>
      </c>
      <c r="D56" s="4">
        <v>8509.5</v>
      </c>
    </row>
    <row r="57" spans="1:4">
      <c r="A57" s="4" t="s">
        <v>273</v>
      </c>
      <c r="C57" s="4">
        <v>2556.47</v>
      </c>
      <c r="D57" s="4">
        <v>20035.26</v>
      </c>
    </row>
    <row r="58" spans="1:4">
      <c r="A58" s="4" t="s">
        <v>274</v>
      </c>
      <c r="C58" s="4">
        <f>SUBTOTAL(9,C56:C57)</f>
        <v>3642.27</v>
      </c>
      <c r="D58" s="4">
        <f>SUBTOTAL(9,D56:D57)</f>
        <v>28544.76</v>
      </c>
    </row>
    <row r="59" spans="1:1">
      <c r="A59" s="4" t="s">
        <v>275</v>
      </c>
    </row>
  </sheetData>
  <autoFilter ref="A1:XFD51">
    <filterColumn colId="6">
      <filters blank="1">
        <filter val="-0.01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276</v>
      </c>
      <c r="B1" s="2" t="s">
        <v>277</v>
      </c>
      <c r="C1" s="2" t="s">
        <v>278</v>
      </c>
      <c r="D1" s="2" t="s">
        <v>279</v>
      </c>
      <c r="E1" s="2" t="s">
        <v>13</v>
      </c>
      <c r="F1" s="2" t="s">
        <v>5</v>
      </c>
      <c r="G1" s="2" t="s">
        <v>6</v>
      </c>
      <c r="H1" s="2" t="s">
        <v>280</v>
      </c>
      <c r="I1" s="2" t="s">
        <v>281</v>
      </c>
      <c r="J1" s="2" t="s">
        <v>282</v>
      </c>
      <c r="K1" s="2" t="s">
        <v>283</v>
      </c>
      <c r="L1" s="2" t="s">
        <v>284</v>
      </c>
      <c r="M1" s="2" t="s">
        <v>285</v>
      </c>
      <c r="N1" s="2" t="s">
        <v>286</v>
      </c>
      <c r="O1" s="2" t="s">
        <v>287</v>
      </c>
      <c r="P1" s="2" t="s">
        <v>288</v>
      </c>
      <c r="Q1" s="2" t="s">
        <v>289</v>
      </c>
      <c r="R1" s="2" t="s">
        <v>290</v>
      </c>
      <c r="S1" s="2" t="s">
        <v>291</v>
      </c>
      <c r="T1" s="2" t="s">
        <v>292</v>
      </c>
      <c r="U1" s="2" t="s">
        <v>293</v>
      </c>
      <c r="V1" s="2" t="s">
        <v>294</v>
      </c>
    </row>
    <row r="2" s="1" customFormat="1" spans="1:22">
      <c r="A2" s="3">
        <v>999226624521886</v>
      </c>
      <c r="B2" s="1" t="s">
        <v>295</v>
      </c>
      <c r="C2" s="1" t="s">
        <v>296</v>
      </c>
      <c r="D2" s="1" t="s">
        <v>297</v>
      </c>
      <c r="E2" s="1" t="s">
        <v>298</v>
      </c>
      <c r="F2" s="1" t="s">
        <v>295</v>
      </c>
      <c r="G2" s="1" t="s">
        <v>299</v>
      </c>
      <c r="H2" s="1" t="s">
        <v>300</v>
      </c>
      <c r="I2" s="1" t="s">
        <v>301</v>
      </c>
      <c r="J2" s="1" t="s">
        <v>30</v>
      </c>
      <c r="K2" s="1" t="s">
        <v>302</v>
      </c>
      <c r="L2" s="1" t="s">
        <v>302</v>
      </c>
      <c r="M2" s="1" t="s">
        <v>303</v>
      </c>
      <c r="N2" s="1" t="s">
        <v>303</v>
      </c>
      <c r="O2" s="1" t="s">
        <v>304</v>
      </c>
      <c r="P2" s="1" t="s">
        <v>305</v>
      </c>
      <c r="Q2" s="1" t="s">
        <v>306</v>
      </c>
      <c r="R2" s="1" t="s">
        <v>307</v>
      </c>
      <c r="S2" s="1" t="s">
        <v>308</v>
      </c>
      <c r="T2" s="1" t="s">
        <v>309</v>
      </c>
      <c r="U2" s="1" t="s">
        <v>310</v>
      </c>
      <c r="V2" s="1" t="s">
        <v>311</v>
      </c>
    </row>
    <row r="3" s="1" customFormat="1" spans="1:22">
      <c r="A3" s="3">
        <v>999226623923927</v>
      </c>
      <c r="B3" s="1" t="s">
        <v>295</v>
      </c>
      <c r="C3" s="1" t="s">
        <v>312</v>
      </c>
      <c r="D3" s="1" t="s">
        <v>313</v>
      </c>
      <c r="E3" s="1" t="s">
        <v>314</v>
      </c>
      <c r="F3" s="1" t="s">
        <v>295</v>
      </c>
      <c r="G3" s="1" t="s">
        <v>299</v>
      </c>
      <c r="H3" s="1" t="s">
        <v>300</v>
      </c>
      <c r="I3" s="1" t="s">
        <v>315</v>
      </c>
      <c r="J3" s="1" t="s">
        <v>30</v>
      </c>
      <c r="K3" s="1" t="s">
        <v>316</v>
      </c>
      <c r="L3" s="1" t="s">
        <v>316</v>
      </c>
      <c r="M3" s="1" t="s">
        <v>303</v>
      </c>
      <c r="N3" s="1" t="s">
        <v>303</v>
      </c>
      <c r="O3" s="1" t="s">
        <v>304</v>
      </c>
      <c r="P3" s="1" t="s">
        <v>305</v>
      </c>
      <c r="Q3" s="1" t="s">
        <v>306</v>
      </c>
      <c r="R3" s="1" t="s">
        <v>317</v>
      </c>
      <c r="S3" s="1" t="s">
        <v>308</v>
      </c>
      <c r="T3" s="1" t="s">
        <v>309</v>
      </c>
      <c r="U3" s="1" t="s">
        <v>310</v>
      </c>
      <c r="V3" s="1" t="s">
        <v>318</v>
      </c>
    </row>
    <row r="4" s="1" customFormat="1" spans="1:22">
      <c r="A4" s="3">
        <v>999226623656621</v>
      </c>
      <c r="B4" s="1" t="s">
        <v>295</v>
      </c>
      <c r="C4" s="1" t="s">
        <v>319</v>
      </c>
      <c r="D4" s="1" t="s">
        <v>320</v>
      </c>
      <c r="E4" s="1" t="s">
        <v>321</v>
      </c>
      <c r="F4" s="1" t="s">
        <v>295</v>
      </c>
      <c r="G4" s="1" t="s">
        <v>299</v>
      </c>
      <c r="H4" s="1" t="s">
        <v>300</v>
      </c>
      <c r="I4" s="1" t="s">
        <v>322</v>
      </c>
      <c r="J4" s="1" t="s">
        <v>30</v>
      </c>
      <c r="K4" s="1" t="s">
        <v>323</v>
      </c>
      <c r="L4" s="1" t="s">
        <v>323</v>
      </c>
      <c r="M4" s="1" t="s">
        <v>303</v>
      </c>
      <c r="N4" s="1" t="s">
        <v>303</v>
      </c>
      <c r="O4" s="1" t="s">
        <v>304</v>
      </c>
      <c r="P4" s="1" t="s">
        <v>305</v>
      </c>
      <c r="Q4" s="1" t="s">
        <v>306</v>
      </c>
      <c r="R4" s="1" t="s">
        <v>324</v>
      </c>
      <c r="S4" s="1" t="s">
        <v>308</v>
      </c>
      <c r="T4" s="1" t="s">
        <v>309</v>
      </c>
      <c r="U4" s="1" t="s">
        <v>310</v>
      </c>
      <c r="V4" s="1" t="s">
        <v>311</v>
      </c>
    </row>
    <row r="5" s="1" customFormat="1" spans="1:22">
      <c r="A5" s="3">
        <v>999226623656409</v>
      </c>
      <c r="B5" s="1" t="s">
        <v>295</v>
      </c>
      <c r="C5" s="1" t="s">
        <v>325</v>
      </c>
      <c r="D5" s="1" t="s">
        <v>326</v>
      </c>
      <c r="E5" s="1" t="s">
        <v>327</v>
      </c>
      <c r="F5" s="1" t="s">
        <v>295</v>
      </c>
      <c r="G5" s="1" t="s">
        <v>299</v>
      </c>
      <c r="H5" s="1" t="s">
        <v>300</v>
      </c>
      <c r="I5" s="1" t="s">
        <v>328</v>
      </c>
      <c r="J5" s="1" t="s">
        <v>30</v>
      </c>
      <c r="K5" s="1" t="s">
        <v>329</v>
      </c>
      <c r="L5" s="1" t="s">
        <v>329</v>
      </c>
      <c r="M5" s="1" t="s">
        <v>303</v>
      </c>
      <c r="N5" s="1" t="s">
        <v>303</v>
      </c>
      <c r="O5" s="1" t="s">
        <v>304</v>
      </c>
      <c r="P5" s="1" t="s">
        <v>305</v>
      </c>
      <c r="Q5" s="1" t="s">
        <v>306</v>
      </c>
      <c r="R5" s="1" t="s">
        <v>330</v>
      </c>
      <c r="S5" s="1" t="s">
        <v>308</v>
      </c>
      <c r="T5" s="1" t="s">
        <v>309</v>
      </c>
      <c r="U5" s="1" t="s">
        <v>310</v>
      </c>
      <c r="V5" s="1" t="s">
        <v>331</v>
      </c>
    </row>
    <row r="6" s="1" customFormat="1" spans="1:22">
      <c r="A6" s="3">
        <v>999226623445564</v>
      </c>
      <c r="B6" s="1" t="s">
        <v>295</v>
      </c>
      <c r="C6" s="1" t="s">
        <v>332</v>
      </c>
      <c r="D6" s="1" t="s">
        <v>333</v>
      </c>
      <c r="E6" s="1" t="s">
        <v>334</v>
      </c>
      <c r="F6" s="1" t="s">
        <v>295</v>
      </c>
      <c r="G6" s="1" t="s">
        <v>299</v>
      </c>
      <c r="H6" s="1" t="s">
        <v>300</v>
      </c>
      <c r="I6" s="1" t="s">
        <v>335</v>
      </c>
      <c r="J6" s="1" t="s">
        <v>30</v>
      </c>
      <c r="K6" s="1" t="s">
        <v>336</v>
      </c>
      <c r="L6" s="1" t="s">
        <v>336</v>
      </c>
      <c r="M6" s="1" t="s">
        <v>303</v>
      </c>
      <c r="N6" s="1" t="s">
        <v>303</v>
      </c>
      <c r="O6" s="1" t="s">
        <v>304</v>
      </c>
      <c r="P6" s="1" t="s">
        <v>305</v>
      </c>
      <c r="Q6" s="1" t="s">
        <v>306</v>
      </c>
      <c r="R6" s="1" t="s">
        <v>337</v>
      </c>
      <c r="S6" s="1" t="s">
        <v>308</v>
      </c>
      <c r="T6" s="1" t="s">
        <v>309</v>
      </c>
      <c r="U6" s="1" t="s">
        <v>310</v>
      </c>
      <c r="V6" s="1" t="s">
        <v>311</v>
      </c>
    </row>
    <row r="7" s="1" customFormat="1" spans="1:22">
      <c r="A7" s="3">
        <v>999226623285627</v>
      </c>
      <c r="B7" s="1" t="s">
        <v>295</v>
      </c>
      <c r="C7" s="1" t="s">
        <v>338</v>
      </c>
      <c r="D7" s="1" t="s">
        <v>339</v>
      </c>
      <c r="E7" s="1" t="s">
        <v>340</v>
      </c>
      <c r="F7" s="1" t="s">
        <v>295</v>
      </c>
      <c r="G7" s="1" t="s">
        <v>299</v>
      </c>
      <c r="H7" s="1" t="s">
        <v>300</v>
      </c>
      <c r="I7" s="1" t="s">
        <v>341</v>
      </c>
      <c r="J7" s="1" t="s">
        <v>30</v>
      </c>
      <c r="K7" s="1" t="s">
        <v>342</v>
      </c>
      <c r="L7" s="1" t="s">
        <v>342</v>
      </c>
      <c r="M7" s="1" t="s">
        <v>303</v>
      </c>
      <c r="N7" s="1" t="s">
        <v>303</v>
      </c>
      <c r="O7" s="1" t="s">
        <v>304</v>
      </c>
      <c r="P7" s="1" t="s">
        <v>305</v>
      </c>
      <c r="Q7" s="1" t="s">
        <v>306</v>
      </c>
      <c r="R7" s="1" t="s">
        <v>343</v>
      </c>
      <c r="S7" s="1" t="s">
        <v>308</v>
      </c>
      <c r="T7" s="1" t="s">
        <v>309</v>
      </c>
      <c r="U7" s="1" t="s">
        <v>310</v>
      </c>
      <c r="V7" s="1" t="s">
        <v>318</v>
      </c>
    </row>
    <row r="8" s="1" customFormat="1" spans="1:22">
      <c r="A8" s="3">
        <v>999226622962733</v>
      </c>
      <c r="B8" s="1" t="s">
        <v>295</v>
      </c>
      <c r="C8" s="1" t="s">
        <v>344</v>
      </c>
      <c r="D8" s="1" t="s">
        <v>320</v>
      </c>
      <c r="E8" s="1" t="s">
        <v>345</v>
      </c>
      <c r="F8" s="1" t="s">
        <v>295</v>
      </c>
      <c r="G8" s="1" t="s">
        <v>299</v>
      </c>
      <c r="H8" s="1" t="s">
        <v>300</v>
      </c>
      <c r="I8" s="1" t="s">
        <v>322</v>
      </c>
      <c r="J8" s="1" t="s">
        <v>30</v>
      </c>
      <c r="K8" s="1" t="s">
        <v>323</v>
      </c>
      <c r="L8" s="1" t="s">
        <v>323</v>
      </c>
      <c r="M8" s="1" t="s">
        <v>303</v>
      </c>
      <c r="N8" s="1" t="s">
        <v>303</v>
      </c>
      <c r="O8" s="1" t="s">
        <v>304</v>
      </c>
      <c r="P8" s="1" t="s">
        <v>305</v>
      </c>
      <c r="Q8" s="1" t="s">
        <v>306</v>
      </c>
      <c r="R8" s="1" t="s">
        <v>346</v>
      </c>
      <c r="S8" s="1" t="s">
        <v>308</v>
      </c>
      <c r="T8" s="1" t="s">
        <v>309</v>
      </c>
      <c r="U8" s="1" t="s">
        <v>310</v>
      </c>
      <c r="V8" s="1" t="s">
        <v>311</v>
      </c>
    </row>
    <row r="9" s="1" customFormat="1" spans="1:22">
      <c r="A9" s="3">
        <v>999226622768979</v>
      </c>
      <c r="B9" s="1" t="s">
        <v>295</v>
      </c>
      <c r="C9" s="1" t="s">
        <v>347</v>
      </c>
      <c r="D9" s="1" t="s">
        <v>348</v>
      </c>
      <c r="E9" s="1" t="s">
        <v>349</v>
      </c>
      <c r="F9" s="1" t="s">
        <v>295</v>
      </c>
      <c r="G9" s="1" t="s">
        <v>299</v>
      </c>
      <c r="H9" s="1" t="s">
        <v>300</v>
      </c>
      <c r="I9" s="1" t="s">
        <v>350</v>
      </c>
      <c r="J9" s="1" t="s">
        <v>30</v>
      </c>
      <c r="K9" s="1" t="s">
        <v>351</v>
      </c>
      <c r="L9" s="1" t="s">
        <v>351</v>
      </c>
      <c r="M9" s="1" t="s">
        <v>303</v>
      </c>
      <c r="N9" s="1" t="s">
        <v>303</v>
      </c>
      <c r="O9" s="1" t="s">
        <v>304</v>
      </c>
      <c r="P9" s="1" t="s">
        <v>305</v>
      </c>
      <c r="Q9" s="1" t="s">
        <v>306</v>
      </c>
      <c r="R9" s="1" t="s">
        <v>352</v>
      </c>
      <c r="S9" s="1" t="s">
        <v>308</v>
      </c>
      <c r="T9" s="1" t="s">
        <v>309</v>
      </c>
      <c r="U9" s="1" t="s">
        <v>310</v>
      </c>
      <c r="V9" s="1" t="s">
        <v>331</v>
      </c>
    </row>
    <row r="10" s="1" customFormat="1" spans="1:22">
      <c r="A10" s="3">
        <v>999226622448109</v>
      </c>
      <c r="B10" s="1" t="s">
        <v>295</v>
      </c>
      <c r="C10" s="1" t="s">
        <v>353</v>
      </c>
      <c r="D10" s="1" t="s">
        <v>354</v>
      </c>
      <c r="E10" s="1" t="s">
        <v>355</v>
      </c>
      <c r="F10" s="1" t="s">
        <v>295</v>
      </c>
      <c r="G10" s="1" t="s">
        <v>299</v>
      </c>
      <c r="H10" s="1" t="s">
        <v>300</v>
      </c>
      <c r="I10" s="1" t="s">
        <v>356</v>
      </c>
      <c r="J10" s="1" t="s">
        <v>30</v>
      </c>
      <c r="K10" s="1" t="s">
        <v>357</v>
      </c>
      <c r="L10" s="1" t="s">
        <v>357</v>
      </c>
      <c r="M10" s="1" t="s">
        <v>303</v>
      </c>
      <c r="N10" s="1" t="s">
        <v>303</v>
      </c>
      <c r="O10" s="1" t="s">
        <v>304</v>
      </c>
      <c r="P10" s="1" t="s">
        <v>305</v>
      </c>
      <c r="Q10" s="1" t="s">
        <v>306</v>
      </c>
      <c r="R10" s="1" t="s">
        <v>358</v>
      </c>
      <c r="S10" s="1" t="s">
        <v>308</v>
      </c>
      <c r="T10" s="1" t="s">
        <v>309</v>
      </c>
      <c r="U10" s="1" t="s">
        <v>310</v>
      </c>
      <c r="V10" s="1" t="s">
        <v>359</v>
      </c>
    </row>
    <row r="11" s="1" customFormat="1" spans="1:22">
      <c r="A11" s="3">
        <v>999226619966740</v>
      </c>
      <c r="B11" s="1" t="s">
        <v>295</v>
      </c>
      <c r="C11" s="1" t="s">
        <v>360</v>
      </c>
      <c r="D11" s="1" t="s">
        <v>361</v>
      </c>
      <c r="E11" s="1" t="s">
        <v>362</v>
      </c>
      <c r="F11" s="1" t="s">
        <v>295</v>
      </c>
      <c r="G11" s="1" t="s">
        <v>299</v>
      </c>
      <c r="H11" s="1" t="s">
        <v>300</v>
      </c>
      <c r="I11" s="1" t="s">
        <v>363</v>
      </c>
      <c r="J11" s="1" t="s">
        <v>30</v>
      </c>
      <c r="K11" s="1" t="s">
        <v>364</v>
      </c>
      <c r="L11" s="1" t="s">
        <v>364</v>
      </c>
      <c r="M11" s="1" t="s">
        <v>303</v>
      </c>
      <c r="N11" s="1" t="s">
        <v>303</v>
      </c>
      <c r="O11" s="1" t="s">
        <v>304</v>
      </c>
      <c r="P11" s="1" t="s">
        <v>305</v>
      </c>
      <c r="Q11" s="1" t="s">
        <v>306</v>
      </c>
      <c r="R11" s="1" t="s">
        <v>365</v>
      </c>
      <c r="S11" s="1" t="s">
        <v>308</v>
      </c>
      <c r="T11" s="1" t="s">
        <v>309</v>
      </c>
      <c r="U11" s="1" t="s">
        <v>310</v>
      </c>
      <c r="V11" s="1" t="s">
        <v>318</v>
      </c>
    </row>
    <row r="12" s="1" customFormat="1" spans="1:22">
      <c r="A12" s="3">
        <v>999226619124949</v>
      </c>
      <c r="B12" s="1" t="s">
        <v>295</v>
      </c>
      <c r="C12" s="1" t="s">
        <v>366</v>
      </c>
      <c r="D12" s="1" t="s">
        <v>367</v>
      </c>
      <c r="E12" s="1" t="s">
        <v>368</v>
      </c>
      <c r="F12" s="1" t="s">
        <v>295</v>
      </c>
      <c r="G12" s="1" t="s">
        <v>299</v>
      </c>
      <c r="H12" s="1" t="s">
        <v>300</v>
      </c>
      <c r="I12" s="1" t="s">
        <v>369</v>
      </c>
      <c r="J12" s="1" t="s">
        <v>30</v>
      </c>
      <c r="K12" s="1" t="s">
        <v>370</v>
      </c>
      <c r="L12" s="1" t="s">
        <v>370</v>
      </c>
      <c r="M12" s="1" t="s">
        <v>303</v>
      </c>
      <c r="N12" s="1" t="s">
        <v>303</v>
      </c>
      <c r="O12" s="1" t="s">
        <v>304</v>
      </c>
      <c r="P12" s="1" t="s">
        <v>305</v>
      </c>
      <c r="Q12" s="1" t="s">
        <v>306</v>
      </c>
      <c r="R12" s="1" t="s">
        <v>371</v>
      </c>
      <c r="S12" s="1" t="s">
        <v>308</v>
      </c>
      <c r="T12" s="1" t="s">
        <v>309</v>
      </c>
      <c r="U12" s="1" t="s">
        <v>310</v>
      </c>
      <c r="V12" s="1" t="s">
        <v>318</v>
      </c>
    </row>
    <row r="13" s="1" customFormat="1" spans="1:22">
      <c r="A13" s="3">
        <v>999226617575376</v>
      </c>
      <c r="B13" s="1" t="s">
        <v>295</v>
      </c>
      <c r="C13" s="1" t="s">
        <v>372</v>
      </c>
      <c r="D13" s="1" t="s">
        <v>373</v>
      </c>
      <c r="E13" s="1" t="s">
        <v>374</v>
      </c>
      <c r="F13" s="1" t="s">
        <v>295</v>
      </c>
      <c r="G13" s="1" t="s">
        <v>299</v>
      </c>
      <c r="H13" s="1" t="s">
        <v>300</v>
      </c>
      <c r="I13" s="1" t="s">
        <v>375</v>
      </c>
      <c r="J13" s="1" t="s">
        <v>30</v>
      </c>
      <c r="K13" s="1" t="s">
        <v>376</v>
      </c>
      <c r="L13" s="1" t="s">
        <v>376</v>
      </c>
      <c r="M13" s="1" t="s">
        <v>303</v>
      </c>
      <c r="N13" s="1" t="s">
        <v>303</v>
      </c>
      <c r="O13" s="1" t="s">
        <v>304</v>
      </c>
      <c r="P13" s="1" t="s">
        <v>305</v>
      </c>
      <c r="Q13" s="1" t="s">
        <v>306</v>
      </c>
      <c r="R13" s="1" t="s">
        <v>377</v>
      </c>
      <c r="S13" s="1" t="s">
        <v>308</v>
      </c>
      <c r="T13" s="1" t="s">
        <v>309</v>
      </c>
      <c r="U13" s="1" t="s">
        <v>310</v>
      </c>
      <c r="V13" s="1" t="s">
        <v>311</v>
      </c>
    </row>
    <row r="14" s="1" customFormat="1" spans="1:22">
      <c r="A14" s="3">
        <v>999226617496038</v>
      </c>
      <c r="B14" s="1" t="s">
        <v>295</v>
      </c>
      <c r="C14" s="1" t="s">
        <v>378</v>
      </c>
      <c r="D14" s="1" t="s">
        <v>379</v>
      </c>
      <c r="E14" s="1" t="s">
        <v>380</v>
      </c>
      <c r="F14" s="1" t="s">
        <v>295</v>
      </c>
      <c r="G14" s="1" t="s">
        <v>299</v>
      </c>
      <c r="H14" s="1" t="s">
        <v>300</v>
      </c>
      <c r="I14" s="1" t="s">
        <v>381</v>
      </c>
      <c r="J14" s="1" t="s">
        <v>30</v>
      </c>
      <c r="K14" s="1" t="s">
        <v>382</v>
      </c>
      <c r="L14" s="1" t="s">
        <v>382</v>
      </c>
      <c r="M14" s="1" t="s">
        <v>303</v>
      </c>
      <c r="N14" s="1" t="s">
        <v>303</v>
      </c>
      <c r="O14" s="1" t="s">
        <v>304</v>
      </c>
      <c r="P14" s="1" t="s">
        <v>305</v>
      </c>
      <c r="Q14" s="1" t="s">
        <v>306</v>
      </c>
      <c r="R14" s="1" t="s">
        <v>383</v>
      </c>
      <c r="S14" s="1" t="s">
        <v>308</v>
      </c>
      <c r="T14" s="1" t="s">
        <v>309</v>
      </c>
      <c r="U14" s="1" t="s">
        <v>310</v>
      </c>
      <c r="V14" s="1" t="s">
        <v>384</v>
      </c>
    </row>
    <row r="15" s="1" customFormat="1" spans="1:22">
      <c r="A15" s="3">
        <v>999226616172850</v>
      </c>
      <c r="B15" s="1" t="s">
        <v>295</v>
      </c>
      <c r="C15" s="1" t="s">
        <v>385</v>
      </c>
      <c r="D15" s="1" t="s">
        <v>386</v>
      </c>
      <c r="E15" s="1" t="s">
        <v>387</v>
      </c>
      <c r="F15" s="1" t="s">
        <v>295</v>
      </c>
      <c r="G15" s="1" t="s">
        <v>299</v>
      </c>
      <c r="H15" s="1" t="s">
        <v>300</v>
      </c>
      <c r="I15" s="1" t="s">
        <v>388</v>
      </c>
      <c r="J15" s="1" t="s">
        <v>30</v>
      </c>
      <c r="K15" s="1" t="s">
        <v>389</v>
      </c>
      <c r="L15" s="1" t="s">
        <v>389</v>
      </c>
      <c r="M15" s="1" t="s">
        <v>303</v>
      </c>
      <c r="N15" s="1" t="s">
        <v>303</v>
      </c>
      <c r="O15" s="1" t="s">
        <v>304</v>
      </c>
      <c r="P15" s="1" t="s">
        <v>305</v>
      </c>
      <c r="Q15" s="1" t="s">
        <v>306</v>
      </c>
      <c r="R15" s="1" t="s">
        <v>390</v>
      </c>
      <c r="S15" s="1" t="s">
        <v>308</v>
      </c>
      <c r="T15" s="1" t="s">
        <v>309</v>
      </c>
      <c r="U15" s="1" t="s">
        <v>310</v>
      </c>
      <c r="V15" s="1" t="s">
        <v>331</v>
      </c>
    </row>
    <row r="16" s="1" customFormat="1" spans="1:22">
      <c r="A16" s="3">
        <v>999226615614603</v>
      </c>
      <c r="B16" s="1" t="s">
        <v>295</v>
      </c>
      <c r="C16" s="1" t="s">
        <v>391</v>
      </c>
      <c r="D16" s="1" t="s">
        <v>320</v>
      </c>
      <c r="E16" s="1" t="s">
        <v>392</v>
      </c>
      <c r="F16" s="1" t="s">
        <v>295</v>
      </c>
      <c r="G16" s="1" t="s">
        <v>299</v>
      </c>
      <c r="H16" s="1" t="s">
        <v>300</v>
      </c>
      <c r="I16" s="1" t="s">
        <v>322</v>
      </c>
      <c r="J16" s="1" t="s">
        <v>30</v>
      </c>
      <c r="K16" s="1" t="s">
        <v>323</v>
      </c>
      <c r="L16" s="1" t="s">
        <v>323</v>
      </c>
      <c r="M16" s="1" t="s">
        <v>303</v>
      </c>
      <c r="N16" s="1" t="s">
        <v>303</v>
      </c>
      <c r="O16" s="1" t="s">
        <v>304</v>
      </c>
      <c r="P16" s="1" t="s">
        <v>305</v>
      </c>
      <c r="Q16" s="1" t="s">
        <v>306</v>
      </c>
      <c r="R16" s="1" t="s">
        <v>393</v>
      </c>
      <c r="S16" s="1" t="s">
        <v>308</v>
      </c>
      <c r="T16" s="1" t="s">
        <v>309</v>
      </c>
      <c r="U16" s="1" t="s">
        <v>310</v>
      </c>
      <c r="V16" s="1" t="s">
        <v>311</v>
      </c>
    </row>
    <row r="17" s="1" customFormat="1" spans="1:22">
      <c r="A17" s="3">
        <v>999226613317049</v>
      </c>
      <c r="B17" s="1" t="s">
        <v>295</v>
      </c>
      <c r="C17" s="1" t="s">
        <v>394</v>
      </c>
      <c r="D17" s="1" t="s">
        <v>395</v>
      </c>
      <c r="E17" s="1" t="s">
        <v>396</v>
      </c>
      <c r="F17" s="1" t="s">
        <v>295</v>
      </c>
      <c r="G17" s="1" t="s">
        <v>299</v>
      </c>
      <c r="H17" s="1" t="s">
        <v>300</v>
      </c>
      <c r="I17" s="1" t="s">
        <v>397</v>
      </c>
      <c r="J17" s="1" t="s">
        <v>30</v>
      </c>
      <c r="K17" s="1" t="s">
        <v>398</v>
      </c>
      <c r="L17" s="1" t="s">
        <v>398</v>
      </c>
      <c r="M17" s="1" t="s">
        <v>303</v>
      </c>
      <c r="N17" s="1" t="s">
        <v>303</v>
      </c>
      <c r="O17" s="1" t="s">
        <v>304</v>
      </c>
      <c r="P17" s="1" t="s">
        <v>305</v>
      </c>
      <c r="Q17" s="1" t="s">
        <v>306</v>
      </c>
      <c r="R17" s="1" t="s">
        <v>399</v>
      </c>
      <c r="S17" s="1" t="s">
        <v>308</v>
      </c>
      <c r="T17" s="1" t="s">
        <v>309</v>
      </c>
      <c r="U17" s="1" t="s">
        <v>310</v>
      </c>
      <c r="V17" s="1" t="s">
        <v>331</v>
      </c>
    </row>
    <row r="18" s="1" customFormat="1" spans="1:22">
      <c r="A18" s="3">
        <v>999226613136649</v>
      </c>
      <c r="B18" s="1" t="s">
        <v>295</v>
      </c>
      <c r="C18" s="1" t="s">
        <v>400</v>
      </c>
      <c r="D18" s="1" t="s">
        <v>401</v>
      </c>
      <c r="E18" s="1" t="s">
        <v>402</v>
      </c>
      <c r="F18" s="1" t="s">
        <v>295</v>
      </c>
      <c r="G18" s="1" t="s">
        <v>299</v>
      </c>
      <c r="H18" s="1" t="s">
        <v>300</v>
      </c>
      <c r="I18" s="1" t="s">
        <v>403</v>
      </c>
      <c r="J18" s="1" t="s">
        <v>30</v>
      </c>
      <c r="K18" s="1" t="s">
        <v>404</v>
      </c>
      <c r="L18" s="1" t="s">
        <v>404</v>
      </c>
      <c r="M18" s="1" t="s">
        <v>303</v>
      </c>
      <c r="N18" s="1" t="s">
        <v>303</v>
      </c>
      <c r="O18" s="1" t="s">
        <v>304</v>
      </c>
      <c r="P18" s="1" t="s">
        <v>305</v>
      </c>
      <c r="Q18" s="1" t="s">
        <v>306</v>
      </c>
      <c r="R18" s="1" t="s">
        <v>405</v>
      </c>
      <c r="S18" s="1" t="s">
        <v>308</v>
      </c>
      <c r="T18" s="1" t="s">
        <v>309</v>
      </c>
      <c r="U18" s="1" t="s">
        <v>310</v>
      </c>
      <c r="V18" s="1" t="s">
        <v>331</v>
      </c>
    </row>
    <row r="19" s="1" customFormat="1" spans="1:22">
      <c r="A19" s="3">
        <v>999226612565458</v>
      </c>
      <c r="B19" s="1" t="s">
        <v>295</v>
      </c>
      <c r="C19" s="1" t="s">
        <v>406</v>
      </c>
      <c r="D19" s="1" t="s">
        <v>407</v>
      </c>
      <c r="E19" s="1" t="s">
        <v>408</v>
      </c>
      <c r="F19" s="1" t="s">
        <v>295</v>
      </c>
      <c r="G19" s="1" t="s">
        <v>299</v>
      </c>
      <c r="H19" s="1" t="s">
        <v>300</v>
      </c>
      <c r="I19" s="1" t="s">
        <v>409</v>
      </c>
      <c r="J19" s="1" t="s">
        <v>30</v>
      </c>
      <c r="K19" s="1" t="s">
        <v>410</v>
      </c>
      <c r="L19" s="1" t="s">
        <v>410</v>
      </c>
      <c r="M19" s="1" t="s">
        <v>303</v>
      </c>
      <c r="N19" s="1" t="s">
        <v>303</v>
      </c>
      <c r="O19" s="1" t="s">
        <v>304</v>
      </c>
      <c r="P19" s="1" t="s">
        <v>305</v>
      </c>
      <c r="Q19" s="1" t="s">
        <v>306</v>
      </c>
      <c r="R19" s="1" t="s">
        <v>411</v>
      </c>
      <c r="S19" s="1" t="s">
        <v>308</v>
      </c>
      <c r="T19" s="1" t="s">
        <v>309</v>
      </c>
      <c r="U19" s="1" t="s">
        <v>310</v>
      </c>
      <c r="V19" s="1" t="s">
        <v>318</v>
      </c>
    </row>
    <row r="20" s="1" customFormat="1" spans="1:22">
      <c r="A20" s="3">
        <v>999226612198750</v>
      </c>
      <c r="B20" s="1" t="s">
        <v>295</v>
      </c>
      <c r="C20" s="1" t="s">
        <v>412</v>
      </c>
      <c r="D20" s="1" t="s">
        <v>413</v>
      </c>
      <c r="E20" s="1" t="s">
        <v>414</v>
      </c>
      <c r="F20" s="1" t="s">
        <v>295</v>
      </c>
      <c r="G20" s="1" t="s">
        <v>299</v>
      </c>
      <c r="H20" s="1" t="s">
        <v>300</v>
      </c>
      <c r="I20" s="1" t="s">
        <v>415</v>
      </c>
      <c r="J20" s="1" t="s">
        <v>30</v>
      </c>
      <c r="K20" s="1" t="s">
        <v>416</v>
      </c>
      <c r="L20" s="1" t="s">
        <v>416</v>
      </c>
      <c r="M20" s="1" t="s">
        <v>303</v>
      </c>
      <c r="N20" s="1" t="s">
        <v>303</v>
      </c>
      <c r="O20" s="1" t="s">
        <v>304</v>
      </c>
      <c r="P20" s="1" t="s">
        <v>305</v>
      </c>
      <c r="Q20" s="1" t="s">
        <v>306</v>
      </c>
      <c r="R20" s="1" t="s">
        <v>417</v>
      </c>
      <c r="S20" s="1" t="s">
        <v>308</v>
      </c>
      <c r="T20" s="1" t="s">
        <v>309</v>
      </c>
      <c r="U20" s="1" t="s">
        <v>310</v>
      </c>
      <c r="V20" s="1" t="s">
        <v>318</v>
      </c>
    </row>
    <row r="21" s="1" customFormat="1" spans="1:22">
      <c r="A21" s="3">
        <v>999226609401931</v>
      </c>
      <c r="B21" s="1" t="s">
        <v>418</v>
      </c>
      <c r="C21" s="1" t="s">
        <v>419</v>
      </c>
      <c r="D21" s="1" t="s">
        <v>395</v>
      </c>
      <c r="E21" s="1" t="s">
        <v>420</v>
      </c>
      <c r="F21" s="1" t="s">
        <v>295</v>
      </c>
      <c r="G21" s="1" t="s">
        <v>299</v>
      </c>
      <c r="H21" s="1" t="s">
        <v>300</v>
      </c>
      <c r="I21" s="1" t="s">
        <v>397</v>
      </c>
      <c r="J21" s="1" t="s">
        <v>30</v>
      </c>
      <c r="K21" s="1" t="s">
        <v>398</v>
      </c>
      <c r="L21" s="1" t="s">
        <v>398</v>
      </c>
      <c r="M21" s="1" t="s">
        <v>303</v>
      </c>
      <c r="N21" s="1" t="s">
        <v>303</v>
      </c>
      <c r="O21" s="1" t="s">
        <v>304</v>
      </c>
      <c r="P21" s="1" t="s">
        <v>305</v>
      </c>
      <c r="Q21" s="1" t="s">
        <v>306</v>
      </c>
      <c r="R21" s="1" t="s">
        <v>421</v>
      </c>
      <c r="S21" s="1" t="s">
        <v>308</v>
      </c>
      <c r="T21" s="1" t="s">
        <v>309</v>
      </c>
      <c r="U21" s="1" t="s">
        <v>310</v>
      </c>
      <c r="V21" s="1" t="s">
        <v>331</v>
      </c>
    </row>
    <row r="22" s="1" customFormat="1" spans="1:22">
      <c r="A22" s="3">
        <v>999226609084690</v>
      </c>
      <c r="B22" s="1" t="s">
        <v>418</v>
      </c>
      <c r="C22" s="1" t="s">
        <v>422</v>
      </c>
      <c r="D22" s="1" t="s">
        <v>423</v>
      </c>
      <c r="E22" s="1" t="s">
        <v>424</v>
      </c>
      <c r="F22" s="1" t="s">
        <v>295</v>
      </c>
      <c r="G22" s="1" t="s">
        <v>299</v>
      </c>
      <c r="H22" s="1" t="s">
        <v>300</v>
      </c>
      <c r="I22" s="1" t="s">
        <v>425</v>
      </c>
      <c r="J22" s="1" t="s">
        <v>30</v>
      </c>
      <c r="K22" s="1" t="s">
        <v>426</v>
      </c>
      <c r="L22" s="1" t="s">
        <v>426</v>
      </c>
      <c r="M22" s="1" t="s">
        <v>303</v>
      </c>
      <c r="N22" s="1" t="s">
        <v>303</v>
      </c>
      <c r="O22" s="1" t="s">
        <v>304</v>
      </c>
      <c r="P22" s="1" t="s">
        <v>305</v>
      </c>
      <c r="Q22" s="1" t="s">
        <v>306</v>
      </c>
      <c r="R22" s="1" t="s">
        <v>427</v>
      </c>
      <c r="S22" s="1" t="s">
        <v>308</v>
      </c>
      <c r="T22" s="1" t="s">
        <v>309</v>
      </c>
      <c r="U22" s="1" t="s">
        <v>310</v>
      </c>
      <c r="V22" s="1" t="s">
        <v>311</v>
      </c>
    </row>
    <row r="23" s="1" customFormat="1" spans="1:22">
      <c r="A23" s="3">
        <v>999226609046100</v>
      </c>
      <c r="B23" s="1" t="s">
        <v>418</v>
      </c>
      <c r="C23" s="1" t="s">
        <v>428</v>
      </c>
      <c r="D23" s="1" t="s">
        <v>429</v>
      </c>
      <c r="E23" s="1" t="s">
        <v>430</v>
      </c>
      <c r="F23" s="1" t="s">
        <v>295</v>
      </c>
      <c r="G23" s="1" t="s">
        <v>299</v>
      </c>
      <c r="H23" s="1" t="s">
        <v>300</v>
      </c>
      <c r="I23" s="1" t="s">
        <v>431</v>
      </c>
      <c r="J23" s="1" t="s">
        <v>30</v>
      </c>
      <c r="K23" s="1" t="s">
        <v>432</v>
      </c>
      <c r="L23" s="1" t="s">
        <v>432</v>
      </c>
      <c r="M23" s="1" t="s">
        <v>303</v>
      </c>
      <c r="N23" s="1" t="s">
        <v>303</v>
      </c>
      <c r="O23" s="1" t="s">
        <v>304</v>
      </c>
      <c r="P23" s="1" t="s">
        <v>305</v>
      </c>
      <c r="Q23" s="1" t="s">
        <v>306</v>
      </c>
      <c r="R23" s="1" t="s">
        <v>433</v>
      </c>
      <c r="S23" s="1" t="s">
        <v>308</v>
      </c>
      <c r="T23" s="1" t="s">
        <v>309</v>
      </c>
      <c r="U23" s="1" t="s">
        <v>310</v>
      </c>
      <c r="V23" s="1" t="s">
        <v>434</v>
      </c>
    </row>
    <row r="24" s="1" customFormat="1" spans="1:22">
      <c r="A24" s="3">
        <v>999226607851301</v>
      </c>
      <c r="B24" s="1" t="s">
        <v>418</v>
      </c>
      <c r="C24" s="1" t="s">
        <v>435</v>
      </c>
      <c r="D24" s="1" t="s">
        <v>395</v>
      </c>
      <c r="E24" s="1" t="s">
        <v>436</v>
      </c>
      <c r="F24" s="1" t="s">
        <v>295</v>
      </c>
      <c r="G24" s="1" t="s">
        <v>299</v>
      </c>
      <c r="H24" s="1" t="s">
        <v>300</v>
      </c>
      <c r="I24" s="1" t="s">
        <v>397</v>
      </c>
      <c r="J24" s="1" t="s">
        <v>30</v>
      </c>
      <c r="K24" s="1" t="s">
        <v>398</v>
      </c>
      <c r="L24" s="1" t="s">
        <v>398</v>
      </c>
      <c r="M24" s="1" t="s">
        <v>303</v>
      </c>
      <c r="N24" s="1" t="s">
        <v>303</v>
      </c>
      <c r="O24" s="1" t="s">
        <v>304</v>
      </c>
      <c r="P24" s="1" t="s">
        <v>305</v>
      </c>
      <c r="Q24" s="1" t="s">
        <v>306</v>
      </c>
      <c r="R24" s="1" t="s">
        <v>437</v>
      </c>
      <c r="S24" s="1" t="s">
        <v>308</v>
      </c>
      <c r="T24" s="1" t="s">
        <v>309</v>
      </c>
      <c r="U24" s="1" t="s">
        <v>310</v>
      </c>
      <c r="V24" s="1" t="s">
        <v>331</v>
      </c>
    </row>
    <row r="25" s="1" customFormat="1" spans="1:22">
      <c r="A25" s="3">
        <v>999226606657242</v>
      </c>
      <c r="B25" s="1" t="s">
        <v>418</v>
      </c>
      <c r="C25" s="1" t="s">
        <v>438</v>
      </c>
      <c r="D25" s="1" t="s">
        <v>439</v>
      </c>
      <c r="E25" s="1" t="s">
        <v>440</v>
      </c>
      <c r="F25" s="1" t="s">
        <v>295</v>
      </c>
      <c r="G25" s="1" t="s">
        <v>299</v>
      </c>
      <c r="H25" s="1" t="s">
        <v>300</v>
      </c>
      <c r="I25" s="1" t="s">
        <v>441</v>
      </c>
      <c r="J25" s="1" t="s">
        <v>30</v>
      </c>
      <c r="K25" s="1" t="s">
        <v>442</v>
      </c>
      <c r="L25" s="1" t="s">
        <v>442</v>
      </c>
      <c r="M25" s="1" t="s">
        <v>303</v>
      </c>
      <c r="N25" s="1" t="s">
        <v>303</v>
      </c>
      <c r="O25" s="1" t="s">
        <v>304</v>
      </c>
      <c r="P25" s="1" t="s">
        <v>305</v>
      </c>
      <c r="Q25" s="1" t="s">
        <v>306</v>
      </c>
      <c r="R25" s="1" t="s">
        <v>443</v>
      </c>
      <c r="S25" s="1" t="s">
        <v>308</v>
      </c>
      <c r="T25" s="1" t="s">
        <v>309</v>
      </c>
      <c r="U25" s="1" t="s">
        <v>310</v>
      </c>
      <c r="V25" s="1" t="s">
        <v>331</v>
      </c>
    </row>
    <row r="26" s="1" customFormat="1" spans="1:22">
      <c r="A26" s="3">
        <v>999226605285181</v>
      </c>
      <c r="B26" s="1" t="s">
        <v>418</v>
      </c>
      <c r="C26" s="1" t="s">
        <v>444</v>
      </c>
      <c r="D26" s="1" t="s">
        <v>445</v>
      </c>
      <c r="E26" s="1" t="s">
        <v>446</v>
      </c>
      <c r="F26" s="1" t="s">
        <v>418</v>
      </c>
      <c r="G26" s="1" t="s">
        <v>299</v>
      </c>
      <c r="H26" s="1" t="s">
        <v>300</v>
      </c>
      <c r="I26" s="1" t="s">
        <v>447</v>
      </c>
      <c r="J26" s="1" t="s">
        <v>30</v>
      </c>
      <c r="K26" s="1" t="s">
        <v>448</v>
      </c>
      <c r="L26" s="1" t="s">
        <v>448</v>
      </c>
      <c r="M26" s="1" t="s">
        <v>303</v>
      </c>
      <c r="N26" s="1" t="s">
        <v>303</v>
      </c>
      <c r="O26" s="1" t="s">
        <v>304</v>
      </c>
      <c r="P26" s="1" t="s">
        <v>305</v>
      </c>
      <c r="Q26" s="1" t="s">
        <v>306</v>
      </c>
      <c r="R26" s="1" t="s">
        <v>449</v>
      </c>
      <c r="S26" s="1" t="s">
        <v>308</v>
      </c>
      <c r="T26" s="1" t="s">
        <v>309</v>
      </c>
      <c r="U26" s="1" t="s">
        <v>310</v>
      </c>
      <c r="V26" s="1" t="s">
        <v>331</v>
      </c>
    </row>
    <row r="27" s="1" customFormat="1" spans="1:22">
      <c r="A27" s="3">
        <v>999226604886642</v>
      </c>
      <c r="B27" s="1" t="s">
        <v>418</v>
      </c>
      <c r="C27" s="1" t="s">
        <v>450</v>
      </c>
      <c r="D27" s="1" t="s">
        <v>320</v>
      </c>
      <c r="E27" s="1" t="s">
        <v>451</v>
      </c>
      <c r="F27" s="1" t="s">
        <v>295</v>
      </c>
      <c r="G27" s="1" t="s">
        <v>299</v>
      </c>
      <c r="H27" s="1" t="s">
        <v>300</v>
      </c>
      <c r="I27" s="1" t="s">
        <v>452</v>
      </c>
      <c r="J27" s="1" t="s">
        <v>30</v>
      </c>
      <c r="K27" s="1" t="s">
        <v>453</v>
      </c>
      <c r="L27" s="1" t="s">
        <v>453</v>
      </c>
      <c r="M27" s="1" t="s">
        <v>303</v>
      </c>
      <c r="N27" s="1" t="s">
        <v>303</v>
      </c>
      <c r="O27" s="1" t="s">
        <v>304</v>
      </c>
      <c r="P27" s="1" t="s">
        <v>305</v>
      </c>
      <c r="Q27" s="1" t="s">
        <v>306</v>
      </c>
      <c r="R27" s="1" t="s">
        <v>454</v>
      </c>
      <c r="S27" s="1" t="s">
        <v>308</v>
      </c>
      <c r="T27" s="1" t="s">
        <v>309</v>
      </c>
      <c r="U27" s="1" t="s">
        <v>310</v>
      </c>
      <c r="V27" s="1" t="s">
        <v>311</v>
      </c>
    </row>
    <row r="28" s="1" customFormat="1" spans="1:22">
      <c r="A28" s="3">
        <v>999226604854705</v>
      </c>
      <c r="B28" s="1" t="s">
        <v>418</v>
      </c>
      <c r="C28" s="1" t="s">
        <v>455</v>
      </c>
      <c r="D28" s="1" t="s">
        <v>456</v>
      </c>
      <c r="E28" s="1" t="s">
        <v>457</v>
      </c>
      <c r="F28" s="1" t="s">
        <v>295</v>
      </c>
      <c r="G28" s="1" t="s">
        <v>299</v>
      </c>
      <c r="H28" s="1" t="s">
        <v>300</v>
      </c>
      <c r="I28" s="1" t="s">
        <v>458</v>
      </c>
      <c r="J28" s="1" t="s">
        <v>30</v>
      </c>
      <c r="K28" s="1" t="s">
        <v>459</v>
      </c>
      <c r="L28" s="1" t="s">
        <v>459</v>
      </c>
      <c r="M28" s="1" t="s">
        <v>303</v>
      </c>
      <c r="N28" s="1" t="s">
        <v>303</v>
      </c>
      <c r="O28" s="1" t="s">
        <v>304</v>
      </c>
      <c r="P28" s="1" t="s">
        <v>305</v>
      </c>
      <c r="Q28" s="1" t="s">
        <v>306</v>
      </c>
      <c r="R28" s="1" t="s">
        <v>460</v>
      </c>
      <c r="S28" s="1" t="s">
        <v>308</v>
      </c>
      <c r="T28" s="1" t="s">
        <v>309</v>
      </c>
      <c r="U28" s="1" t="s">
        <v>310</v>
      </c>
      <c r="V28" s="1" t="s">
        <v>331</v>
      </c>
    </row>
    <row r="29" s="1" customFormat="1" spans="1:22">
      <c r="A29" s="3">
        <v>999226603945242</v>
      </c>
      <c r="B29" s="1" t="s">
        <v>418</v>
      </c>
      <c r="C29" s="1" t="s">
        <v>461</v>
      </c>
      <c r="D29" s="1" t="s">
        <v>339</v>
      </c>
      <c r="E29" s="1" t="s">
        <v>462</v>
      </c>
      <c r="F29" s="1" t="s">
        <v>295</v>
      </c>
      <c r="G29" s="1" t="s">
        <v>299</v>
      </c>
      <c r="H29" s="1" t="s">
        <v>300</v>
      </c>
      <c r="I29" s="1" t="s">
        <v>463</v>
      </c>
      <c r="J29" s="1" t="s">
        <v>30</v>
      </c>
      <c r="K29" s="1" t="s">
        <v>464</v>
      </c>
      <c r="L29" s="1" t="s">
        <v>464</v>
      </c>
      <c r="M29" s="1" t="s">
        <v>303</v>
      </c>
      <c r="N29" s="1" t="s">
        <v>303</v>
      </c>
      <c r="O29" s="1" t="s">
        <v>304</v>
      </c>
      <c r="P29" s="1" t="s">
        <v>305</v>
      </c>
      <c r="Q29" s="1" t="s">
        <v>306</v>
      </c>
      <c r="R29" s="1" t="s">
        <v>465</v>
      </c>
      <c r="S29" s="1" t="s">
        <v>308</v>
      </c>
      <c r="T29" s="1" t="s">
        <v>309</v>
      </c>
      <c r="U29" s="1" t="s">
        <v>310</v>
      </c>
      <c r="V29" s="1" t="s">
        <v>318</v>
      </c>
    </row>
    <row r="30" s="1" customFormat="1" spans="1:22">
      <c r="A30" s="3">
        <v>999226600673307</v>
      </c>
      <c r="B30" s="1" t="s">
        <v>466</v>
      </c>
      <c r="C30" s="1" t="s">
        <v>467</v>
      </c>
      <c r="D30" s="1" t="s">
        <v>320</v>
      </c>
      <c r="E30" s="1" t="s">
        <v>468</v>
      </c>
      <c r="F30" s="1" t="s">
        <v>295</v>
      </c>
      <c r="G30" s="1" t="s">
        <v>299</v>
      </c>
      <c r="H30" s="1" t="s">
        <v>300</v>
      </c>
      <c r="I30" s="1" t="s">
        <v>469</v>
      </c>
      <c r="J30" s="1" t="s">
        <v>30</v>
      </c>
      <c r="K30" s="1" t="s">
        <v>453</v>
      </c>
      <c r="L30" s="1" t="s">
        <v>453</v>
      </c>
      <c r="M30" s="1" t="s">
        <v>303</v>
      </c>
      <c r="N30" s="1" t="s">
        <v>303</v>
      </c>
      <c r="O30" s="1" t="s">
        <v>304</v>
      </c>
      <c r="P30" s="1" t="s">
        <v>305</v>
      </c>
      <c r="Q30" s="1" t="s">
        <v>306</v>
      </c>
      <c r="R30" s="1" t="s">
        <v>470</v>
      </c>
      <c r="S30" s="1" t="s">
        <v>308</v>
      </c>
      <c r="T30" s="1" t="s">
        <v>309</v>
      </c>
      <c r="U30" s="1" t="s">
        <v>310</v>
      </c>
      <c r="V30" s="1" t="s">
        <v>311</v>
      </c>
    </row>
    <row r="31" s="1" customFormat="1" spans="1:22">
      <c r="A31" s="3">
        <v>999226600225849</v>
      </c>
      <c r="B31" s="1" t="s">
        <v>466</v>
      </c>
      <c r="C31" s="1" t="s">
        <v>471</v>
      </c>
      <c r="D31" s="1" t="s">
        <v>472</v>
      </c>
      <c r="E31" s="1" t="s">
        <v>473</v>
      </c>
      <c r="F31" s="1" t="s">
        <v>466</v>
      </c>
      <c r="G31" s="1" t="s">
        <v>299</v>
      </c>
      <c r="H31" s="1" t="s">
        <v>300</v>
      </c>
      <c r="I31" s="1" t="s">
        <v>474</v>
      </c>
      <c r="J31" s="1" t="s">
        <v>30</v>
      </c>
      <c r="K31" s="1" t="s">
        <v>475</v>
      </c>
      <c r="L31" s="1" t="s">
        <v>475</v>
      </c>
      <c r="M31" s="1" t="s">
        <v>303</v>
      </c>
      <c r="N31" s="1" t="s">
        <v>303</v>
      </c>
      <c r="O31" s="1" t="s">
        <v>304</v>
      </c>
      <c r="P31" s="1" t="s">
        <v>305</v>
      </c>
      <c r="Q31" s="1" t="s">
        <v>306</v>
      </c>
      <c r="R31" s="1" t="s">
        <v>476</v>
      </c>
      <c r="S31" s="1" t="s">
        <v>308</v>
      </c>
      <c r="T31" s="1" t="s">
        <v>309</v>
      </c>
      <c r="U31" s="1" t="s">
        <v>310</v>
      </c>
      <c r="V31" s="1" t="s">
        <v>331</v>
      </c>
    </row>
    <row r="32" s="1" customFormat="1" spans="1:22">
      <c r="A32" s="3">
        <v>999226595156741</v>
      </c>
      <c r="B32" s="1" t="s">
        <v>466</v>
      </c>
      <c r="C32" s="1" t="s">
        <v>477</v>
      </c>
      <c r="D32" s="1" t="s">
        <v>445</v>
      </c>
      <c r="E32" s="1" t="s">
        <v>478</v>
      </c>
      <c r="F32" s="1" t="s">
        <v>295</v>
      </c>
      <c r="G32" s="1" t="s">
        <v>299</v>
      </c>
      <c r="H32" s="1" t="s">
        <v>300</v>
      </c>
      <c r="I32" s="1" t="s">
        <v>479</v>
      </c>
      <c r="J32" s="1" t="s">
        <v>30</v>
      </c>
      <c r="K32" s="1" t="s">
        <v>480</v>
      </c>
      <c r="L32" s="1" t="s">
        <v>480</v>
      </c>
      <c r="M32" s="1" t="s">
        <v>303</v>
      </c>
      <c r="N32" s="1" t="s">
        <v>303</v>
      </c>
      <c r="O32" s="1" t="s">
        <v>304</v>
      </c>
      <c r="P32" s="1" t="s">
        <v>305</v>
      </c>
      <c r="Q32" s="1" t="s">
        <v>306</v>
      </c>
      <c r="R32" s="1" t="s">
        <v>481</v>
      </c>
      <c r="S32" s="1" t="s">
        <v>308</v>
      </c>
      <c r="T32" s="1" t="s">
        <v>309</v>
      </c>
      <c r="U32" s="1" t="s">
        <v>310</v>
      </c>
      <c r="V32" s="1" t="s">
        <v>331</v>
      </c>
    </row>
    <row r="33" s="1" customFormat="1" spans="1:22">
      <c r="A33" s="3">
        <v>999226593986223</v>
      </c>
      <c r="B33" s="1" t="s">
        <v>466</v>
      </c>
      <c r="C33" s="1" t="s">
        <v>482</v>
      </c>
      <c r="D33" s="1" t="s">
        <v>483</v>
      </c>
      <c r="E33" s="1" t="s">
        <v>484</v>
      </c>
      <c r="F33" s="1" t="s">
        <v>466</v>
      </c>
      <c r="G33" s="1" t="s">
        <v>299</v>
      </c>
      <c r="H33" s="1" t="s">
        <v>300</v>
      </c>
      <c r="I33" s="1" t="s">
        <v>485</v>
      </c>
      <c r="J33" s="1" t="s">
        <v>30</v>
      </c>
      <c r="K33" s="1" t="s">
        <v>486</v>
      </c>
      <c r="L33" s="1" t="s">
        <v>486</v>
      </c>
      <c r="M33" s="1" t="s">
        <v>303</v>
      </c>
      <c r="N33" s="1" t="s">
        <v>303</v>
      </c>
      <c r="O33" s="1" t="s">
        <v>304</v>
      </c>
      <c r="P33" s="1" t="s">
        <v>305</v>
      </c>
      <c r="Q33" s="1" t="s">
        <v>306</v>
      </c>
      <c r="R33" s="1" t="s">
        <v>487</v>
      </c>
      <c r="S33" s="1" t="s">
        <v>308</v>
      </c>
      <c r="T33" s="1" t="s">
        <v>309</v>
      </c>
      <c r="U33" s="1" t="s">
        <v>310</v>
      </c>
      <c r="V33" s="1" t="s">
        <v>331</v>
      </c>
    </row>
    <row r="34" s="1" customFormat="1" spans="1:22">
      <c r="A34" s="3">
        <v>999226572461857</v>
      </c>
      <c r="B34" s="1" t="s">
        <v>466</v>
      </c>
      <c r="C34" s="1" t="s">
        <v>488</v>
      </c>
      <c r="D34" s="1" t="s">
        <v>489</v>
      </c>
      <c r="E34" s="1" t="s">
        <v>490</v>
      </c>
      <c r="F34" s="1" t="s">
        <v>295</v>
      </c>
      <c r="G34" s="1" t="s">
        <v>299</v>
      </c>
      <c r="H34" s="1" t="s">
        <v>300</v>
      </c>
      <c r="I34" s="1" t="s">
        <v>491</v>
      </c>
      <c r="J34" s="1" t="s">
        <v>30</v>
      </c>
      <c r="K34" s="1" t="s">
        <v>492</v>
      </c>
      <c r="L34" s="1" t="s">
        <v>492</v>
      </c>
      <c r="M34" s="1" t="s">
        <v>303</v>
      </c>
      <c r="N34" s="1" t="s">
        <v>303</v>
      </c>
      <c r="O34" s="1" t="s">
        <v>304</v>
      </c>
      <c r="P34" s="1" t="s">
        <v>305</v>
      </c>
      <c r="Q34" s="1" t="s">
        <v>306</v>
      </c>
      <c r="R34" s="1" t="s">
        <v>493</v>
      </c>
      <c r="S34" s="1" t="s">
        <v>308</v>
      </c>
      <c r="T34" s="1" t="s">
        <v>309</v>
      </c>
      <c r="U34" s="1" t="s">
        <v>310</v>
      </c>
      <c r="V34" s="1" t="s">
        <v>331</v>
      </c>
    </row>
    <row r="35" s="1" customFormat="1" spans="1:22">
      <c r="A35" s="3">
        <v>999226565049413</v>
      </c>
      <c r="B35" s="1" t="s">
        <v>494</v>
      </c>
      <c r="C35" s="1" t="s">
        <v>495</v>
      </c>
      <c r="D35" s="1" t="s">
        <v>489</v>
      </c>
      <c r="E35" s="1" t="s">
        <v>496</v>
      </c>
      <c r="F35" s="1" t="s">
        <v>295</v>
      </c>
      <c r="G35" s="1" t="s">
        <v>299</v>
      </c>
      <c r="H35" s="1" t="s">
        <v>300</v>
      </c>
      <c r="I35" s="1" t="s">
        <v>497</v>
      </c>
      <c r="J35" s="1" t="s">
        <v>30</v>
      </c>
      <c r="K35" s="1" t="s">
        <v>498</v>
      </c>
      <c r="L35" s="1" t="s">
        <v>498</v>
      </c>
      <c r="M35" s="1" t="s">
        <v>303</v>
      </c>
      <c r="N35" s="1" t="s">
        <v>303</v>
      </c>
      <c r="O35" s="1" t="s">
        <v>304</v>
      </c>
      <c r="P35" s="1" t="s">
        <v>305</v>
      </c>
      <c r="Q35" s="1" t="s">
        <v>306</v>
      </c>
      <c r="R35" s="1" t="s">
        <v>499</v>
      </c>
      <c r="S35" s="1" t="s">
        <v>308</v>
      </c>
      <c r="T35" s="1" t="s">
        <v>309</v>
      </c>
      <c r="U35" s="1" t="s">
        <v>310</v>
      </c>
      <c r="V35" s="1" t="s">
        <v>331</v>
      </c>
    </row>
    <row r="36" s="1" customFormat="1" spans="1:22">
      <c r="A36" s="3">
        <v>999226561284707</v>
      </c>
      <c r="B36" s="1" t="s">
        <v>494</v>
      </c>
      <c r="C36" s="1" t="s">
        <v>500</v>
      </c>
      <c r="D36" s="1" t="s">
        <v>501</v>
      </c>
      <c r="E36" s="1" t="s">
        <v>502</v>
      </c>
      <c r="F36" s="1" t="s">
        <v>295</v>
      </c>
      <c r="G36" s="1" t="s">
        <v>299</v>
      </c>
      <c r="H36" s="1" t="s">
        <v>300</v>
      </c>
      <c r="I36" s="1" t="s">
        <v>503</v>
      </c>
      <c r="J36" s="1" t="s">
        <v>30</v>
      </c>
      <c r="K36" s="1" t="s">
        <v>504</v>
      </c>
      <c r="L36" s="1" t="s">
        <v>504</v>
      </c>
      <c r="M36" s="1" t="s">
        <v>303</v>
      </c>
      <c r="N36" s="1" t="s">
        <v>303</v>
      </c>
      <c r="O36" s="1" t="s">
        <v>304</v>
      </c>
      <c r="P36" s="1" t="s">
        <v>305</v>
      </c>
      <c r="Q36" s="1" t="s">
        <v>306</v>
      </c>
      <c r="R36" s="1" t="s">
        <v>505</v>
      </c>
      <c r="S36" s="1" t="s">
        <v>308</v>
      </c>
      <c r="T36" s="1" t="s">
        <v>309</v>
      </c>
      <c r="U36" s="1" t="s">
        <v>506</v>
      </c>
      <c r="V36" s="1" t="s">
        <v>318</v>
      </c>
    </row>
    <row r="37" s="1" customFormat="1" spans="1:22">
      <c r="A37" s="3">
        <v>999226502205610</v>
      </c>
      <c r="B37" s="1" t="s">
        <v>494</v>
      </c>
      <c r="C37" s="1" t="s">
        <v>507</v>
      </c>
      <c r="D37" s="1" t="s">
        <v>501</v>
      </c>
      <c r="E37" s="1" t="s">
        <v>508</v>
      </c>
      <c r="F37" s="1" t="s">
        <v>295</v>
      </c>
      <c r="G37" s="1" t="s">
        <v>299</v>
      </c>
      <c r="H37" s="1" t="s">
        <v>300</v>
      </c>
      <c r="I37" s="1" t="s">
        <v>509</v>
      </c>
      <c r="J37" s="1" t="s">
        <v>30</v>
      </c>
      <c r="K37" s="1" t="s">
        <v>510</v>
      </c>
      <c r="L37" s="1" t="s">
        <v>510</v>
      </c>
      <c r="M37" s="1" t="s">
        <v>303</v>
      </c>
      <c r="N37" s="1" t="s">
        <v>303</v>
      </c>
      <c r="O37" s="1" t="s">
        <v>304</v>
      </c>
      <c r="P37" s="1" t="s">
        <v>305</v>
      </c>
      <c r="Q37" s="1" t="s">
        <v>306</v>
      </c>
      <c r="R37" s="1" t="s">
        <v>511</v>
      </c>
      <c r="S37" s="1" t="s">
        <v>308</v>
      </c>
      <c r="T37" s="1" t="s">
        <v>309</v>
      </c>
      <c r="U37" s="1" t="s">
        <v>506</v>
      </c>
      <c r="V37" s="1" t="s">
        <v>318</v>
      </c>
    </row>
    <row r="38" s="1" customFormat="1" spans="1:22">
      <c r="A38" s="3">
        <v>999226501602989</v>
      </c>
      <c r="B38" s="1" t="s">
        <v>512</v>
      </c>
      <c r="C38" s="1" t="s">
        <v>513</v>
      </c>
      <c r="D38" s="1" t="s">
        <v>514</v>
      </c>
      <c r="E38" s="1" t="s">
        <v>515</v>
      </c>
      <c r="F38" s="1" t="s">
        <v>295</v>
      </c>
      <c r="G38" s="1" t="s">
        <v>299</v>
      </c>
      <c r="H38" s="1" t="s">
        <v>300</v>
      </c>
      <c r="I38" s="1" t="s">
        <v>516</v>
      </c>
      <c r="J38" s="1" t="s">
        <v>30</v>
      </c>
      <c r="K38" s="1" t="s">
        <v>517</v>
      </c>
      <c r="L38" s="1" t="s">
        <v>517</v>
      </c>
      <c r="M38" s="1" t="s">
        <v>303</v>
      </c>
      <c r="N38" s="1" t="s">
        <v>303</v>
      </c>
      <c r="O38" s="1" t="s">
        <v>304</v>
      </c>
      <c r="P38" s="1" t="s">
        <v>305</v>
      </c>
      <c r="Q38" s="1" t="s">
        <v>306</v>
      </c>
      <c r="R38" s="1" t="s">
        <v>518</v>
      </c>
      <c r="S38" s="1" t="s">
        <v>308</v>
      </c>
      <c r="T38" s="1" t="s">
        <v>309</v>
      </c>
      <c r="U38" s="1" t="s">
        <v>310</v>
      </c>
      <c r="V38" s="1" t="s">
        <v>318</v>
      </c>
    </row>
    <row r="39" s="1" customFormat="1" spans="1:22">
      <c r="A39" s="3">
        <v>999226501406909</v>
      </c>
      <c r="B39" s="1" t="s">
        <v>512</v>
      </c>
      <c r="C39" s="1" t="s">
        <v>519</v>
      </c>
      <c r="D39" s="1" t="s">
        <v>520</v>
      </c>
      <c r="E39" s="1" t="s">
        <v>521</v>
      </c>
      <c r="F39" s="1" t="s">
        <v>466</v>
      </c>
      <c r="G39" s="1" t="s">
        <v>299</v>
      </c>
      <c r="H39" s="1" t="s">
        <v>300</v>
      </c>
      <c r="I39" s="1" t="s">
        <v>522</v>
      </c>
      <c r="J39" s="1" t="s">
        <v>30</v>
      </c>
      <c r="K39" s="1" t="s">
        <v>523</v>
      </c>
      <c r="L39" s="1" t="s">
        <v>523</v>
      </c>
      <c r="M39" s="1" t="s">
        <v>303</v>
      </c>
      <c r="N39" s="1" t="s">
        <v>303</v>
      </c>
      <c r="O39" s="1" t="s">
        <v>304</v>
      </c>
      <c r="P39" s="1" t="s">
        <v>305</v>
      </c>
      <c r="Q39" s="1" t="s">
        <v>306</v>
      </c>
      <c r="R39" s="1" t="s">
        <v>524</v>
      </c>
      <c r="S39" s="1" t="s">
        <v>308</v>
      </c>
      <c r="T39" s="1" t="s">
        <v>309</v>
      </c>
      <c r="U39" s="1" t="s">
        <v>310</v>
      </c>
      <c r="V39" s="1" t="s">
        <v>331</v>
      </c>
    </row>
    <row r="40" s="1" customFormat="1" spans="1:22">
      <c r="A40" s="3">
        <v>999226500641253</v>
      </c>
      <c r="B40" s="1" t="s">
        <v>512</v>
      </c>
      <c r="C40" s="1" t="s">
        <v>525</v>
      </c>
      <c r="D40" s="1" t="s">
        <v>526</v>
      </c>
      <c r="E40" s="1" t="s">
        <v>527</v>
      </c>
      <c r="F40" s="1" t="s">
        <v>418</v>
      </c>
      <c r="G40" s="1" t="s">
        <v>299</v>
      </c>
      <c r="H40" s="1" t="s">
        <v>300</v>
      </c>
      <c r="I40" s="1" t="s">
        <v>528</v>
      </c>
      <c r="J40" s="1" t="s">
        <v>30</v>
      </c>
      <c r="K40" s="1" t="s">
        <v>529</v>
      </c>
      <c r="L40" s="1" t="s">
        <v>529</v>
      </c>
      <c r="M40" s="1" t="s">
        <v>303</v>
      </c>
      <c r="N40" s="1" t="s">
        <v>303</v>
      </c>
      <c r="O40" s="1" t="s">
        <v>304</v>
      </c>
      <c r="P40" s="1" t="s">
        <v>305</v>
      </c>
      <c r="Q40" s="1" t="s">
        <v>306</v>
      </c>
      <c r="R40" s="1" t="s">
        <v>530</v>
      </c>
      <c r="S40" s="1" t="s">
        <v>308</v>
      </c>
      <c r="T40" s="1" t="s">
        <v>309</v>
      </c>
      <c r="U40" s="1" t="s">
        <v>506</v>
      </c>
      <c r="V40" s="1" t="s">
        <v>331</v>
      </c>
    </row>
    <row r="41" s="1" customFormat="1" spans="1:22">
      <c r="A41" s="3">
        <v>999226499656004</v>
      </c>
      <c r="B41" s="1" t="s">
        <v>512</v>
      </c>
      <c r="C41" s="1" t="s">
        <v>531</v>
      </c>
      <c r="D41" s="1" t="s">
        <v>483</v>
      </c>
      <c r="E41" s="1" t="s">
        <v>532</v>
      </c>
      <c r="F41" s="1" t="s">
        <v>466</v>
      </c>
      <c r="G41" s="1" t="s">
        <v>299</v>
      </c>
      <c r="H41" s="1" t="s">
        <v>300</v>
      </c>
      <c r="I41" s="1" t="s">
        <v>533</v>
      </c>
      <c r="J41" s="1" t="s">
        <v>30</v>
      </c>
      <c r="K41" s="1" t="s">
        <v>534</v>
      </c>
      <c r="L41" s="1" t="s">
        <v>534</v>
      </c>
      <c r="M41" s="1" t="s">
        <v>303</v>
      </c>
      <c r="N41" s="1" t="s">
        <v>303</v>
      </c>
      <c r="O41" s="1" t="s">
        <v>304</v>
      </c>
      <c r="P41" s="1" t="s">
        <v>305</v>
      </c>
      <c r="Q41" s="1" t="s">
        <v>306</v>
      </c>
      <c r="R41" s="1" t="s">
        <v>535</v>
      </c>
      <c r="S41" s="1" t="s">
        <v>308</v>
      </c>
      <c r="T41" s="1" t="s">
        <v>309</v>
      </c>
      <c r="U41" s="1" t="s">
        <v>310</v>
      </c>
      <c r="V41" s="1" t="s">
        <v>331</v>
      </c>
    </row>
    <row r="42" s="1" customFormat="1" spans="1:22">
      <c r="A42" s="3">
        <v>999226498234184</v>
      </c>
      <c r="B42" s="1" t="s">
        <v>512</v>
      </c>
      <c r="C42" s="1" t="s">
        <v>536</v>
      </c>
      <c r="D42" s="1" t="s">
        <v>537</v>
      </c>
      <c r="E42" s="1" t="s">
        <v>538</v>
      </c>
      <c r="F42" s="1" t="s">
        <v>295</v>
      </c>
      <c r="G42" s="1" t="s">
        <v>299</v>
      </c>
      <c r="H42" s="1" t="s">
        <v>300</v>
      </c>
      <c r="I42" s="1" t="s">
        <v>539</v>
      </c>
      <c r="J42" s="1" t="s">
        <v>30</v>
      </c>
      <c r="K42" s="1" t="s">
        <v>540</v>
      </c>
      <c r="L42" s="1" t="s">
        <v>540</v>
      </c>
      <c r="M42" s="1" t="s">
        <v>303</v>
      </c>
      <c r="N42" s="1" t="s">
        <v>303</v>
      </c>
      <c r="O42" s="1" t="s">
        <v>304</v>
      </c>
      <c r="P42" s="1" t="s">
        <v>305</v>
      </c>
      <c r="Q42" s="1" t="s">
        <v>306</v>
      </c>
      <c r="R42" s="1" t="s">
        <v>541</v>
      </c>
      <c r="S42" s="1" t="s">
        <v>308</v>
      </c>
      <c r="T42" s="1" t="s">
        <v>309</v>
      </c>
      <c r="U42" s="1" t="s">
        <v>506</v>
      </c>
      <c r="V42" s="1" t="s">
        <v>384</v>
      </c>
    </row>
    <row r="43" s="1" customFormat="1" spans="1:22">
      <c r="A43" s="3">
        <v>999226494089428</v>
      </c>
      <c r="B43" s="1" t="s">
        <v>542</v>
      </c>
      <c r="C43" s="1" t="s">
        <v>543</v>
      </c>
      <c r="D43" s="1" t="s">
        <v>544</v>
      </c>
      <c r="E43" s="1" t="s">
        <v>545</v>
      </c>
      <c r="F43" s="1" t="s">
        <v>295</v>
      </c>
      <c r="G43" s="1" t="s">
        <v>299</v>
      </c>
      <c r="H43" s="1" t="s">
        <v>300</v>
      </c>
      <c r="I43" s="1" t="s">
        <v>546</v>
      </c>
      <c r="J43" s="1" t="s">
        <v>30</v>
      </c>
      <c r="K43" s="1" t="s">
        <v>547</v>
      </c>
      <c r="L43" s="1" t="s">
        <v>547</v>
      </c>
      <c r="M43" s="1" t="s">
        <v>303</v>
      </c>
      <c r="N43" s="1" t="s">
        <v>303</v>
      </c>
      <c r="O43" s="1" t="s">
        <v>304</v>
      </c>
      <c r="P43" s="1" t="s">
        <v>305</v>
      </c>
      <c r="Q43" s="1" t="s">
        <v>306</v>
      </c>
      <c r="R43" s="1" t="s">
        <v>548</v>
      </c>
      <c r="S43" s="1" t="s">
        <v>308</v>
      </c>
      <c r="T43" s="1" t="s">
        <v>309</v>
      </c>
      <c r="U43" s="1" t="s">
        <v>506</v>
      </c>
      <c r="V43" s="1" t="s">
        <v>318</v>
      </c>
    </row>
    <row r="44" s="1" customFormat="1" spans="1:22">
      <c r="A44" s="3">
        <v>999226488931052</v>
      </c>
      <c r="B44" s="1" t="s">
        <v>549</v>
      </c>
      <c r="C44" s="1" t="s">
        <v>550</v>
      </c>
      <c r="D44" s="1" t="s">
        <v>551</v>
      </c>
      <c r="E44" s="1" t="s">
        <v>552</v>
      </c>
      <c r="F44" s="1" t="s">
        <v>418</v>
      </c>
      <c r="G44" s="1" t="s">
        <v>299</v>
      </c>
      <c r="H44" s="1" t="s">
        <v>300</v>
      </c>
      <c r="I44" s="1" t="s">
        <v>553</v>
      </c>
      <c r="J44" s="1" t="s">
        <v>30</v>
      </c>
      <c r="K44" s="1" t="s">
        <v>554</v>
      </c>
      <c r="L44" s="1" t="s">
        <v>554</v>
      </c>
      <c r="M44" s="1" t="s">
        <v>303</v>
      </c>
      <c r="N44" s="1" t="s">
        <v>303</v>
      </c>
      <c r="O44" s="1" t="s">
        <v>304</v>
      </c>
      <c r="P44" s="1" t="s">
        <v>305</v>
      </c>
      <c r="Q44" s="1" t="s">
        <v>306</v>
      </c>
      <c r="R44" s="1" t="s">
        <v>555</v>
      </c>
      <c r="S44" s="1" t="s">
        <v>308</v>
      </c>
      <c r="T44" s="1" t="s">
        <v>309</v>
      </c>
      <c r="U44" s="1" t="s">
        <v>310</v>
      </c>
      <c r="V44" s="1" t="s">
        <v>311</v>
      </c>
    </row>
    <row r="45" s="1" customFormat="1" spans="1:22">
      <c r="A45" s="3">
        <v>999226488692309</v>
      </c>
      <c r="B45" s="1" t="s">
        <v>556</v>
      </c>
      <c r="C45" s="1" t="s">
        <v>557</v>
      </c>
      <c r="D45" s="1" t="s">
        <v>558</v>
      </c>
      <c r="E45" s="1" t="s">
        <v>559</v>
      </c>
      <c r="F45" s="1" t="s">
        <v>494</v>
      </c>
      <c r="G45" s="1" t="s">
        <v>299</v>
      </c>
      <c r="H45" s="1" t="s">
        <v>300</v>
      </c>
      <c r="I45" s="1" t="s">
        <v>560</v>
      </c>
      <c r="J45" s="1" t="s">
        <v>30</v>
      </c>
      <c r="K45" s="1" t="s">
        <v>561</v>
      </c>
      <c r="L45" s="1" t="s">
        <v>561</v>
      </c>
      <c r="M45" s="1" t="s">
        <v>303</v>
      </c>
      <c r="N45" s="1" t="s">
        <v>303</v>
      </c>
      <c r="O45" s="1" t="s">
        <v>304</v>
      </c>
      <c r="P45" s="1" t="s">
        <v>305</v>
      </c>
      <c r="Q45" s="1" t="s">
        <v>306</v>
      </c>
      <c r="R45" s="1" t="s">
        <v>562</v>
      </c>
      <c r="S45" s="1" t="s">
        <v>308</v>
      </c>
      <c r="T45" s="1" t="s">
        <v>309</v>
      </c>
      <c r="U45" s="1" t="s">
        <v>310</v>
      </c>
      <c r="V45" s="1" t="s">
        <v>359</v>
      </c>
    </row>
    <row r="46" s="1" customFormat="1" spans="1:22">
      <c r="A46" s="3">
        <v>999226475002778</v>
      </c>
      <c r="B46" s="1" t="s">
        <v>556</v>
      </c>
      <c r="C46" s="1" t="s">
        <v>563</v>
      </c>
      <c r="D46" s="1" t="s">
        <v>564</v>
      </c>
      <c r="E46" s="1" t="s">
        <v>565</v>
      </c>
      <c r="F46" s="1" t="s">
        <v>418</v>
      </c>
      <c r="G46" s="1" t="s">
        <v>299</v>
      </c>
      <c r="H46" s="1" t="s">
        <v>300</v>
      </c>
      <c r="I46" s="1" t="s">
        <v>566</v>
      </c>
      <c r="J46" s="1" t="s">
        <v>30</v>
      </c>
      <c r="K46" s="1" t="s">
        <v>567</v>
      </c>
      <c r="L46" s="1" t="s">
        <v>567</v>
      </c>
      <c r="M46" s="1" t="s">
        <v>303</v>
      </c>
      <c r="N46" s="1" t="s">
        <v>303</v>
      </c>
      <c r="O46" s="1" t="s">
        <v>304</v>
      </c>
      <c r="P46" s="1" t="s">
        <v>305</v>
      </c>
      <c r="Q46" s="1" t="s">
        <v>306</v>
      </c>
      <c r="R46" s="1" t="s">
        <v>568</v>
      </c>
      <c r="S46" s="1" t="s">
        <v>308</v>
      </c>
      <c r="T46" s="1" t="s">
        <v>309</v>
      </c>
      <c r="U46" s="1" t="s">
        <v>310</v>
      </c>
      <c r="V46" s="1" t="s">
        <v>318</v>
      </c>
    </row>
    <row r="47" s="1" customFormat="1" spans="1:22">
      <c r="A47" s="3">
        <v>999226336312743</v>
      </c>
      <c r="B47" s="1" t="s">
        <v>569</v>
      </c>
      <c r="C47" s="1" t="s">
        <v>570</v>
      </c>
      <c r="D47" s="1" t="s">
        <v>571</v>
      </c>
      <c r="E47" s="1" t="s">
        <v>572</v>
      </c>
      <c r="F47" s="1" t="s">
        <v>418</v>
      </c>
      <c r="G47" s="1" t="s">
        <v>299</v>
      </c>
      <c r="H47" s="1" t="s">
        <v>300</v>
      </c>
      <c r="I47" s="1" t="s">
        <v>573</v>
      </c>
      <c r="J47" s="1" t="s">
        <v>30</v>
      </c>
      <c r="K47" s="1" t="s">
        <v>574</v>
      </c>
      <c r="L47" s="1" t="s">
        <v>574</v>
      </c>
      <c r="M47" s="1" t="s">
        <v>303</v>
      </c>
      <c r="N47" s="1" t="s">
        <v>303</v>
      </c>
      <c r="O47" s="1" t="s">
        <v>304</v>
      </c>
      <c r="P47" s="1" t="s">
        <v>305</v>
      </c>
      <c r="Q47" s="1" t="s">
        <v>306</v>
      </c>
      <c r="R47" s="1" t="s">
        <v>575</v>
      </c>
      <c r="S47" s="1" t="s">
        <v>308</v>
      </c>
      <c r="T47" s="1" t="s">
        <v>309</v>
      </c>
      <c r="U47" s="1" t="s">
        <v>310</v>
      </c>
      <c r="V47" s="1" t="s">
        <v>331</v>
      </c>
    </row>
    <row r="48" s="1" customFormat="1" spans="1:22">
      <c r="A48" s="3">
        <v>999226002196788</v>
      </c>
      <c r="B48" s="1" t="s">
        <v>576</v>
      </c>
      <c r="C48" s="1" t="s">
        <v>577</v>
      </c>
      <c r="D48" s="1" t="s">
        <v>578</v>
      </c>
      <c r="E48" s="1" t="s">
        <v>579</v>
      </c>
      <c r="F48" s="1" t="s">
        <v>418</v>
      </c>
      <c r="G48" s="1" t="s">
        <v>299</v>
      </c>
      <c r="H48" s="1" t="s">
        <v>300</v>
      </c>
      <c r="I48" s="1" t="s">
        <v>580</v>
      </c>
      <c r="J48" s="1" t="s">
        <v>30</v>
      </c>
      <c r="K48" s="1" t="s">
        <v>581</v>
      </c>
      <c r="L48" s="1" t="s">
        <v>581</v>
      </c>
      <c r="M48" s="1" t="s">
        <v>303</v>
      </c>
      <c r="N48" s="1" t="s">
        <v>303</v>
      </c>
      <c r="O48" s="1" t="s">
        <v>304</v>
      </c>
      <c r="P48" s="1" t="s">
        <v>305</v>
      </c>
      <c r="Q48" s="1" t="s">
        <v>306</v>
      </c>
      <c r="R48" s="1" t="s">
        <v>582</v>
      </c>
      <c r="S48" s="1" t="s">
        <v>308</v>
      </c>
      <c r="T48" s="1" t="s">
        <v>309</v>
      </c>
      <c r="U48" s="1" t="s">
        <v>310</v>
      </c>
      <c r="V48" s="1" t="s">
        <v>331</v>
      </c>
    </row>
    <row r="49" s="1" customFormat="1" spans="1:22">
      <c r="A49" s="3">
        <v>999222999013644</v>
      </c>
      <c r="B49" s="1" t="s">
        <v>583</v>
      </c>
      <c r="C49" s="1" t="s">
        <v>584</v>
      </c>
      <c r="D49" s="1" t="s">
        <v>585</v>
      </c>
      <c r="E49" s="1" t="s">
        <v>586</v>
      </c>
      <c r="F49" s="1" t="s">
        <v>494</v>
      </c>
      <c r="G49" s="1" t="s">
        <v>299</v>
      </c>
      <c r="H49" s="1" t="s">
        <v>300</v>
      </c>
      <c r="I49" s="1" t="s">
        <v>587</v>
      </c>
      <c r="J49" s="1" t="s">
        <v>30</v>
      </c>
      <c r="K49" s="1" t="s">
        <v>588</v>
      </c>
      <c r="L49" s="1" t="s">
        <v>588</v>
      </c>
      <c r="M49" s="1" t="s">
        <v>303</v>
      </c>
      <c r="N49" s="1" t="s">
        <v>303</v>
      </c>
      <c r="O49" s="1" t="s">
        <v>304</v>
      </c>
      <c r="P49" s="1" t="s">
        <v>305</v>
      </c>
      <c r="Q49" s="1" t="s">
        <v>306</v>
      </c>
      <c r="R49" s="1" t="s">
        <v>589</v>
      </c>
      <c r="S49" s="1" t="s">
        <v>308</v>
      </c>
      <c r="T49" s="1" t="s">
        <v>309</v>
      </c>
      <c r="U49" s="1" t="s">
        <v>506</v>
      </c>
      <c r="V49" s="1" t="s">
        <v>331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2023-09-08T06:25:43Z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