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<sst xmlns="http://schemas.openxmlformats.org/spreadsheetml/2006/main" count="386" uniqueCount="177">
  <si>
    <t>去哪儿网酒店预付对账单</t>
  </si>
  <si>
    <t>供应商名称：</t>
  </si>
  <si>
    <t>港丰国际</t>
  </si>
  <si>
    <t>结算周期：</t>
  </si>
  <si>
    <t>2023-09-04至2023-09-10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</si>
  <si>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</si>
  <si>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</si>
  <si>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</si>
  <si>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</si>
  <si>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</si>
  <si>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</si>
  <si>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</si>
  <si>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</si>
  <si>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</si>
  <si>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</si>
  <si>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</si>
  <si>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</si>
  <si>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</si>
  <si>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</si>
  <si>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</si>
  <si>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¥3,034.00</t>
  </si>
  <si>
    <t>¥1,002.00</t>
  </si>
  <si>
    <t>¥171.63</t>
  </si>
  <si>
    <t>¥800.00</t>
  </si>
  <si>
    <t>¥2,660.37</t>
  </si>
  <si>
    <t>分类信息</t>
  </si>
  <si>
    <t>业务类型</t>
  </si>
  <si>
    <t>酒店预付（点击查看明细）</t>
  </si>
  <si>
    <t>¥1,860.37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</si>
  <si>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</si>
  <si>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</si>
  <si>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</si>
  <si>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</si>
  <si>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</si>
  <si>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</si>
  <si>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</si>
  <si>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</si>
  <si>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</si>
  <si>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</si>
  <si>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</si>
  <si>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</si>
  <si>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</si>
  <si>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</si>
  <si>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</si>
  <si>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</si>
  <si>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</si>
  <si>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</si>
  <si>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</si>
  <si>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</si>
  <si>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</si>
  <si>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</si>
  <si>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</si>
  <si>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</si>
  <si>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</si>
  <si>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</si>
  <si>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</si>
  <si>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</si>
  <si>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</si>
  <si>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</si>
  <si>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</si>
  <si>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</si>
  <si>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</si>
  <si>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</si>
  <si>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</si>
  <si>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</si>
  <si>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</si>
  <si>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</si>
  <si>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</si>
  <si>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</si>
  <si>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</si>
  <si>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</si>
  <si>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</si>
  <si>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703466853475</t>
  </si>
  <si>
    <t>3840317</t>
  </si>
  <si>
    <t>酒店预付</t>
  </si>
  <si>
    <t>否</t>
  </si>
  <si>
    <t>普通</t>
  </si>
  <si>
    <t>158558219</t>
  </si>
  <si>
    <t>甲米磐安酒店</t>
  </si>
  <si>
    <t>1619975</t>
  </si>
  <si>
    <t>DENG/YIRU</t>
  </si>
  <si>
    <t>2023-08-26</t>
  </si>
  <si>
    <t>2023-09-12</t>
  </si>
  <si>
    <t>2023-09-14</t>
  </si>
  <si>
    <t>¥790.00</t>
  </si>
  <si>
    <t>2023-09-04 11:10:32</t>
  </si>
  <si>
    <t>Deluxe Pool View  Room</t>
  </si>
  <si>
    <t>WEBSITE</t>
  </si>
  <si>
    <t>703475464082</t>
  </si>
  <si>
    <t>3881354</t>
  </si>
  <si>
    <t>221902259</t>
  </si>
  <si>
    <t>香港旺角维景酒店</t>
  </si>
  <si>
    <t>ZHOU/JIAMING</t>
  </si>
  <si>
    <t>2023-09-04</t>
  </si>
  <si>
    <t>2023-09-05</t>
  </si>
  <si>
    <t>¥700.00</t>
  </si>
  <si>
    <t>¥105.27</t>
  </si>
  <si>
    <t>¥594.73</t>
  </si>
  <si>
    <t>Standard Room</t>
  </si>
  <si>
    <t>703477864977</t>
  </si>
  <si>
    <t>3889767</t>
  </si>
  <si>
    <t>158576144</t>
  </si>
  <si>
    <t>吉隆坡双威太子酒店</t>
  </si>
  <si>
    <t>ZHANG/YUTING|ZHOU/ZHIQIANG|WU/FEI</t>
  </si>
  <si>
    <t>2023-09-06</t>
  </si>
  <si>
    <t>2023-09-07</t>
  </si>
  <si>
    <t>¥1,332.00</t>
  </si>
  <si>
    <t>¥66.36</t>
  </si>
  <si>
    <t>¥1,265.64</t>
  </si>
  <si>
    <t>Deluxe Room</t>
  </si>
  <si>
    <t>703462496507</t>
  </si>
  <si>
    <t>3819865</t>
  </si>
  <si>
    <t>158583056</t>
  </si>
  <si>
    <t>我的酒店@武吉免登</t>
  </si>
  <si>
    <t>ZHAO/HONGXIA</t>
  </si>
  <si>
    <t>2023-08-22</t>
  </si>
  <si>
    <t>2023-09-17</t>
  </si>
  <si>
    <t>2023-09-18</t>
  </si>
  <si>
    <t>¥212.00</t>
  </si>
  <si>
    <t>2023-09-09 15:11:55</t>
  </si>
  <si>
    <t>Standard Room No Window</t>
  </si>
  <si>
    <t>合计</t>
  </si>
  <si>
    <t/>
  </si>
  <si>
    <t>¥2,032.00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</si>
  <si>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</si>
  <si>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</si>
  <si>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</si>
  <si>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</si>
  <si>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</si>
  <si>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</si>
  <si>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</si>
  <si>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csg_manual_202309010953539451475</t>
  </si>
  <si>
    <t>703371339699</t>
  </si>
  <si>
    <t>1150251</t>
  </si>
  <si>
    <t>2023-09-01</t>
  </si>
  <si>
    <t>赔付-房费追回</t>
  </si>
  <si>
    <t>--</t>
  </si>
  <si>
    <t>此单认可各半责，我处已结算，已追赔1600元，故我处应补回贵司800元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</si>
  <si>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</si>
  <si>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</si>
  <si>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</si>
  <si>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800</t>
    </r>
    <r>
      <rPr>
        <sz val="10"/>
        <rFont val="宋体"/>
        <charset val="134"/>
      </rPr>
      <t>元</t>
    </r>
  </si>
  <si>
    <t>A230912112448481</t>
  </si>
  <si>
    <r>
      <t>总计：</t>
    </r>
    <r>
      <rPr>
        <sz val="10"/>
        <rFont val="Arial"/>
        <charset val="134"/>
      </rPr>
      <t>2660.37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</si>
  <si>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</si>
  <si>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</si>
  <si>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</si>
  <si>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</si>
  <si>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</si>
  <si>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</si>
  <si>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</si>
  <si>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</si>
  <si>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</si>
  <si>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</si>
  <si>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</si>
  <si>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</si>
  <si>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</si>
  <si>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</si>
  <si>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</si>
  <si>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</si>
  <si>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</si>
  <si>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</si>
  <si>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ZHOU JIAMING</t>
  </si>
  <si>
    <t>退房日周结</t>
  </si>
  <si>
    <t>594.73</t>
  </si>
  <si>
    <t>RMB</t>
  </si>
  <si>
    <t>0</t>
  </si>
  <si>
    <t>0.00</t>
  </si>
  <si>
    <t>去哪儿直连（港丰）</t>
  </si>
  <si>
    <t>31</t>
  </si>
  <si>
    <t>2023-09-04 15:23:52</t>
  </si>
  <si>
    <t>汇智国际旅游发展有限公司</t>
  </si>
  <si>
    <t>中国</t>
  </si>
  <si>
    <t>ZHANG YUTING,ZHOU ZHIQIANG,WU FEI</t>
  </si>
  <si>
    <t>1265.64</t>
  </si>
  <si>
    <t>2023-09-06 10:25:12</t>
  </si>
  <si>
    <t>马来西亚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</si>
</sst>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4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4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2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84</v>
      </c>
      <c r="T2" s="8" t="s">
        <v>85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93</v>
      </c>
      <c r="O3" s="8" t="s">
        <v>93</v>
      </c>
      <c r="P3" s="8" t="s">
        <v>94</v>
      </c>
      <c r="Q3" s="8"/>
      <c r="R3" s="13" t="s">
        <v>95</v>
      </c>
      <c r="S3" s="15" t="s">
        <v>19</v>
      </c>
      <c r="T3" s="8"/>
      <c r="U3" s="13" t="s">
        <v>19</v>
      </c>
      <c r="V3" s="13" t="s">
        <v>95</v>
      </c>
      <c r="W3" s="15" t="s">
        <v>96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3</v>
      </c>
      <c r="M4" s="8">
        <v>1</v>
      </c>
      <c r="N4" s="8" t="s">
        <v>104</v>
      </c>
      <c r="O4" s="8" t="s">
        <v>104</v>
      </c>
      <c r="P4" s="8" t="s">
        <v>105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116</v>
      </c>
      <c r="P5" s="8" t="s">
        <v>117</v>
      </c>
      <c r="Q5" s="8"/>
      <c r="R5" s="13" t="s">
        <v>118</v>
      </c>
      <c r="S5" s="15" t="s">
        <v>118</v>
      </c>
      <c r="T5" s="8" t="s">
        <v>119</v>
      </c>
      <c r="U5" s="13" t="s">
        <v>19</v>
      </c>
      <c r="V5" s="13" t="s">
        <v>19</v>
      </c>
      <c r="W5" s="15" t="s">
        <v>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customHeight="1" spans="1:32">
      <c r="A6" s="11" t="s">
        <v>121</v>
      </c>
      <c r="B6" s="11"/>
      <c r="C6" s="11" t="s">
        <v>122</v>
      </c>
      <c r="D6" s="11"/>
      <c r="E6" s="11"/>
      <c r="F6" s="11"/>
      <c r="G6" s="11" t="s">
        <v>122</v>
      </c>
      <c r="H6" s="11" t="s">
        <v>122</v>
      </c>
      <c r="I6" s="11" t="s">
        <v>122</v>
      </c>
      <c r="J6" s="11" t="s">
        <v>122</v>
      </c>
      <c r="K6" s="11" t="s">
        <v>122</v>
      </c>
      <c r="L6" s="11" t="s">
        <v>122</v>
      </c>
      <c r="M6" s="11" t="s">
        <v>122</v>
      </c>
      <c r="N6" s="11" t="s">
        <v>122</v>
      </c>
      <c r="O6" s="11" t="s">
        <v>122</v>
      </c>
      <c r="P6" s="11" t="s">
        <v>122</v>
      </c>
      <c r="Q6" s="11"/>
      <c r="R6" s="14" t="s">
        <v>20</v>
      </c>
      <c r="S6" s="14" t="s">
        <v>21</v>
      </c>
      <c r="T6" s="11" t="s">
        <v>122</v>
      </c>
      <c r="U6" s="14"/>
      <c r="V6" s="14" t="s">
        <v>123</v>
      </c>
      <c r="W6" s="14" t="s">
        <v>22</v>
      </c>
      <c r="X6" s="14"/>
      <c r="Y6" s="14"/>
      <c r="Z6" s="14"/>
      <c r="AA6" s="11"/>
      <c r="AB6" s="14"/>
      <c r="AC6" s="11"/>
      <c r="AD6" s="11" t="s">
        <v>122</v>
      </c>
      <c r="AE6" s="11"/>
      <c r="AF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</v>
      </c>
      <c r="B1" s="4" t="s">
        <v>125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126</v>
      </c>
      <c r="H1" s="4" t="s">
        <v>127</v>
      </c>
      <c r="I1" s="4" t="s">
        <v>13</v>
      </c>
      <c r="J1" s="4" t="s">
        <v>17</v>
      </c>
      <c r="K1" s="4" t="s">
        <v>18</v>
      </c>
      <c r="L1" s="12" t="s">
        <v>128</v>
      </c>
      <c r="M1" s="4" t="s">
        <v>129</v>
      </c>
      <c r="N1" s="4" t="s">
        <v>130</v>
      </c>
    </row>
    <row r="2" ht="14.25" customHeight="1" spans="1:256">
      <c r="A2" s="7" t="s">
        <v>131</v>
      </c>
      <c r="B2" s="8" t="s">
        <v>132</v>
      </c>
      <c r="C2" s="8" t="s">
        <v>133</v>
      </c>
      <c r="D2" s="8" t="s">
        <v>2</v>
      </c>
      <c r="E2" s="8" t="s">
        <v>76</v>
      </c>
      <c r="F2" s="8" t="s">
        <v>75</v>
      </c>
      <c r="G2" s="8" t="s">
        <v>134</v>
      </c>
      <c r="H2" s="8" t="s">
        <v>135</v>
      </c>
      <c r="I2" s="13" t="s">
        <v>23</v>
      </c>
      <c r="J2" s="13" t="s">
        <v>19</v>
      </c>
      <c r="K2" s="13" t="s">
        <v>23</v>
      </c>
      <c r="L2" s="8" t="s">
        <v>136</v>
      </c>
      <c r="M2" s="8" t="s">
        <v>137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customHeight="1" spans="1:14">
      <c r="A3" s="11" t="s">
        <v>121</v>
      </c>
      <c r="B3" s="11" t="s">
        <v>122</v>
      </c>
      <c r="C3" s="11" t="s">
        <v>122</v>
      </c>
      <c r="D3" s="11" t="s">
        <v>122</v>
      </c>
      <c r="E3" s="11"/>
      <c r="F3" s="11"/>
      <c r="G3" s="11" t="s">
        <v>122</v>
      </c>
      <c r="H3" s="11" t="s">
        <v>122</v>
      </c>
      <c r="I3" s="14" t="s">
        <v>23</v>
      </c>
      <c r="J3" s="14"/>
      <c r="K3" s="14"/>
      <c r="L3" s="11"/>
      <c r="M3" s="11" t="s">
        <v>122</v>
      </c>
      <c r="N3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139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7" t="s">
        <v>88</v>
      </c>
      <c r="B3" s="8" t="s">
        <v>93</v>
      </c>
      <c r="C3" s="8" t="s">
        <v>94</v>
      </c>
      <c r="D3" s="3">
        <v>594.73</v>
      </c>
      <c r="E3" t="str">
        <f>VLOOKUP(A3,HOP!A:L,12,0)</f>
        <v>594.73</v>
      </c>
      <c r="F3" t="str">
        <f>VLOOKUP(A3,HOP!A:C,3,0)</f>
        <v>3881354</v>
      </c>
      <c r="G3">
        <f>D3-E3</f>
        <v>0</v>
      </c>
      <c r="H3" t="str">
        <f>$H$1&amp;F3</f>
        <v>，3881354</v>
      </c>
      <c r="I3" t="str">
        <f>VLOOKUP(A3,HOP!A:U,21,0)</f>
        <v>直连</v>
      </c>
    </row>
    <row r="4" ht="14.25" customHeight="1" spans="1:9">
      <c r="A4" s="7" t="s">
        <v>99</v>
      </c>
      <c r="B4" s="8" t="s">
        <v>104</v>
      </c>
      <c r="C4" s="8" t="s">
        <v>105</v>
      </c>
      <c r="D4" s="3">
        <v>1265.64</v>
      </c>
      <c r="E4" t="str">
        <f>VLOOKUP(A4,HOP!A:L,12,0)</f>
        <v>1265.64</v>
      </c>
      <c r="F4" t="str">
        <f>VLOOKUP(A4,HOP!A:C,3,0)</f>
        <v>3889767</v>
      </c>
      <c r="G4">
        <f>D4-E4</f>
        <v>0</v>
      </c>
      <c r="H4" t="str">
        <f>$H$1&amp;F4</f>
        <v>，3889767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116</v>
      </c>
      <c r="C5" s="8" t="s">
        <v>117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6" spans="1:10">
      <c r="A6" s="8" t="s">
        <v>132</v>
      </c>
      <c r="D6" s="9">
        <v>800</v>
      </c>
      <c r="E6" t="e">
        <f>VLOOKUP(A6,HOP!A:L,12,0)</f>
        <v>#N/A</v>
      </c>
      <c r="F6">
        <v>3410861</v>
      </c>
      <c r="G6" t="e">
        <f>D6-E6</f>
        <v>#N/A</v>
      </c>
      <c r="H6" t="str">
        <f>$H$1&amp;F6</f>
        <v>，3410861</v>
      </c>
      <c r="I6" s="6" t="s">
        <v>140</v>
      </c>
      <c r="J6" s="6" t="s">
        <v>141</v>
      </c>
    </row>
    <row r="8" spans="4:4">
      <c r="D8" s="3">
        <f>SUM(D2:D7)</f>
        <v>2660.37</v>
      </c>
    </row>
    <row r="11" ht="14.25" spans="4:4">
      <c r="D11" s="10" t="s">
        <v>24</v>
      </c>
    </row>
    <row r="15" spans="1:1">
      <c r="A15" t="s">
        <v>142</v>
      </c>
    </row>
    <row r="16" spans="1:1">
      <c r="A16" s="6" t="s">
        <v>143</v>
      </c>
    </row>
  </sheetData>
  <autoFilter ref="A1:I6">
    <filterColumn colId="3">
      <filters>
        <filter val="800.00"/>
        <filter val="594.73"/>
        <filter val="1,265.64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1" t="s">
        <v>88</v>
      </c>
      <c r="B2" s="1" t="s">
        <v>93</v>
      </c>
      <c r="C2" s="1" t="s">
        <v>89</v>
      </c>
      <c r="D2" s="1" t="s">
        <v>91</v>
      </c>
      <c r="E2" s="1" t="s">
        <v>162</v>
      </c>
      <c r="F2" s="1" t="s">
        <v>93</v>
      </c>
      <c r="G2" s="1" t="s">
        <v>94</v>
      </c>
      <c r="H2" s="1" t="s">
        <v>163</v>
      </c>
      <c r="I2" s="1" t="s">
        <v>164</v>
      </c>
      <c r="J2" s="1" t="s">
        <v>165</v>
      </c>
      <c r="K2" s="1" t="s">
        <v>164</v>
      </c>
      <c r="L2" s="1" t="s">
        <v>164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170</v>
      </c>
      <c r="S2" s="1" t="s">
        <v>75</v>
      </c>
      <c r="T2" s="1" t="s">
        <v>171</v>
      </c>
      <c r="U2" s="1" t="s">
        <v>140</v>
      </c>
      <c r="V2" s="1" t="s">
        <v>172</v>
      </c>
    </row>
    <row r="3" s="1" customFormat="1" spans="1:22">
      <c r="A3" s="1" t="s">
        <v>99</v>
      </c>
      <c r="B3" s="1" t="s">
        <v>104</v>
      </c>
      <c r="C3" s="1" t="s">
        <v>100</v>
      </c>
      <c r="D3" s="1" t="s">
        <v>102</v>
      </c>
      <c r="E3" s="1" t="s">
        <v>173</v>
      </c>
      <c r="F3" s="1" t="s">
        <v>104</v>
      </c>
      <c r="G3" s="1" t="s">
        <v>105</v>
      </c>
      <c r="H3" s="1" t="s">
        <v>163</v>
      </c>
      <c r="I3" s="1" t="s">
        <v>174</v>
      </c>
      <c r="J3" s="1" t="s">
        <v>165</v>
      </c>
      <c r="K3" s="1" t="s">
        <v>174</v>
      </c>
      <c r="L3" s="1" t="s">
        <v>174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175</v>
      </c>
      <c r="S3" s="1" t="s">
        <v>75</v>
      </c>
      <c r="T3" s="1" t="s">
        <v>171</v>
      </c>
      <c r="U3" s="1" t="s">
        <v>140</v>
      </c>
      <c r="V3" s="1" t="s"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2023-09-12T03:26:34Z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3C72E95EE8D54C819FC2A6ACEE5CD985_12</vt:lpwstr>
  </property>
</Properties>
</file>