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<sst xmlns="http://schemas.openxmlformats.org/spreadsheetml/2006/main" count="211" uniqueCount="124">
  <si>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</si>
  <si>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</si>
  <si>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</si>
  <si>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</si>
  <si>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</si>
  <si>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</si>
  <si>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</si>
  <si>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</si>
  <si>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</si>
  <si>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</si>
  <si>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</si>
  <si>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</si>
  <si>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</si>
  <si>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</si>
  <si>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</si>
  <si>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</si>
  <si>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</si>
  <si>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</si>
  <si>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</si>
  <si>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</si>
  <si>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</si>
  <si>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</si>
  <si>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</si>
  <si>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</si>
  <si>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</si>
  <si>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999225272127987	</t>
  </si>
  <si>
    <t>Ctrip</t>
  </si>
  <si>
    <t>正常</t>
  </si>
  <si>
    <t>[曼谷]曼谷林布兰套房酒店(Rembrandt Hotel and Suites Bangkok)(11214133)</t>
  </si>
  <si>
    <t>高级房(至少连住2晚及以上)&lt;早餐&gt;</t>
  </si>
  <si>
    <t>USD</t>
  </si>
  <si>
    <t>Kim/Hyunkyoung</t>
  </si>
  <si>
    <t>CA6352230911USD-W</t>
  </si>
  <si>
    <t>未提现</t>
  </si>
  <si>
    <t>携程开票</t>
  </si>
  <si>
    <t xml:space="preserve">3624299	</t>
  </si>
  <si>
    <t xml:space="preserve">128043506	</t>
  </si>
  <si>
    <t xml:space="preserve">999225400138238	</t>
  </si>
  <si>
    <t>LEUNG/KIN WING</t>
  </si>
  <si>
    <t xml:space="preserve">3650045	</t>
  </si>
  <si>
    <t xml:space="preserve">128245257	</t>
  </si>
  <si>
    <t xml:space="preserve">999225754105254	</t>
  </si>
  <si>
    <t>[芭堤雅]芭堤雅花园海景大酒店(Garden Cliff Resort &amp; Spa Pattaya)(8499606)</t>
  </si>
  <si>
    <t>豪华房(至少连住2晚及以上)</t>
  </si>
  <si>
    <t>LI/DEHAO,TANG/YUHONG</t>
  </si>
  <si>
    <t xml:space="preserve">3720863	</t>
  </si>
  <si>
    <t xml:space="preserve">43604	</t>
  </si>
  <si>
    <t xml:space="preserve">999226280868735	</t>
  </si>
  <si>
    <t>[曼谷]曼谷素坤逸航站 21 中心酒店(Grande Centre Point Hotel Terminal 21)(8628098)</t>
  </si>
  <si>
    <t>至尊豪华房(至少连住2晚及以上)</t>
  </si>
  <si>
    <t>XU/LING,XU/LING</t>
  </si>
  <si>
    <t xml:space="preserve">3824422	</t>
  </si>
  <si>
    <t xml:space="preserve">	</t>
  </si>
  <si>
    <t>取消</t>
  </si>
  <si>
    <t xml:space="preserve">999226605938831	</t>
  </si>
  <si>
    <t>顶级豪华房(至少连住2晚及以上)&lt;早餐&gt;</t>
  </si>
  <si>
    <t>TinZar/Wai</t>
  </si>
  <si>
    <t xml:space="preserve">3876660	</t>
  </si>
  <si>
    <t xml:space="preserve">448839	</t>
  </si>
  <si>
    <t>，</t>
  </si>
  <si>
    <t>A230912111606481</t>
  </si>
  <si>
    <t>USD / THB 当前参考汇率: 35.55</t>
  </si>
  <si>
    <t>总计：1190.31 USD/
42315.52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</si>
  <si>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</si>
  <si>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</si>
  <si>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</si>
  <si>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</si>
  <si>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</si>
  <si>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</si>
  <si>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</si>
  <si>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</si>
  <si>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</si>
  <si>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</si>
  <si>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</si>
  <si>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</si>
  <si>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</si>
  <si>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</si>
  <si>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</si>
  <si>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</si>
  <si>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</si>
  <si>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</si>
  <si>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</si>
  <si>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2023-07-12</t>
  </si>
  <si>
    <t>3624299</t>
  </si>
  <si>
    <t>曼谷瑞博朗得酒店</t>
  </si>
  <si>
    <t>Kim Hyunkyoung</t>
  </si>
  <si>
    <t>2023-09-07</t>
  </si>
  <si>
    <t>2023-09-10</t>
  </si>
  <si>
    <t>退房日周结</t>
  </si>
  <si>
    <t>986.89</t>
  </si>
  <si>
    <t>136.53</t>
  </si>
  <si>
    <t>0</t>
  </si>
  <si>
    <t>0.00</t>
  </si>
  <si>
    <t>携程国际直连(CIT)</t>
  </si>
  <si>
    <t>01.011176</t>
  </si>
  <si>
    <t>2023-07-12 12:35:26</t>
  </si>
  <si>
    <t>否</t>
  </si>
  <si>
    <t>CIT(Thailand) CO,. Ltd</t>
  </si>
  <si>
    <t>直采</t>
  </si>
  <si>
    <t>泰国</t>
  </si>
  <si>
    <t>2023-07-18</t>
  </si>
  <si>
    <t>3650045</t>
  </si>
  <si>
    <t>LEUNG KIN WING</t>
  </si>
  <si>
    <t>2023-09-06</t>
  </si>
  <si>
    <t>2023-09-09</t>
  </si>
  <si>
    <t>1020.03</t>
  </si>
  <si>
    <t>141.84</t>
  </si>
  <si>
    <t>2023-07-18 14:33:39</t>
  </si>
  <si>
    <t>2023-08-02</t>
  </si>
  <si>
    <t>3720863</t>
  </si>
  <si>
    <t>芭堤雅花园海景大酒店</t>
  </si>
  <si>
    <t>LI DEHAO,TANG YUHONG</t>
  </si>
  <si>
    <t>2023-09-04</t>
  </si>
  <si>
    <t>2023-09-08</t>
  </si>
  <si>
    <t>1103.92</t>
  </si>
  <si>
    <t>153.44</t>
  </si>
  <si>
    <t>2023-08-02 10:29:19</t>
  </si>
  <si>
    <t>2023-09-03</t>
  </si>
  <si>
    <t>3876660</t>
  </si>
  <si>
    <t>曼谷素坤逸航站 21 中心酒店</t>
  </si>
  <si>
    <t>TinZar Wai</t>
  </si>
  <si>
    <t>5525.90</t>
  </si>
  <si>
    <t>758.50</t>
  </si>
  <si>
    <t>2023-09-03 15:05:11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</si>
</sst>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14</xdr:col>
      <xdr:colOff>533400</xdr:colOff>
      <xdr:row>53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544175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45176</v>
      </c>
      <c r="G2" s="6">
        <v>45179</v>
      </c>
      <c r="H2" s="4">
        <v>1</v>
      </c>
      <c r="I2" s="4">
        <v>3</v>
      </c>
      <c r="J2" s="4">
        <v>3</v>
      </c>
      <c r="K2" s="4" t="s">
        <v>30</v>
      </c>
      <c r="L2" s="4">
        <v>136.53</v>
      </c>
      <c r="M2" s="4">
        <v>136.53</v>
      </c>
      <c r="N2" s="4" t="s">
        <v>31</v>
      </c>
      <c r="O2" s="4" t="s">
        <v>32</v>
      </c>
      <c r="P2" s="4" t="s">
        <v>33</v>
      </c>
      <c r="Q2" s="4">
        <v>0</v>
      </c>
      <c r="R2" s="7">
        <v>45119</v>
      </c>
      <c r="S2" s="6">
        <v>45180</v>
      </c>
      <c r="T2" s="4" t="s">
        <v>34</v>
      </c>
      <c r="U2" s="4">
        <v>136.53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45175</v>
      </c>
      <c r="G3" s="6">
        <v>45178</v>
      </c>
      <c r="H3" s="4">
        <v>1</v>
      </c>
      <c r="I3" s="4">
        <v>3</v>
      </c>
      <c r="J3" s="4">
        <v>3</v>
      </c>
      <c r="K3" s="4" t="s">
        <v>30</v>
      </c>
      <c r="L3" s="4">
        <v>141.84</v>
      </c>
      <c r="M3" s="4">
        <v>141.84</v>
      </c>
      <c r="N3" s="4" t="s">
        <v>38</v>
      </c>
      <c r="O3" s="4" t="s">
        <v>32</v>
      </c>
      <c r="P3" s="4" t="s">
        <v>33</v>
      </c>
      <c r="Q3" s="4">
        <v>0</v>
      </c>
      <c r="R3" s="7">
        <v>45125.0000115741</v>
      </c>
      <c r="S3" s="6">
        <v>45180</v>
      </c>
      <c r="T3" s="4" t="s">
        <v>34</v>
      </c>
      <c r="U3" s="4">
        <v>141.84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45173</v>
      </c>
      <c r="G4" s="6">
        <v>45177</v>
      </c>
      <c r="H4" s="4">
        <v>1</v>
      </c>
      <c r="I4" s="4">
        <v>4</v>
      </c>
      <c r="J4" s="4">
        <v>4</v>
      </c>
      <c r="K4" s="4" t="s">
        <v>30</v>
      </c>
      <c r="L4" s="4">
        <v>153.44</v>
      </c>
      <c r="M4" s="4">
        <v>153.44</v>
      </c>
      <c r="N4" s="4" t="s">
        <v>44</v>
      </c>
      <c r="O4" s="4" t="s">
        <v>32</v>
      </c>
      <c r="P4" s="4" t="s">
        <v>33</v>
      </c>
      <c r="Q4" s="4">
        <v>0</v>
      </c>
      <c r="R4" s="7">
        <v>45140.0000115741</v>
      </c>
      <c r="S4" s="6">
        <v>45180</v>
      </c>
      <c r="T4" s="4" t="s">
        <v>34</v>
      </c>
      <c r="U4" s="4">
        <v>153.44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45173</v>
      </c>
      <c r="G5" s="6">
        <v>45175</v>
      </c>
      <c r="H5" s="4">
        <v>2</v>
      </c>
      <c r="I5" s="4">
        <v>2</v>
      </c>
      <c r="J5" s="4">
        <v>4</v>
      </c>
      <c r="K5" s="4" t="s">
        <v>30</v>
      </c>
      <c r="L5" s="4">
        <v>545.4</v>
      </c>
      <c r="M5" s="4">
        <v>545.4</v>
      </c>
      <c r="N5" s="4" t="s">
        <v>50</v>
      </c>
      <c r="O5" s="4" t="s">
        <v>32</v>
      </c>
      <c r="P5" s="4" t="s">
        <v>33</v>
      </c>
      <c r="Q5" s="4">
        <v>0</v>
      </c>
      <c r="R5" s="7">
        <v>45161</v>
      </c>
      <c r="S5" s="6">
        <v>45180</v>
      </c>
      <c r="T5" s="4" t="s">
        <v>34</v>
      </c>
      <c r="U5" s="4">
        <v>545.4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47</v>
      </c>
      <c r="B6" s="4" t="s">
        <v>26</v>
      </c>
      <c r="C6" s="4" t="s">
        <v>53</v>
      </c>
      <c r="D6" s="4" t="s">
        <v>48</v>
      </c>
      <c r="E6" s="4" t="s">
        <v>49</v>
      </c>
      <c r="F6" s="6">
        <v>45173</v>
      </c>
      <c r="G6" s="6">
        <v>45175</v>
      </c>
      <c r="H6" s="4">
        <v>2</v>
      </c>
      <c r="I6" s="4">
        <v>2</v>
      </c>
      <c r="J6" s="4">
        <v>4</v>
      </c>
      <c r="K6" s="4" t="s">
        <v>30</v>
      </c>
      <c r="L6" s="4">
        <v>-545.4</v>
      </c>
      <c r="M6" s="4">
        <v>-545.4</v>
      </c>
      <c r="N6" s="4" t="s">
        <v>50</v>
      </c>
      <c r="O6" s="4" t="s">
        <v>32</v>
      </c>
      <c r="P6" s="4" t="s">
        <v>33</v>
      </c>
      <c r="Q6" s="4">
        <v>0</v>
      </c>
      <c r="R6" s="7">
        <v>45161</v>
      </c>
      <c r="S6" s="6">
        <v>45180</v>
      </c>
      <c r="T6" s="4" t="s">
        <v>34</v>
      </c>
      <c r="U6" s="4">
        <v>-545.4</v>
      </c>
      <c r="V6" s="4">
        <v>0</v>
      </c>
      <c r="W6" s="4">
        <v>0</v>
      </c>
      <c r="X6" s="4" t="s">
        <v>51</v>
      </c>
      <c r="Y6" s="4" t="s">
        <v>52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48</v>
      </c>
      <c r="E7" s="4" t="s">
        <v>55</v>
      </c>
      <c r="F7" s="6">
        <v>45172</v>
      </c>
      <c r="G7" s="6">
        <v>45177</v>
      </c>
      <c r="H7" s="4">
        <v>1</v>
      </c>
      <c r="I7" s="4">
        <v>5</v>
      </c>
      <c r="J7" s="4">
        <v>5</v>
      </c>
      <c r="K7" s="4" t="s">
        <v>30</v>
      </c>
      <c r="L7" s="4">
        <v>758.5</v>
      </c>
      <c r="M7" s="4">
        <v>758.5</v>
      </c>
      <c r="N7" s="4" t="s">
        <v>56</v>
      </c>
      <c r="O7" s="4" t="s">
        <v>32</v>
      </c>
      <c r="P7" s="4" t="s">
        <v>33</v>
      </c>
      <c r="Q7" s="4">
        <v>0</v>
      </c>
      <c r="R7" s="7">
        <v>45172</v>
      </c>
      <c r="S7" s="6">
        <v>45180</v>
      </c>
      <c r="T7" s="4" t="s">
        <v>34</v>
      </c>
      <c r="U7" s="4">
        <v>758.5</v>
      </c>
      <c r="V7" s="4">
        <v>0</v>
      </c>
      <c r="W7" s="4">
        <v>0</v>
      </c>
      <c r="X7" s="4" t="s">
        <v>57</v>
      </c>
      <c r="Y7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59</v>
      </c>
    </row>
    <row r="2" s="4" customFormat="1" spans="1:9">
      <c r="A2" s="5">
        <v>999225272127987</v>
      </c>
      <c r="B2" s="6">
        <v>45176</v>
      </c>
      <c r="C2" s="6">
        <v>45179</v>
      </c>
      <c r="D2" s="4">
        <v>136.53</v>
      </c>
      <c r="E2" s="4" t="str">
        <f>VLOOKUP(A2,HOP!A:L,12,0)</f>
        <v>136.53</v>
      </c>
      <c r="F2" s="4" t="str">
        <f>VLOOKUP(A2,HOP!A:C,3,0)</f>
        <v>3624299</v>
      </c>
      <c r="G2" s="4">
        <f>D2-E2</f>
        <v>0</v>
      </c>
      <c r="H2" s="4" t="str">
        <f>$H$1&amp;F2</f>
        <v>，3624299</v>
      </c>
      <c r="I2" s="4" t="str">
        <f>VLOOKUP(A2,HOP!A:U,21,0)</f>
        <v>直采</v>
      </c>
    </row>
    <row r="3" s="4" customFormat="1" spans="1:9">
      <c r="A3" s="5">
        <v>999225400138238</v>
      </c>
      <c r="B3" s="6">
        <v>45175</v>
      </c>
      <c r="C3" s="6">
        <v>45178</v>
      </c>
      <c r="D3" s="4">
        <v>141.84</v>
      </c>
      <c r="E3" s="4" t="str">
        <f>VLOOKUP(A3,HOP!A:L,12,0)</f>
        <v>141.84</v>
      </c>
      <c r="F3" s="4" t="str">
        <f>VLOOKUP(A3,HOP!A:C,3,0)</f>
        <v>3650045</v>
      </c>
      <c r="G3" s="4">
        <f>D3-E3</f>
        <v>0</v>
      </c>
      <c r="H3" s="4" t="str">
        <f>$H$1&amp;F3</f>
        <v>，3650045</v>
      </c>
      <c r="I3" s="4" t="str">
        <f>VLOOKUP(A3,HOP!A:U,21,0)</f>
        <v>直采</v>
      </c>
    </row>
    <row r="4" s="4" customFormat="1" spans="1:9">
      <c r="A4" s="5">
        <v>999225754105254</v>
      </c>
      <c r="B4" s="6">
        <v>45173</v>
      </c>
      <c r="C4" s="6">
        <v>45177</v>
      </c>
      <c r="D4" s="4">
        <v>153.44</v>
      </c>
      <c r="E4" s="4" t="str">
        <f>VLOOKUP(A4,HOP!A:L,12,0)</f>
        <v>153.44</v>
      </c>
      <c r="F4" s="4" t="str">
        <f>VLOOKUP(A4,HOP!A:C,3,0)</f>
        <v>3720863</v>
      </c>
      <c r="G4" s="4">
        <f>D4-E4</f>
        <v>0</v>
      </c>
      <c r="H4" s="4" t="str">
        <f>$H$1&amp;F4</f>
        <v>，3720863</v>
      </c>
      <c r="I4" s="4" t="str">
        <f>VLOOKUP(A4,HOP!A:U,21,0)</f>
        <v>直采</v>
      </c>
    </row>
    <row r="5" s="4" customFormat="1" hidden="1" spans="1:9">
      <c r="A5" s="5">
        <v>999226280868735</v>
      </c>
      <c r="B5" s="6">
        <v>45173</v>
      </c>
      <c r="C5" s="6">
        <v>45175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6" s="4" customFormat="1" spans="1:9">
      <c r="A6" s="5">
        <v>999226605938831</v>
      </c>
      <c r="B6" s="6">
        <v>45172</v>
      </c>
      <c r="C6" s="6">
        <v>45177</v>
      </c>
      <c r="D6" s="4">
        <v>758.5</v>
      </c>
      <c r="E6" s="4" t="str">
        <f>VLOOKUP(A6,HOP!A:L,12,0)</f>
        <v>758.50</v>
      </c>
      <c r="F6" s="4" t="str">
        <f>VLOOKUP(A6,HOP!A:C,3,0)</f>
        <v>3876660</v>
      </c>
      <c r="G6" s="4">
        <f>D6-E6</f>
        <v>0</v>
      </c>
      <c r="H6" s="4" t="str">
        <f>$H$1&amp;F6</f>
        <v>，3876660</v>
      </c>
      <c r="I6" s="4" t="str">
        <f>VLOOKUP(A6,HOP!A:U,21,0)</f>
        <v>直采</v>
      </c>
    </row>
    <row r="8" spans="4:4">
      <c r="D8" s="4">
        <f>SUM(D2:D7)</f>
        <v>1190.31</v>
      </c>
    </row>
    <row r="16" spans="1:1">
      <c r="A16" s="4" t="s">
        <v>60</v>
      </c>
    </row>
    <row r="17" spans="1:1">
      <c r="A17" s="4" t="s">
        <v>61</v>
      </c>
    </row>
    <row r="18" spans="1:1">
      <c r="A18" s="4" t="s">
        <v>62</v>
      </c>
    </row>
  </sheetData>
  <autoFilter ref="A1:XFD8">
    <filterColumn colId="3">
      <filters blank="1">
        <filter val="1190.31"/>
        <filter val="136.53"/>
        <filter val="141.84"/>
        <filter val="153.44"/>
        <filter val="758.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21" sqref="D21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  <c r="U1" s="2" t="s">
        <v>80</v>
      </c>
      <c r="V1" s="2" t="s">
        <v>81</v>
      </c>
    </row>
    <row r="2" s="1" customFormat="1" spans="1:22">
      <c r="A2" s="3">
        <v>999225272127987</v>
      </c>
      <c r="B2" s="1" t="s">
        <v>82</v>
      </c>
      <c r="C2" s="1" t="s">
        <v>83</v>
      </c>
      <c r="D2" s="1" t="s">
        <v>84</v>
      </c>
      <c r="E2" s="1" t="s">
        <v>85</v>
      </c>
      <c r="F2" s="1" t="s">
        <v>86</v>
      </c>
      <c r="G2" s="1" t="s">
        <v>87</v>
      </c>
      <c r="H2" s="1" t="s">
        <v>88</v>
      </c>
      <c r="I2" s="1" t="s">
        <v>89</v>
      </c>
      <c r="J2" s="1" t="s">
        <v>30</v>
      </c>
      <c r="K2" s="1" t="s">
        <v>90</v>
      </c>
      <c r="L2" s="1" t="s">
        <v>90</v>
      </c>
      <c r="M2" s="1" t="s">
        <v>91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1" t="s">
        <v>97</v>
      </c>
      <c r="U2" s="1" t="s">
        <v>98</v>
      </c>
      <c r="V2" s="1" t="s">
        <v>99</v>
      </c>
    </row>
    <row r="3" s="1" customFormat="1" spans="1:22">
      <c r="A3" s="3">
        <v>999225400138238</v>
      </c>
      <c r="B3" s="1" t="s">
        <v>100</v>
      </c>
      <c r="C3" s="1" t="s">
        <v>101</v>
      </c>
      <c r="D3" s="1" t="s">
        <v>84</v>
      </c>
      <c r="E3" s="1" t="s">
        <v>102</v>
      </c>
      <c r="F3" s="1" t="s">
        <v>103</v>
      </c>
      <c r="G3" s="1" t="s">
        <v>104</v>
      </c>
      <c r="H3" s="1" t="s">
        <v>88</v>
      </c>
      <c r="I3" s="1" t="s">
        <v>105</v>
      </c>
      <c r="J3" s="1" t="s">
        <v>30</v>
      </c>
      <c r="K3" s="1" t="s">
        <v>106</v>
      </c>
      <c r="L3" s="1" t="s">
        <v>106</v>
      </c>
      <c r="M3" s="1" t="s">
        <v>91</v>
      </c>
      <c r="N3" s="1" t="s">
        <v>91</v>
      </c>
      <c r="O3" s="1" t="s">
        <v>92</v>
      </c>
      <c r="P3" s="1" t="s">
        <v>93</v>
      </c>
      <c r="Q3" s="1" t="s">
        <v>94</v>
      </c>
      <c r="R3" s="1" t="s">
        <v>107</v>
      </c>
      <c r="S3" s="1" t="s">
        <v>96</v>
      </c>
      <c r="T3" s="1" t="s">
        <v>97</v>
      </c>
      <c r="U3" s="1" t="s">
        <v>98</v>
      </c>
      <c r="V3" s="1" t="s">
        <v>99</v>
      </c>
    </row>
    <row r="4" s="1" customFormat="1" spans="1:22">
      <c r="A4" s="3">
        <v>999225754105254</v>
      </c>
      <c r="B4" s="1" t="s">
        <v>108</v>
      </c>
      <c r="C4" s="1" t="s">
        <v>109</v>
      </c>
      <c r="D4" s="1" t="s">
        <v>110</v>
      </c>
      <c r="E4" s="1" t="s">
        <v>111</v>
      </c>
      <c r="F4" s="1" t="s">
        <v>112</v>
      </c>
      <c r="G4" s="1" t="s">
        <v>113</v>
      </c>
      <c r="H4" s="1" t="s">
        <v>88</v>
      </c>
      <c r="I4" s="1" t="s">
        <v>114</v>
      </c>
      <c r="J4" s="1" t="s">
        <v>30</v>
      </c>
      <c r="K4" s="1" t="s">
        <v>115</v>
      </c>
      <c r="L4" s="1" t="s">
        <v>115</v>
      </c>
      <c r="M4" s="1" t="s">
        <v>91</v>
      </c>
      <c r="N4" s="1" t="s">
        <v>91</v>
      </c>
      <c r="O4" s="1" t="s">
        <v>92</v>
      </c>
      <c r="P4" s="1" t="s">
        <v>93</v>
      </c>
      <c r="Q4" s="1" t="s">
        <v>94</v>
      </c>
      <c r="R4" s="1" t="s">
        <v>116</v>
      </c>
      <c r="S4" s="1" t="s">
        <v>96</v>
      </c>
      <c r="T4" s="1" t="s">
        <v>97</v>
      </c>
      <c r="U4" s="1" t="s">
        <v>98</v>
      </c>
      <c r="V4" s="1" t="s">
        <v>99</v>
      </c>
    </row>
    <row r="5" s="1" customFormat="1" spans="1:22">
      <c r="A5" s="3">
        <v>999226605938831</v>
      </c>
      <c r="B5" s="1" t="s">
        <v>117</v>
      </c>
      <c r="C5" s="1" t="s">
        <v>118</v>
      </c>
      <c r="D5" s="1" t="s">
        <v>119</v>
      </c>
      <c r="E5" s="1" t="s">
        <v>120</v>
      </c>
      <c r="F5" s="1" t="s">
        <v>117</v>
      </c>
      <c r="G5" s="1" t="s">
        <v>113</v>
      </c>
      <c r="H5" s="1" t="s">
        <v>88</v>
      </c>
      <c r="I5" s="1" t="s">
        <v>121</v>
      </c>
      <c r="J5" s="1" t="s">
        <v>30</v>
      </c>
      <c r="K5" s="1" t="s">
        <v>122</v>
      </c>
      <c r="L5" s="1" t="s">
        <v>122</v>
      </c>
      <c r="M5" s="1" t="s">
        <v>91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123</v>
      </c>
      <c r="S5" s="1" t="s">
        <v>96</v>
      </c>
      <c r="T5" s="1" t="s">
        <v>97</v>
      </c>
      <c r="U5" s="1" t="s">
        <v>98</v>
      </c>
      <c r="V5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2023-09-12T03:19:07Z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