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对账!$1:$85</definedName>
  </definedNames>
  <calcPr calcId="144525"/>
</workbook>
</file>

<file path=xl/sharedStrings.xml><?xml version="1.0" encoding="utf-8"?>
<sst xmlns="http://schemas.openxmlformats.org/spreadsheetml/2006/main" count="2726" uniqueCount="963">
  <si>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</si>
  <si>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</si>
  <si>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</si>
  <si>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</si>
  <si>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</si>
  <si>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</si>
  <si>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</si>
  <si>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</si>
  <si>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</si>
  <si>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</si>
  <si>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</si>
  <si>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</si>
  <si>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</si>
  <si>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</si>
  <si>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</si>
  <si>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</si>
  <si>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</si>
  <si>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</si>
  <si>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</si>
  <si>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</si>
  <si>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</si>
  <si>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</si>
  <si>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</si>
  <si>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</si>
  <si>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</si>
  <si>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999224946772158	</t>
  </si>
  <si>
    <t>Ctrip</t>
  </si>
  <si>
    <t>正常</t>
  </si>
  <si>
    <t>[曼谷]曼谷水门伯克利酒店(The Berkeley Hotel Pratunam Bangkok)(44688248)</t>
  </si>
  <si>
    <t>主塔奢华房&lt;2人入住&gt;&lt;不退款&gt;&lt;早餐&gt;</t>
  </si>
  <si>
    <t>USD</t>
  </si>
  <si>
    <t>WONG/PO YEE,LAW/YUK FUNG</t>
  </si>
  <si>
    <t>CA5326230913USD</t>
  </si>
  <si>
    <t>未提现</t>
  </si>
  <si>
    <t>携程开票</t>
  </si>
  <si>
    <t xml:space="preserve">3549419	</t>
  </si>
  <si>
    <t xml:space="preserve">10011027828	</t>
  </si>
  <si>
    <t xml:space="preserve">999224999271936	</t>
  </si>
  <si>
    <t>[曼谷]曼谷林布兰套房酒店(Rembrandt Hotel and Suites Bangkok)(44800781)</t>
  </si>
  <si>
    <t>高级房&lt;1&gt;&lt;2人入住&gt;&lt;不退款&gt;</t>
  </si>
  <si>
    <t>Vega/Manthana</t>
  </si>
  <si>
    <t xml:space="preserve">3560997	</t>
  </si>
  <si>
    <t xml:space="preserve"> 127119006	</t>
  </si>
  <si>
    <t xml:space="preserve">999226145103301	</t>
  </si>
  <si>
    <t>[新加坡]新加坡史蒂芬诺富特酒店(Novotel Singapore on Stevens)(47468570)</t>
  </si>
  <si>
    <t>高级双人房&lt;2人入住&gt;&lt;不退款&gt;</t>
  </si>
  <si>
    <t>Low/Sheng Xian</t>
  </si>
  <si>
    <t xml:space="preserve">3805360	</t>
  </si>
  <si>
    <t xml:space="preserve">2309080512	</t>
  </si>
  <si>
    <t xml:space="preserve">999226214522199	</t>
  </si>
  <si>
    <t>[甲米]寻海者甲米度假村(Sea Seeker Krabi Resort)(39586796)</t>
  </si>
  <si>
    <t>山景豪华房&lt;2人入住&gt;&lt;不退款&gt;</t>
  </si>
  <si>
    <t>deekiatikul/Kanute,pumyou/Traivit,Tanomnuan/Naruebest</t>
  </si>
  <si>
    <t xml:space="preserve">3816495	</t>
  </si>
  <si>
    <t xml:space="preserve">	</t>
  </si>
  <si>
    <t xml:space="preserve">999226349302481	</t>
  </si>
  <si>
    <t>[云顶高原]阿瓦讷世界度假村(Resorts World Awana)(37225447)</t>
  </si>
  <si>
    <t>Superior Deluxe&lt;2人入住&gt;&lt;不退款&gt;&lt;早餐&gt;</t>
  </si>
  <si>
    <t>Low/Wai Yee</t>
  </si>
  <si>
    <t xml:space="preserve">3836597	</t>
  </si>
  <si>
    <t xml:space="preserve">CHY22350739	</t>
  </si>
  <si>
    <t xml:space="preserve">999226366766146	</t>
  </si>
  <si>
    <t>[曼谷]素坤逸 85 巷琥珀酒店(Hotel Amber Sukhumvit 85)(44792819)</t>
  </si>
  <si>
    <t>至尊转角套房&lt;2人入住&gt;&lt;不退款&gt;</t>
  </si>
  <si>
    <t>ZHANG/BINGCHAO</t>
  </si>
  <si>
    <t xml:space="preserve">3846618	</t>
  </si>
  <si>
    <t xml:space="preserve">999226489787487	</t>
  </si>
  <si>
    <t>[曼谷]曼谷素坤逸航站 21 中心酒店(Grande Centre Point Hotel Terminal 21)(37197363)</t>
  </si>
  <si>
    <t>豪华尊贵房&lt;1&gt;&lt;2人入住&gt;&lt;不退款&gt;</t>
  </si>
  <si>
    <t>LEUNG/TAK YING JOANNE</t>
  </si>
  <si>
    <t xml:space="preserve">3851789	</t>
  </si>
  <si>
    <t xml:space="preserve">448046	</t>
  </si>
  <si>
    <t xml:space="preserve">999226497598882	</t>
  </si>
  <si>
    <t>[普吉岛]阳光卡马拉海滩酒店(Sunprime Kamala Beach)(40742314)</t>
  </si>
  <si>
    <t>豪华底层房带露台&lt;2人入住&gt;&lt;不退款&gt;&lt;早餐&gt;</t>
  </si>
  <si>
    <t>BJORKDAHL/THIPWIMON,KUCHARSKI/MAREK</t>
  </si>
  <si>
    <t xml:space="preserve">3860485	</t>
  </si>
  <si>
    <t xml:space="preserve">-77652296	</t>
  </si>
  <si>
    <t xml:space="preserve">999226562541133	</t>
  </si>
  <si>
    <t>[巴厘巴板]萨吉塔巴厘巴板地平线酒店(Horison Sagita Balikpapan)(39641714)</t>
  </si>
  <si>
    <t>豪华房&lt;2人入住&gt;&lt;不退款&gt;&lt;早餐&gt;</t>
  </si>
  <si>
    <t>ROMI/ROMI AGUSTIAN</t>
  </si>
  <si>
    <t xml:space="preserve">3868881	</t>
  </si>
  <si>
    <t xml:space="preserve">999226600867854	</t>
  </si>
  <si>
    <t>[芙蓉]芙蓉皇家朱兰酒店(Royale Chulan Seremban)(44692859)</t>
  </si>
  <si>
    <t>高级房&lt;2人入住&gt;&lt;不退款&gt;</t>
  </si>
  <si>
    <t>AZIZ/FIESHA</t>
  </si>
  <si>
    <t xml:space="preserve">3874500	</t>
  </si>
  <si>
    <t xml:space="preserve">1344451	</t>
  </si>
  <si>
    <t xml:space="preserve">999226604361617	</t>
  </si>
  <si>
    <t>[釜山]釜山中央公园酒店(Central Park Hotel Busan)(39589072)</t>
  </si>
  <si>
    <t>海港景双床房&lt;2人入住&gt;&lt;不退款&gt;</t>
  </si>
  <si>
    <t>Kwon/Hyunoh</t>
  </si>
  <si>
    <t xml:space="preserve">3875867	</t>
  </si>
  <si>
    <t xml:space="preserve">999226605948425	</t>
  </si>
  <si>
    <t>[Bo Win]伊斯帕纳酒店(Eastpana Hotel)(39651351)</t>
  </si>
  <si>
    <t>高级双床房&lt;2人入住&gt;&lt;不退款&gt;&lt;早餐&gt;</t>
  </si>
  <si>
    <t>LI/HONGFEI,FAN/YI</t>
  </si>
  <si>
    <t xml:space="preserve">3876664	</t>
  </si>
  <si>
    <t xml:space="preserve">79899933	</t>
  </si>
  <si>
    <t xml:space="preserve">999226606881269	</t>
  </si>
  <si>
    <t>[哥打京那巴鲁]哥打京那巴鲁皇宫酒店(The Palace Hotel Kota Kinabalu)(37196185)</t>
  </si>
  <si>
    <t>豪华房&lt;2人入住&gt;&lt;不退款&gt;</t>
  </si>
  <si>
    <t>GUO/JIANGUO</t>
  </si>
  <si>
    <t xml:space="preserve">3877186	</t>
  </si>
  <si>
    <t xml:space="preserve">314468733	</t>
  </si>
  <si>
    <t xml:space="preserve">999226607033056	</t>
  </si>
  <si>
    <t>[曼谷]论坛公园酒店(Forum Park Hotel)(39038528)</t>
  </si>
  <si>
    <t>豪华房(双人床或双床)-带阳台&lt;2人入住&gt;&lt;不退款&gt;</t>
  </si>
  <si>
    <t>HRISTEA/IOAN RAZVAN</t>
  </si>
  <si>
    <t xml:space="preserve">3877240	</t>
  </si>
  <si>
    <t xml:space="preserve">999226607728393	</t>
  </si>
  <si>
    <t>[南雅加达]克芒吴竹酒店(Kuretakeso Kemang Hotel)(39604109)</t>
  </si>
  <si>
    <t>豪华特大床房&lt;2人入住&gt;</t>
  </si>
  <si>
    <t>IRAWAN/VONNY</t>
  </si>
  <si>
    <t xml:space="preserve">3877674	</t>
  </si>
  <si>
    <t xml:space="preserve">999226623612945	</t>
  </si>
  <si>
    <t>[探耶武里]PP @ 兰实酒店(PP@Hotel Rangsit)(44688091)</t>
  </si>
  <si>
    <t>豪华双人床房&lt;2人入住&gt;&lt;不退款&gt;</t>
  </si>
  <si>
    <t>MUENKRUAENG/PANIPAK</t>
  </si>
  <si>
    <t xml:space="preserve">3882747	</t>
  </si>
  <si>
    <t xml:space="preserve">|80532540	</t>
  </si>
  <si>
    <t xml:space="preserve">999226624688835	</t>
  </si>
  <si>
    <t>[农萨]图瑞海滩假日酒店(Turi Beach Resort)(44800740)</t>
  </si>
  <si>
    <t>LOH/YING XUAN,LIU/RUIKAI</t>
  </si>
  <si>
    <t xml:space="preserve">3883544	</t>
  </si>
  <si>
    <t xml:space="preserve">999226635169947	</t>
  </si>
  <si>
    <t>[乌隆他尼]文明酒店(Civilize Hotel)(39655803)</t>
  </si>
  <si>
    <t>PHONGMANEEKUL/CHANICHA</t>
  </si>
  <si>
    <t xml:space="preserve">3887077	</t>
  </si>
  <si>
    <t xml:space="preserve">999226635228997	</t>
  </si>
  <si>
    <t>[下龙市]FLC 下龙湾高尔夫俱乐部与华丽度假村(FLC Halong Bay Golf Club &amp; Luxury Resort)(39604340)</t>
  </si>
  <si>
    <t>高尔夫景豪华双床房&lt;2人入住&gt;&lt;不退款&gt;&lt;早餐&gt;</t>
  </si>
  <si>
    <t>SHI/LINGNING,Xu/Jiaxing</t>
  </si>
  <si>
    <t xml:space="preserve">3887084	</t>
  </si>
  <si>
    <t xml:space="preserve">-81104933	</t>
  </si>
  <si>
    <t xml:space="preserve">999226636726101	</t>
  </si>
  <si>
    <t>[巴厘岛]金轮酒店(The Cakra Hotel)(37208520)</t>
  </si>
  <si>
    <t>Shupe/Steven</t>
  </si>
  <si>
    <t xml:space="preserve">3887460	</t>
  </si>
  <si>
    <t xml:space="preserve">999226639100898	</t>
  </si>
  <si>
    <t>[普吉岛]普吉岛特恩特(The Tint at Phuket Town)(37237769)</t>
  </si>
  <si>
    <t>Tint Standard King Bed&lt;2人入住&gt;&lt;不退款&gt;</t>
  </si>
  <si>
    <t>BOONYARAT/SRIHAWAT</t>
  </si>
  <si>
    <t xml:space="preserve">3888322	</t>
  </si>
  <si>
    <t xml:space="preserve">999226641444400	</t>
  </si>
  <si>
    <t>Chiang/Yuan Ju</t>
  </si>
  <si>
    <t xml:space="preserve">3889039	</t>
  </si>
  <si>
    <t xml:space="preserve">999226645046090	</t>
  </si>
  <si>
    <t>[芭堤雅]盛泰乐芭堤雅中心酒店(Centara Pattaya Hotel)(37228551)</t>
  </si>
  <si>
    <t>豪华双床房&lt;2人入住&gt;&lt;不退款&gt;</t>
  </si>
  <si>
    <t>HONGWEELAKUL/NAMTIP</t>
  </si>
  <si>
    <t xml:space="preserve">3890335	</t>
  </si>
  <si>
    <t xml:space="preserve">34976SE043827	</t>
  </si>
  <si>
    <t xml:space="preserve">999226646105000	</t>
  </si>
  <si>
    <t>[曼谷]UHG阿索克素坤逸酒店(Asoke Residence Sukhumvit by UHG)(37220065)</t>
  </si>
  <si>
    <t>豪华一室房&lt;2人入住&gt;&lt;不退款&gt;</t>
  </si>
  <si>
    <t>VANN/MONYSETH</t>
  </si>
  <si>
    <t xml:space="preserve">999226646228591	</t>
  </si>
  <si>
    <t>[帕岸岛]哈德姚湾景 SPA 酒店(Haad YAO Bayview Resort &amp; Spa)(39034797)</t>
  </si>
  <si>
    <t>双人床房&lt;2人入住&gt;&lt;不退款&gt;</t>
  </si>
  <si>
    <t>MAIMAI/NAREEGAN</t>
  </si>
  <si>
    <t xml:space="preserve">3890747	</t>
  </si>
  <si>
    <t xml:space="preserve">999226647124638	</t>
  </si>
  <si>
    <t>[吉隆坡]吉隆坡我家酒店(V Hotel Titiwangsa)(48367474)</t>
  </si>
  <si>
    <t>标准大床房&lt;2人入住&gt;&lt;不退款&gt;</t>
  </si>
  <si>
    <t>SHAH/MUHAMMAD RIDZUAN</t>
  </si>
  <si>
    <t xml:space="preserve">3891032	</t>
  </si>
  <si>
    <t xml:space="preserve">999226653979919	</t>
  </si>
  <si>
    <t>[曼谷]活力公寓(Viva Residence)(48436482)</t>
  </si>
  <si>
    <t>高级双床房&lt;2人入住&gt;&lt;不退款&gt;</t>
  </si>
  <si>
    <t>CHUEAIN/PRANEE</t>
  </si>
  <si>
    <t xml:space="preserve">3892294	</t>
  </si>
  <si>
    <t xml:space="preserve">999226654031861	</t>
  </si>
  <si>
    <t>[马六甲]马六甲欧罗富豪酒店(Euro Rich Hotel Melaka)(48041989)</t>
  </si>
  <si>
    <t>豪华房(特大床)&lt;2人入住&gt;&lt;不退款&gt;</t>
  </si>
  <si>
    <t>ENDRYAN/RAYYAN</t>
  </si>
  <si>
    <t xml:space="preserve">3892296	</t>
  </si>
  <si>
    <t xml:space="preserve">8556876	</t>
  </si>
  <si>
    <t xml:space="preserve">999226654742201	</t>
  </si>
  <si>
    <t>[帕岸岛]海风度假村(Sea Breeze Resort)(48427991)</t>
  </si>
  <si>
    <t>标准房&lt;2人入住&gt;&lt;不退款&gt;</t>
  </si>
  <si>
    <t>THORNBER/SAM</t>
  </si>
  <si>
    <t xml:space="preserve">3892360	</t>
  </si>
  <si>
    <t xml:space="preserve">999226659211681	</t>
  </si>
  <si>
    <t>[波德申]天堂Spa酒店(Paradise Spa Hotel)(48043705)</t>
  </si>
  <si>
    <t>高级房（特大床）&lt;2人入住&gt;&lt;不退款&gt;</t>
  </si>
  <si>
    <t>AMIRUDDIN/MUHAMMAD</t>
  </si>
  <si>
    <t xml:space="preserve">3893207	</t>
  </si>
  <si>
    <t xml:space="preserve">999226663496547	</t>
  </si>
  <si>
    <t>[安赫莱斯]依优特安吉利斯酒店(Eurotel Angeles)(48377307)</t>
  </si>
  <si>
    <t>开间&lt;2人入住&gt;&lt;不退款&gt;</t>
  </si>
  <si>
    <t>KIM/YONGJUN</t>
  </si>
  <si>
    <t xml:space="preserve">3894689	</t>
  </si>
  <si>
    <t xml:space="preserve">999226665417248	</t>
  </si>
  <si>
    <t>[普吉岛]太阳之翼卡马拉海滩度假村(Sunwing Kamala Beach)(37201724)</t>
  </si>
  <si>
    <t>工作室房&lt;2人入住&gt;&lt;不退款&gt;</t>
  </si>
  <si>
    <t>LONG/YUE</t>
  </si>
  <si>
    <t xml:space="preserve">3895173	</t>
  </si>
  <si>
    <t xml:space="preserve">-82350990	</t>
  </si>
  <si>
    <t xml:space="preserve">999226668201723	</t>
  </si>
  <si>
    <t>[斗湖]波尔尼奥皇家酒店(Borneo Royale Hotel)(39042632)</t>
  </si>
  <si>
    <t>EMBONG/MOHD ISHAM</t>
  </si>
  <si>
    <t xml:space="preserve">3896011	</t>
  </si>
  <si>
    <t xml:space="preserve">R37A0E	</t>
  </si>
  <si>
    <t xml:space="preserve">999226671020587	</t>
  </si>
  <si>
    <t>[亚罗士打]蜜蜂园汽车旅馆(Bee Garden Motel)(48367571)</t>
  </si>
  <si>
    <t>NAPIAH/RABIATUL ADAWIYAH</t>
  </si>
  <si>
    <t xml:space="preserve">3897102	</t>
  </si>
  <si>
    <t xml:space="preserve">999226701094097	</t>
  </si>
  <si>
    <t>IZAIDAH/NOR</t>
  </si>
  <si>
    <t xml:space="preserve">3898608	</t>
  </si>
  <si>
    <t xml:space="preserve">1345449	</t>
  </si>
  <si>
    <t xml:space="preserve">999226701197404	</t>
  </si>
  <si>
    <t>[曼谷]穰南帝景酒店(Royal View Resort - Rang Nam)(37197437)</t>
  </si>
  <si>
    <t>LEUNG/HIU MAN</t>
  </si>
  <si>
    <t xml:space="preserve">3898627	</t>
  </si>
  <si>
    <t xml:space="preserve">999226703278872	</t>
  </si>
  <si>
    <t>[岘港]岘港巴洛那酒店(Balcona Hotel Da Nang)(43557781)</t>
  </si>
  <si>
    <t>豪华双人床房&lt;2人入住&gt;&lt;不退款&gt;&lt;早餐&gt;</t>
  </si>
  <si>
    <t>Son/Mijeong</t>
  </si>
  <si>
    <t xml:space="preserve">3899104	</t>
  </si>
  <si>
    <t xml:space="preserve">999226703850422	</t>
  </si>
  <si>
    <t>[奎松市]马尼拉阿拉内塔城市诺富特酒店(Novotel Manila Araneta City Hotel)(37211888)</t>
  </si>
  <si>
    <t>豪华特大床房&lt;2人入住&gt;&lt;不退款&gt;</t>
  </si>
  <si>
    <t>ANOOS/THERESE RAIMUNDA,ANOOS/ALVIN ANGELO</t>
  </si>
  <si>
    <t xml:space="preserve">3899214	</t>
  </si>
  <si>
    <t xml:space="preserve">2309090666	</t>
  </si>
  <si>
    <t xml:space="preserve">999226704175059	</t>
  </si>
  <si>
    <t>BINTI HAIMIN/DAYANA</t>
  </si>
  <si>
    <t xml:space="preserve">3899266	</t>
  </si>
  <si>
    <t xml:space="preserve">315687109	</t>
  </si>
  <si>
    <t xml:space="preserve">999226705944582	</t>
  </si>
  <si>
    <t>[中雅加达]M城酒店(Citi M Hotel Gambir)(39639817)</t>
  </si>
  <si>
    <t>豪华间&lt;2人入住&gt;&lt;不退款&gt;</t>
  </si>
  <si>
    <t>ZHANG/YANZHEN,ZHANG/GUOHUA</t>
  </si>
  <si>
    <t xml:space="preserve">3899810	</t>
  </si>
  <si>
    <t xml:space="preserve">999226709479585	</t>
  </si>
  <si>
    <t>[Na Chom Thian]红树林酒店(The Mangrove Hotel)(39642237)</t>
  </si>
  <si>
    <t>高级房(双床)-带露台&lt;2人入住&gt;&lt;不退款&gt;</t>
  </si>
  <si>
    <t>CHOKESUK/PORNPRASERT</t>
  </si>
  <si>
    <t xml:space="preserve">3900979	</t>
  </si>
  <si>
    <t xml:space="preserve">999226710248181	</t>
  </si>
  <si>
    <t>[象岛]万浦象岛酒店(Banpu Koh Chang Resort)(46895851)</t>
  </si>
  <si>
    <t>高级三人房&lt;2人入住&gt;&lt;不退款&gt;&lt;早餐&gt;</t>
  </si>
  <si>
    <t>CHEN/JOHNNY</t>
  </si>
  <si>
    <t xml:space="preserve">3901125	</t>
  </si>
  <si>
    <t xml:space="preserve">999226711266868	</t>
  </si>
  <si>
    <t>[新山]新山V8酒店(V8 Hotel Johor Bahru)(39039724)</t>
  </si>
  <si>
    <t>豪华双床房&lt;2人入住&gt;&lt;不退款&gt;&lt;早餐&gt;</t>
  </si>
  <si>
    <t>RADZUAN/REDZAINI</t>
  </si>
  <si>
    <t xml:space="preserve">3901439	</t>
  </si>
  <si>
    <t xml:space="preserve">999226711556190	</t>
  </si>
  <si>
    <t>[普吉岛]芭东 7 居海滩酒店(7Q Patong Beach Hotel)(37054577)</t>
  </si>
  <si>
    <t>高级2单人床房&lt;2人入住&gt;&lt;不退款&gt;</t>
  </si>
  <si>
    <t>NONMUT/CHANANCHIDA,PHUNVONGSA/THANYA</t>
  </si>
  <si>
    <t xml:space="preserve">3901673	</t>
  </si>
  <si>
    <t xml:space="preserve">999226712237110	</t>
  </si>
  <si>
    <t>[苏梅岛]新星海滩度假村(New Star Beach Resort)(40721658)</t>
  </si>
  <si>
    <t>村舍&lt;2人入住&gt;&lt;不退款&gt;&lt;早餐&gt;</t>
  </si>
  <si>
    <t>DEHNER/FRANK,MUTTENHAMMER/RUDOLF JOHANN</t>
  </si>
  <si>
    <t xml:space="preserve">3901959	</t>
  </si>
  <si>
    <t xml:space="preserve">-83145536	</t>
  </si>
  <si>
    <t xml:space="preserve">999226713657224	</t>
  </si>
  <si>
    <t>[探耶武里]PP酒店-兰实(PP@Hotel Rangsit)(44688091)</t>
  </si>
  <si>
    <t>RUNGRUEANG/KETSARIN</t>
  </si>
  <si>
    <t xml:space="preserve">3902695	</t>
  </si>
  <si>
    <t xml:space="preserve">|83218249	</t>
  </si>
  <si>
    <t xml:space="preserve">999226714233778	</t>
  </si>
  <si>
    <t>[济州市]济州航空城酒店(Hotel Air City Jeju)(37206258)</t>
  </si>
  <si>
    <t>高级双床房(带阳台)&lt;2人入住&gt;&lt;不退款&gt;</t>
  </si>
  <si>
    <t>Oh/Jisun</t>
  </si>
  <si>
    <t xml:space="preserve">3902933	</t>
  </si>
  <si>
    <t xml:space="preserve">999226714925396	</t>
  </si>
  <si>
    <t>[吉隆坡]我的酒店@ 吉隆坡中环火车站(My Hotel @ KL Sentral)(37224061)</t>
  </si>
  <si>
    <t>豪华三人房&lt;2人入住&gt;&lt;不退款&gt;</t>
  </si>
  <si>
    <t>WONG/MING MING</t>
  </si>
  <si>
    <t xml:space="preserve">3903263	</t>
  </si>
  <si>
    <t xml:space="preserve">999226715031643	</t>
  </si>
  <si>
    <t>[曼谷]勒暹罗酒店(Le Siam Hotel)(48377450)</t>
  </si>
  <si>
    <t>行政房&lt;2人入住&gt;&lt;不退款&gt;</t>
  </si>
  <si>
    <t>LUO/SHENGXIAO,XIE/XINXIONG</t>
  </si>
  <si>
    <t xml:space="preserve">3903361	</t>
  </si>
  <si>
    <t xml:space="preserve">999226716003173	</t>
  </si>
  <si>
    <t>[Titi Gajah]亚罗士打拉亚酒店及会议中心(Raia Hotel &amp; Convention Centre Alor Setar)(44800693)</t>
  </si>
  <si>
    <t>高级大床房&lt;2人入住&gt;&lt;不退款&gt;</t>
  </si>
  <si>
    <t>MOHAMAD SHAHIDIN/NURHALIZA</t>
  </si>
  <si>
    <t xml:space="preserve">3903931	</t>
  </si>
  <si>
    <t xml:space="preserve">83580210	</t>
  </si>
  <si>
    <t xml:space="preserve">999226716289408	</t>
  </si>
  <si>
    <t>[披]奈斯海滩酒店(Nice Beach Hotel)(39659727)</t>
  </si>
  <si>
    <t>高级客房（山景）&lt;2人入住&gt;&lt;不退款&gt;</t>
  </si>
  <si>
    <t>XIANG/GUANGYUE,ZHENG/JIEWEN</t>
  </si>
  <si>
    <t xml:space="preserve">3904109	</t>
  </si>
  <si>
    <t xml:space="preserve">999226716454346	</t>
  </si>
  <si>
    <t>[曼谷]曼谷沙吞爱逸酒店(I Residence Hotel Sathorn)(37208179)</t>
  </si>
  <si>
    <t>PHONGPRIDAKUN/KANUSSANAN</t>
  </si>
  <si>
    <t xml:space="preserve">3904164	</t>
  </si>
  <si>
    <t xml:space="preserve">999226716635077	</t>
  </si>
  <si>
    <t>[新加坡]华乐酒店(One Farrer Hotel)(37196116)</t>
  </si>
  <si>
    <t>薄荷尊贵房&lt;2人入住&gt;&lt;不退款&gt;</t>
  </si>
  <si>
    <t>BIN HANAFI/SOPHIAN,BINTEKHALIL/SITI NURLYDIA</t>
  </si>
  <si>
    <t xml:space="preserve">3904224	</t>
  </si>
  <si>
    <t xml:space="preserve">59925SE104669	</t>
  </si>
  <si>
    <t xml:space="preserve">999226717617016	</t>
  </si>
  <si>
    <t>豪华家庭房&lt;2人入住&gt;&lt;不退款&gt;</t>
  </si>
  <si>
    <t>MUNYRA/IERA</t>
  </si>
  <si>
    <t xml:space="preserve">3904230	</t>
  </si>
  <si>
    <t xml:space="preserve">8572964	</t>
  </si>
  <si>
    <t xml:space="preserve">999226718584801	</t>
  </si>
  <si>
    <t>[孔敬]维拉湾广场酒店(วีรวรรณ เพลส Weerawan Place)(39636323)</t>
  </si>
  <si>
    <t>标准双人床房&lt;2人入住&gt;&lt;不退款&gt;</t>
  </si>
  <si>
    <t>CHANTHARAPRATHAK/DATSAKON</t>
  </si>
  <si>
    <t xml:space="preserve">3904401	</t>
  </si>
  <si>
    <t xml:space="preserve">999226719105890	</t>
  </si>
  <si>
    <t>[曼谷]曼谷京华大酒店(Hotel Royal Bangkok@Chinatown)(40721515)</t>
  </si>
  <si>
    <t>高级房（无窗）&lt;2人入住&gt;&lt;不退款&gt;</t>
  </si>
  <si>
    <t>HUANG/YAMIN</t>
  </si>
  <si>
    <t xml:space="preserve">3904443	</t>
  </si>
  <si>
    <t xml:space="preserve">2309091226361078873	</t>
  </si>
  <si>
    <t xml:space="preserve">999226719368213	</t>
  </si>
  <si>
    <t>MERICANS/SUFFIAN MERICAN</t>
  </si>
  <si>
    <t xml:space="preserve">3904462	</t>
  </si>
  <si>
    <t xml:space="preserve">83625613	</t>
  </si>
  <si>
    <t xml:space="preserve">999226720337392	</t>
  </si>
  <si>
    <t>[格兰岛]蜜蜂兰花泳池别墅(Bee Orchid Pool Villa)(46883058)</t>
  </si>
  <si>
    <t>高级双床房间&lt;2人入住&gt;&lt;不退款&gt;&lt;早餐&gt;</t>
  </si>
  <si>
    <t>PICHAMON/JEWKRANG</t>
  </si>
  <si>
    <t xml:space="preserve">3904674	</t>
  </si>
  <si>
    <t xml:space="preserve">999226720338951	</t>
  </si>
  <si>
    <t>[吉隆坡]科穆勒生活酒店(Komune Living)(70666538)</t>
  </si>
  <si>
    <t>思想家工作室房2&lt;2人入住&gt;&lt;不退款&gt;&lt;早餐&gt;</t>
  </si>
  <si>
    <t>SAMAWI/FATEN SYAHIRA</t>
  </si>
  <si>
    <t xml:space="preserve">3904675	</t>
  </si>
  <si>
    <t xml:space="preserve">61850381-1	</t>
  </si>
  <si>
    <t xml:space="preserve">999226721040177	</t>
  </si>
  <si>
    <t>[芭堤雅]阳光花园度假村(Sunshine Garden Resort)(37202610)</t>
  </si>
  <si>
    <t>Zhang/Xujia,Zhan/Yunmei</t>
  </si>
  <si>
    <t xml:space="preserve">3904730	</t>
  </si>
  <si>
    <t xml:space="preserve">8573340	</t>
  </si>
  <si>
    <t xml:space="preserve">999226721421966	</t>
  </si>
  <si>
    <t>[三马拉汉县]停留地旅馆@校园中心(Place2Stay Campus Hub)(44681867)</t>
  </si>
  <si>
    <t>高级单人房（双床）&lt;2人入住&gt;&lt;不退款&gt;</t>
  </si>
  <si>
    <t>ASREEN/MOHAMAD</t>
  </si>
  <si>
    <t xml:space="preserve">3904771	</t>
  </si>
  <si>
    <t xml:space="preserve">999226721609542	</t>
  </si>
  <si>
    <t xml:space="preserve">3904795	</t>
  </si>
  <si>
    <t xml:space="preserve">999226722703890	</t>
  </si>
  <si>
    <t>SUWANPRASERT/PANCHANIT,LEE/KEMP</t>
  </si>
  <si>
    <t xml:space="preserve">3905064	</t>
  </si>
  <si>
    <t xml:space="preserve">999226722944599	</t>
  </si>
  <si>
    <t>LEE/WEN FEI</t>
  </si>
  <si>
    <t xml:space="preserve">3905254	</t>
  </si>
  <si>
    <t xml:space="preserve">999226723335227	</t>
  </si>
  <si>
    <t>[北雅加达]珊迪卡卡拉巴加丁酒店(Hotel Santika Kelapa Gading)(37210065)</t>
  </si>
  <si>
    <t>高级双人床房&lt;2人入住&gt;&lt;不退款&gt;&lt;早餐&gt;</t>
  </si>
  <si>
    <t>H/ADE RAHUTOMO</t>
  </si>
  <si>
    <t xml:space="preserve">3905337	</t>
  </si>
  <si>
    <t xml:space="preserve">999226723415241	</t>
  </si>
  <si>
    <t>[Racha Thewa]德维拉素万那普酒店(Dwella Suvarnabhumi)(39033997)</t>
  </si>
  <si>
    <t>Superior Double Bed No Airport Transfer&lt;2人入住&gt;&lt;不退款&gt;</t>
  </si>
  <si>
    <t>DUAN/XUELI</t>
  </si>
  <si>
    <t xml:space="preserve">3905353	</t>
  </si>
  <si>
    <t xml:space="preserve">HGUConf83669216	</t>
  </si>
  <si>
    <t xml:space="preserve">999226723473950	</t>
  </si>
  <si>
    <t>[东雅加达]雅加达朱诺贾廷加拉酒店(Juno Jatinegara Jakarta)(40617380)</t>
  </si>
  <si>
    <t>WILIASARY/MIA</t>
  </si>
  <si>
    <t xml:space="preserve">3905368	</t>
  </si>
  <si>
    <t xml:space="preserve">-83670128	</t>
  </si>
  <si>
    <t xml:space="preserve">999226723710938	</t>
  </si>
  <si>
    <t>[马西]新山时代酒店(Hotel Time)(48367266)</t>
  </si>
  <si>
    <t>标准客房&lt;2人入住&gt;&lt;不退款&gt;</t>
  </si>
  <si>
    <t>NG/GOK TI</t>
  </si>
  <si>
    <t xml:space="preserve">3905554	</t>
  </si>
  <si>
    <t xml:space="preserve">999226723938134	</t>
  </si>
  <si>
    <t>高级特大床房&lt;2人入住&gt;&lt;不退款&gt;&lt;早餐&gt;</t>
  </si>
  <si>
    <t>KIM/JINCHUL</t>
  </si>
  <si>
    <t xml:space="preserve">3905605	</t>
  </si>
  <si>
    <t xml:space="preserve">999226724025354	</t>
  </si>
  <si>
    <t>[陈厝港]JS酒店(JS Hotel)(48387090)</t>
  </si>
  <si>
    <t>高级客房&lt;2人入住&gt;&lt;不退款&gt;</t>
  </si>
  <si>
    <t>TING/LIK HAU</t>
  </si>
  <si>
    <t xml:space="preserve">3905628	</t>
  </si>
  <si>
    <t xml:space="preserve">999226724165753	</t>
  </si>
  <si>
    <t>[吉隆坡]五元素酒店(The 5 Elements Hotel Chinatown Kuala Lumpur)(37211424)</t>
  </si>
  <si>
    <t>CHANG/BILLY</t>
  </si>
  <si>
    <t xml:space="preserve">3905650	</t>
  </si>
  <si>
    <t xml:space="preserve">999226724198846	</t>
  </si>
  <si>
    <t>SUBRAMANIAM /Lalita</t>
  </si>
  <si>
    <t xml:space="preserve">3905654	</t>
  </si>
  <si>
    <t xml:space="preserve">999226724885137	</t>
  </si>
  <si>
    <t>[吉隆坡]斯里八打灵H精品酒店(H Boutique Hotel Sri Petaling)(44796998)</t>
  </si>
  <si>
    <t>豪华双床间 - 无窗&lt;2人入住&gt;&lt;不退款&gt;</t>
  </si>
  <si>
    <t>HOSSAIN/AMZAD</t>
  </si>
  <si>
    <t xml:space="preserve">3905968	</t>
  </si>
  <si>
    <t xml:space="preserve">999226725325836	</t>
  </si>
  <si>
    <t>WU/JIAMIN,Ye/Zhanquan,Zhao/Jun,Wang/Wenbin</t>
  </si>
  <si>
    <t xml:space="preserve">3906068	</t>
  </si>
  <si>
    <t xml:space="preserve">83701091	</t>
  </si>
  <si>
    <t xml:space="preserve">999226725814873	</t>
  </si>
  <si>
    <t>豪华双人间 - 带阳台&lt;2人入住&gt;&lt;不退款&gt;</t>
  </si>
  <si>
    <t>SANO/PHONPHIMON</t>
  </si>
  <si>
    <t xml:space="preserve">3906163	</t>
  </si>
  <si>
    <t xml:space="preserve">999226727153029	</t>
  </si>
  <si>
    <t>[怡保]派酒店(Hotel Pi Ipoh)(44686505)</t>
  </si>
  <si>
    <t>标准房(大床)&lt;2人入住&gt;&lt;不退款&gt;</t>
  </si>
  <si>
    <t>ATIKAH/NAZWATUL</t>
  </si>
  <si>
    <t xml:space="preserve">3906741	</t>
  </si>
  <si>
    <t xml:space="preserve">999226727171004	</t>
  </si>
  <si>
    <t>[新山]新山格拉纳达酒店(Hotel Granada Johor Bahru)(37236309)</t>
  </si>
  <si>
    <t>LEE/SOON TIAM</t>
  </si>
  <si>
    <t xml:space="preserve">3906744	</t>
  </si>
  <si>
    <t xml:space="preserve">999226727230778	</t>
  </si>
  <si>
    <t>薄荷房&lt;2人入住&gt;&lt;不退款&gt;</t>
  </si>
  <si>
    <t>Goh/Monique</t>
  </si>
  <si>
    <t xml:space="preserve">3906756	</t>
  </si>
  <si>
    <t xml:space="preserve">59925SE104713	</t>
  </si>
  <si>
    <t xml:space="preserve">999226727392278	</t>
  </si>
  <si>
    <t>[尖竹汶]班苏安拉米塔度假村(Baan Suan Ramita Resort)(39679078)</t>
  </si>
  <si>
    <t>标准双床房&lt;2人入住&gt;&lt;不退款&gt;&lt;早餐&gt;</t>
  </si>
  <si>
    <t>PAPATANG/THANISA</t>
  </si>
  <si>
    <t xml:space="preserve">3906886	</t>
  </si>
  <si>
    <t xml:space="preserve">999226727438645	</t>
  </si>
  <si>
    <t>[湄索]盛泰乐湄索山度假村(Centra by Centara Hotel Mae Sot)(39033649)</t>
  </si>
  <si>
    <t>BOONSRI/THANASORN</t>
  </si>
  <si>
    <t xml:space="preserve">3906894	</t>
  </si>
  <si>
    <t xml:space="preserve">34982SE025662	</t>
  </si>
  <si>
    <t xml:space="preserve">999226727658815	</t>
  </si>
  <si>
    <t>[陈厝港]KSL温泉度假酒店(KSL Hot Spring Resort)(39587002)</t>
  </si>
  <si>
    <t>SHERMINE/LAU</t>
  </si>
  <si>
    <t xml:space="preserve">3906937	</t>
  </si>
  <si>
    <t xml:space="preserve">999226665639413	</t>
  </si>
  <si>
    <t>退单</t>
  </si>
  <si>
    <t>[曼谷]安尼克斯曼谷隆比尼经济酒店(Annex Lumpini Bangkok)(39042968)</t>
  </si>
  <si>
    <t>开放式双人房&lt;2人入住&gt;&lt;不退款&gt;</t>
  </si>
  <si>
    <t>JAKOBSEN/PRANOM</t>
  </si>
  <si>
    <t xml:space="preserve">3895201	</t>
  </si>
  <si>
    <t xml:space="preserve">-82354050	</t>
  </si>
  <si>
    <t>，</t>
  </si>
  <si>
    <t>直连</t>
  </si>
  <si>
    <t>3905368+999226723473950此单多收24.15元待退回</t>
  </si>
  <si>
    <t>3895201+999226665639413此单多收18.66元退回</t>
  </si>
  <si>
    <t>A230913103205481</t>
  </si>
  <si>
    <t>A230913103307481</t>
  </si>
  <si>
    <t>A2309131033532566</t>
  </si>
  <si>
    <t>A2309131034362566</t>
  </si>
  <si>
    <t>USD / HKD 当前参考汇率: 7.8267</t>
  </si>
  <si>
    <t>总计： 6385 USD/
49973.48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</si>
  <si>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</si>
  <si>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</si>
  <si>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</si>
  <si>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</si>
  <si>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</si>
  <si>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</si>
  <si>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</si>
  <si>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</si>
  <si>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</si>
  <si>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</si>
  <si>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</si>
  <si>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</si>
  <si>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</si>
  <si>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</si>
  <si>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</si>
  <si>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</si>
  <si>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</si>
  <si>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</si>
  <si>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</si>
  <si>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2023-09-09</t>
  </si>
  <si>
    <t>3906937</t>
  </si>
  <si>
    <t>KSL 温泉度假村</t>
  </si>
  <si>
    <t>SHERMINE LAU</t>
  </si>
  <si>
    <t>2023-09-10</t>
  </si>
  <si>
    <t>退房日周结</t>
  </si>
  <si>
    <t>385.64</t>
  </si>
  <si>
    <t>52.38</t>
  </si>
  <si>
    <t>0</t>
  </si>
  <si>
    <t>0.00</t>
  </si>
  <si>
    <t>携程盛景国际直连</t>
  </si>
  <si>
    <t>01.010677</t>
  </si>
  <si>
    <t>2023-09-09 21:23:46</t>
  </si>
  <si>
    <t>否</t>
  </si>
  <si>
    <t>汇智国际旅游发展有限公司</t>
  </si>
  <si>
    <t>马来西亚</t>
  </si>
  <si>
    <t>3906756</t>
  </si>
  <si>
    <t>华乐酒店</t>
  </si>
  <si>
    <t>Goh Monique</t>
  </si>
  <si>
    <t>1611.48</t>
  </si>
  <si>
    <t>218.88</t>
  </si>
  <si>
    <t>2023-09-09 20:50:41</t>
  </si>
  <si>
    <t>新加坡</t>
  </si>
  <si>
    <t>3906741</t>
  </si>
  <si>
    <t>怡保丕酒店</t>
  </si>
  <si>
    <t>ATIKAH NAZWATUL</t>
  </si>
  <si>
    <t>197.75</t>
  </si>
  <si>
    <t>26.86</t>
  </si>
  <si>
    <t>2023-09-09 20:44:36</t>
  </si>
  <si>
    <t>3906894</t>
  </si>
  <si>
    <t>盛泰乐湄索山度假村</t>
  </si>
  <si>
    <t>BOONSRI THANASORN</t>
  </si>
  <si>
    <t>326.45</t>
  </si>
  <si>
    <t>44.34</t>
  </si>
  <si>
    <t>2023-09-09 21:08:53</t>
  </si>
  <si>
    <t>泰国</t>
  </si>
  <si>
    <t>3906163</t>
  </si>
  <si>
    <t>红树林酒店</t>
  </si>
  <si>
    <t>SANO PHONPHIMON</t>
  </si>
  <si>
    <t>189.36</t>
  </si>
  <si>
    <t>25.72</t>
  </si>
  <si>
    <t>2023-09-09 18:59:13</t>
  </si>
  <si>
    <t>3905968</t>
  </si>
  <si>
    <t>吉隆坡H精品酒店</t>
  </si>
  <si>
    <t>HOSSAIN AMZAD</t>
  </si>
  <si>
    <t>178.91</t>
  </si>
  <si>
    <t>24.30</t>
  </si>
  <si>
    <t>2023-09-09 17:45:30</t>
  </si>
  <si>
    <t>3906744</t>
  </si>
  <si>
    <t>新山格拉纳达酒店</t>
  </si>
  <si>
    <t>LEE SOON TIAM</t>
  </si>
  <si>
    <t>790.57</t>
  </si>
  <si>
    <t>107.38</t>
  </si>
  <si>
    <t>2023-09-09 20:45:57</t>
  </si>
  <si>
    <t>3906886</t>
  </si>
  <si>
    <t>班苏安拉米塔度假酒店</t>
  </si>
  <si>
    <t>PAPATANG THANISA</t>
  </si>
  <si>
    <t>149.09</t>
  </si>
  <si>
    <t>20.25</t>
  </si>
  <si>
    <t>2023-09-09 21:03:05</t>
  </si>
  <si>
    <t>3906068</t>
  </si>
  <si>
    <t>伊斯帕纳酒店</t>
  </si>
  <si>
    <t>WU JIAMIN,Ye Zhanquan,Zhao Jun,Wang Wenbin</t>
  </si>
  <si>
    <t>1739.88</t>
  </si>
  <si>
    <t>236.32</t>
  </si>
  <si>
    <t>2023-09-09 18:21:36</t>
  </si>
  <si>
    <t>3905605</t>
  </si>
  <si>
    <t>文明酒店</t>
  </si>
  <si>
    <t>KIM JINCHUL</t>
  </si>
  <si>
    <t>236.41</t>
  </si>
  <si>
    <t>32.11</t>
  </si>
  <si>
    <t>2023-09-09 16:30:24</t>
  </si>
  <si>
    <t>3905654</t>
  </si>
  <si>
    <t>波德申水疗天堂酒店</t>
  </si>
  <si>
    <t>SUBRAMANIAM Lalita</t>
  </si>
  <si>
    <t>254.59</t>
  </si>
  <si>
    <t>34.58</t>
  </si>
  <si>
    <t>2023-09-09 16:51:05</t>
  </si>
  <si>
    <t>3905650</t>
  </si>
  <si>
    <t>吉隆坡5元素酒店</t>
  </si>
  <si>
    <t>CHANG BILLY</t>
  </si>
  <si>
    <t>236.19</t>
  </si>
  <si>
    <t>32.08</t>
  </si>
  <si>
    <t>2023-09-09 16:48:23</t>
  </si>
  <si>
    <t>3905064</t>
  </si>
  <si>
    <t>SUWANPRASERT PANCHANIT,LEE KEMP</t>
  </si>
  <si>
    <t>2023-09-09 14:53:38</t>
  </si>
  <si>
    <t>3905628</t>
  </si>
  <si>
    <t>JS Hotel</t>
  </si>
  <si>
    <t>TING LIK HAU</t>
  </si>
  <si>
    <t>228.53</t>
  </si>
  <si>
    <t>31.04</t>
  </si>
  <si>
    <t>2023-09-09 16:37:17</t>
  </si>
  <si>
    <t>3905337</t>
  </si>
  <si>
    <t>珊迪卡卡拉巴加丁酒店</t>
  </si>
  <si>
    <t>H ADE RAHUTOMO</t>
  </si>
  <si>
    <t>248.19</t>
  </si>
  <si>
    <t>33.71</t>
  </si>
  <si>
    <t>2023-09-09 15:40:45</t>
  </si>
  <si>
    <t>印度尼西亚</t>
  </si>
  <si>
    <t>3905554</t>
  </si>
  <si>
    <t>时代酒店</t>
  </si>
  <si>
    <t>NG GOK TI</t>
  </si>
  <si>
    <t>125.75</t>
  </si>
  <si>
    <t>17.08</t>
  </si>
  <si>
    <t>2023-09-09 16:12:06</t>
  </si>
  <si>
    <t>3905254</t>
  </si>
  <si>
    <t>新山V8酒店</t>
  </si>
  <si>
    <t>LEE WEN FEI</t>
  </si>
  <si>
    <t>207.47</t>
  </si>
  <si>
    <t>28.18</t>
  </si>
  <si>
    <t>2023-09-09 15:09:56</t>
  </si>
  <si>
    <t>3904675</t>
  </si>
  <si>
    <t>克幕居家酒店</t>
  </si>
  <si>
    <t>SAMAWI FATEN SYAHIRA</t>
  </si>
  <si>
    <t>294.94</t>
  </si>
  <si>
    <t>40.06</t>
  </si>
  <si>
    <t>2023-09-09 13:06:39</t>
  </si>
  <si>
    <t>3905353</t>
  </si>
  <si>
    <t>德维拉素万那普酒店</t>
  </si>
  <si>
    <t>DUAN XUELI</t>
  </si>
  <si>
    <t>137.90</t>
  </si>
  <si>
    <t>18.73</t>
  </si>
  <si>
    <t>2023-09-09 15:48:28</t>
  </si>
  <si>
    <t>3904795</t>
  </si>
  <si>
    <t>维瓦公寓</t>
  </si>
  <si>
    <t>CHUEAIN PRANEE</t>
  </si>
  <si>
    <t>133.26</t>
  </si>
  <si>
    <t>18.10</t>
  </si>
  <si>
    <t>2023-09-09 14:12:31</t>
  </si>
  <si>
    <t>3904443</t>
  </si>
  <si>
    <t>曼谷京华大酒店</t>
  </si>
  <si>
    <t>HUANG YAMIN</t>
  </si>
  <si>
    <t>301.64</t>
  </si>
  <si>
    <t>40.97</t>
  </si>
  <si>
    <t>2023-09-09 12:26:51</t>
  </si>
  <si>
    <t>3904462</t>
  </si>
  <si>
    <t>亚罗士打TH会议中心酒店</t>
  </si>
  <si>
    <t>MERICANS SUFFIAN MERICAN</t>
  </si>
  <si>
    <t>411.85</t>
  </si>
  <si>
    <t>55.94</t>
  </si>
  <si>
    <t>2023-09-09 12:38:28</t>
  </si>
  <si>
    <t>3904230</t>
  </si>
  <si>
    <t>马六甲欧罗富豪酒店</t>
  </si>
  <si>
    <t>MUNYRA IERA</t>
  </si>
  <si>
    <t>254.67</t>
  </si>
  <si>
    <t>34.59</t>
  </si>
  <si>
    <t>2023-09-09 11:54:38</t>
  </si>
  <si>
    <t>3904224</t>
  </si>
  <si>
    <t>BIN HANAFI SOPHIAN,BINTEKHALIL SITI NURLYDIA</t>
  </si>
  <si>
    <t>1969.52</t>
  </si>
  <si>
    <t>267.51</t>
  </si>
  <si>
    <t>2023-09-09 11:46:55</t>
  </si>
  <si>
    <t>3904771</t>
  </si>
  <si>
    <t>校园枢纽留宿之地酒店</t>
  </si>
  <si>
    <t>ASREEN MOHAMAD</t>
  </si>
  <si>
    <t>106.68</t>
  </si>
  <si>
    <t>14.49</t>
  </si>
  <si>
    <t>2023-09-09 13:45:10</t>
  </si>
  <si>
    <t>3904674</t>
  </si>
  <si>
    <t>蜜蜂兰花泳池别墅</t>
  </si>
  <si>
    <t>PICHAMON JEWKRANG</t>
  </si>
  <si>
    <t>292.80</t>
  </si>
  <si>
    <t>39.77</t>
  </si>
  <si>
    <t>2023-09-09 13:06:37</t>
  </si>
  <si>
    <t>3903931</t>
  </si>
  <si>
    <t>MOHAMAD SHAHIDIN NURHALIZA</t>
  </si>
  <si>
    <t>423.19</t>
  </si>
  <si>
    <t>57.48</t>
  </si>
  <si>
    <t>2023-09-09 10:27:04</t>
  </si>
  <si>
    <t>3904109</t>
  </si>
  <si>
    <t>美丽海滩酒店</t>
  </si>
  <si>
    <t>XIANG GUANGYUE,ZHENG JIEWEN</t>
  </si>
  <si>
    <t>394.92</t>
  </si>
  <si>
    <t>53.64</t>
  </si>
  <si>
    <t>2023-09-09 11:05:34</t>
  </si>
  <si>
    <t>3904730</t>
  </si>
  <si>
    <t>阳光花园度假酒店</t>
  </si>
  <si>
    <t>Zhang Xujia,Zhan Yunmei</t>
  </si>
  <si>
    <t>230.74</t>
  </si>
  <si>
    <t>31.34</t>
  </si>
  <si>
    <t>2023-09-09 13:31:55</t>
  </si>
  <si>
    <t>3904401</t>
  </si>
  <si>
    <t>维拉湾广场酒店</t>
  </si>
  <si>
    <t>CHANTHARAPRATHAK DATSAKON</t>
  </si>
  <si>
    <t>109.77</t>
  </si>
  <si>
    <t>14.91</t>
  </si>
  <si>
    <t>2023-09-09 12:44:57</t>
  </si>
  <si>
    <t>3903263</t>
  </si>
  <si>
    <t>吉隆坡中环我的酒店</t>
  </si>
  <si>
    <t>WONG MING MING</t>
  </si>
  <si>
    <t>207.77</t>
  </si>
  <si>
    <t>28.22</t>
  </si>
  <si>
    <t>2023-09-09 03:27:01</t>
  </si>
  <si>
    <t>3903361</t>
  </si>
  <si>
    <t>暹罗酒店 (SHA Plus+)</t>
  </si>
  <si>
    <t>LUO SHENGXIAO,XIE XINXIONG</t>
  </si>
  <si>
    <t>370.70</t>
  </si>
  <si>
    <t>50.35</t>
  </si>
  <si>
    <t>2023-09-09 05:47:05</t>
  </si>
  <si>
    <t>3904164</t>
  </si>
  <si>
    <t>曼谷沙吞爱逸酒店</t>
  </si>
  <si>
    <t>PHONGPRIDAKUN KANUSSANAN</t>
  </si>
  <si>
    <t>167.64</t>
  </si>
  <si>
    <t>22.77</t>
  </si>
  <si>
    <t>2023-09-09 11:25:35</t>
  </si>
  <si>
    <t>2023-09-08</t>
  </si>
  <si>
    <t>3901673</t>
  </si>
  <si>
    <t>芭东 7 居海滩酒店</t>
  </si>
  <si>
    <t>NONMUT CHANANCHIDA,PHUNVONGSA THANYA</t>
  </si>
  <si>
    <t>256.42</t>
  </si>
  <si>
    <t>34.90</t>
  </si>
  <si>
    <t>2023-09-08 19:19:38</t>
  </si>
  <si>
    <t>3901439</t>
  </si>
  <si>
    <t>RADZUAN REDZAINI</t>
  </si>
  <si>
    <t>404.84</t>
  </si>
  <si>
    <t>55.10</t>
  </si>
  <si>
    <t>2023-09-08 18:58:42</t>
  </si>
  <si>
    <t>3901125</t>
  </si>
  <si>
    <t>象岛班普度假酒店</t>
  </si>
  <si>
    <t>CHEN JOHNNY</t>
  </si>
  <si>
    <t>145.48</t>
  </si>
  <si>
    <t>19.80</t>
  </si>
  <si>
    <t>2023-09-08 17:45:25</t>
  </si>
  <si>
    <t>3900979</t>
  </si>
  <si>
    <t>CHOKESUK PORNPRASERT</t>
  </si>
  <si>
    <t>286.70</t>
  </si>
  <si>
    <t>39.02</t>
  </si>
  <si>
    <t>2023-09-08 16:59:39</t>
  </si>
  <si>
    <t>3899810</t>
  </si>
  <si>
    <t>甘比花旗M酒店</t>
  </si>
  <si>
    <t>ZHANG YANZHEN,ZHANG GUOHUA</t>
  </si>
  <si>
    <t>795.28</t>
  </si>
  <si>
    <t>108.24</t>
  </si>
  <si>
    <t>2023-09-08 12:08:43</t>
  </si>
  <si>
    <t>3899266</t>
  </si>
  <si>
    <t>哥打京那巴鲁皇宫酒店</t>
  </si>
  <si>
    <t>BINTI HAIMIN DAYANA</t>
  </si>
  <si>
    <t>660.24</t>
  </si>
  <si>
    <t>89.86</t>
  </si>
  <si>
    <t>2023-09-08 09:34:52</t>
  </si>
  <si>
    <t>3899104</t>
  </si>
  <si>
    <t>岘港巴尔科纳酒店</t>
  </si>
  <si>
    <t>Son Mijeong</t>
  </si>
  <si>
    <t>654.36</t>
  </si>
  <si>
    <t>89.06</t>
  </si>
  <si>
    <t>2023-09-08 08:20:54</t>
  </si>
  <si>
    <t>越南</t>
  </si>
  <si>
    <t>3898627</t>
  </si>
  <si>
    <t>穰南帝景酒店</t>
  </si>
  <si>
    <t>LEUNG HIU MAN</t>
  </si>
  <si>
    <t>427.91</t>
  </si>
  <si>
    <t>58.24</t>
  </si>
  <si>
    <t>2023-09-08 01:18:06</t>
  </si>
  <si>
    <t>3898608</t>
  </si>
  <si>
    <t>芙蓉皇家朱兰酒店</t>
  </si>
  <si>
    <t>IZAIDAH NOR</t>
  </si>
  <si>
    <t>736.06</t>
  </si>
  <si>
    <t>100.18</t>
  </si>
  <si>
    <t>2023-09-08 09:52:25</t>
  </si>
  <si>
    <t>直采</t>
  </si>
  <si>
    <t>3902695</t>
  </si>
  <si>
    <t>曼谷皮皮@酒店</t>
  </si>
  <si>
    <t>RUNGRUEANG KETSARIN</t>
  </si>
  <si>
    <t>149.81</t>
  </si>
  <si>
    <t>20.39</t>
  </si>
  <si>
    <t>2023-09-08 22:36:18</t>
  </si>
  <si>
    <t>3899214</t>
  </si>
  <si>
    <t>马尼拉阿拉内塔城市诺富特酒店</t>
  </si>
  <si>
    <t>ANOOS THERESE RAIMUNDA,ANOOS ALVIN ANGELO</t>
  </si>
  <si>
    <t>1003.65</t>
  </si>
  <si>
    <t>136.60</t>
  </si>
  <si>
    <t>2023-09-08 09:06:37</t>
  </si>
  <si>
    <t>菲律宾</t>
  </si>
  <si>
    <t>2023-09-07</t>
  </si>
  <si>
    <t>3896011</t>
  </si>
  <si>
    <t>斗湖凯城酒店</t>
  </si>
  <si>
    <t>EMBONG MOHD ISHAM</t>
  </si>
  <si>
    <t>290.04</t>
  </si>
  <si>
    <t>39.55</t>
  </si>
  <si>
    <t>2023-09-07 17:05:34</t>
  </si>
  <si>
    <t>3895173</t>
  </si>
  <si>
    <t>太阳之翼卡马拉海滩度假村</t>
  </si>
  <si>
    <t>LONG YUE</t>
  </si>
  <si>
    <t>946.52</t>
  </si>
  <si>
    <t>129.07</t>
  </si>
  <si>
    <t>2023-09-07 13:13:18</t>
  </si>
  <si>
    <t>3894689</t>
  </si>
  <si>
    <t>天使城酒店</t>
  </si>
  <si>
    <t>KIM YONGJUN</t>
  </si>
  <si>
    <t>427.90</t>
  </si>
  <si>
    <t>58.35</t>
  </si>
  <si>
    <t>2023-09-07 11:20:56</t>
  </si>
  <si>
    <t>2023-09-06</t>
  </si>
  <si>
    <t>3893207</t>
  </si>
  <si>
    <t>AMIRUDDIN MUHAMMAD</t>
  </si>
  <si>
    <t>252.62</t>
  </si>
  <si>
    <t>34.51</t>
  </si>
  <si>
    <t>2023-09-06 23:43:35</t>
  </si>
  <si>
    <t>3901959</t>
  </si>
  <si>
    <t>新星海滩度假村</t>
  </si>
  <si>
    <t>DEHNER FRANK,MUTTENHAMMER RUDOLF JOHANN</t>
  </si>
  <si>
    <t>1204.39</t>
  </si>
  <si>
    <t>163.92</t>
  </si>
  <si>
    <t>2023-09-08 20:14:27</t>
  </si>
  <si>
    <t>3892296</t>
  </si>
  <si>
    <t>ENDRYAN RAYYAN</t>
  </si>
  <si>
    <t>132.94</t>
  </si>
  <si>
    <t>18.16</t>
  </si>
  <si>
    <t>2023-09-06 20:09:53</t>
  </si>
  <si>
    <t>3892294</t>
  </si>
  <si>
    <t>386.95</t>
  </si>
  <si>
    <t>52.86</t>
  </si>
  <si>
    <t>2023-09-06 20:07:18</t>
  </si>
  <si>
    <t>3891032</t>
  </si>
  <si>
    <t>吉隆坡我家酒店</t>
  </si>
  <si>
    <t>SHAH MUHAMMAD RIDZUAN</t>
  </si>
  <si>
    <t>93.63</t>
  </si>
  <si>
    <t>12.79</t>
  </si>
  <si>
    <t>2023-09-06 15:23:21</t>
  </si>
  <si>
    <t>3890747</t>
  </si>
  <si>
    <t>哈德姚湾景 SPA 酒店</t>
  </si>
  <si>
    <t>MAIMAI NAREEGAN</t>
  </si>
  <si>
    <t>667.03</t>
  </si>
  <si>
    <t>91.12</t>
  </si>
  <si>
    <t>2023-09-06 14:07:59</t>
  </si>
  <si>
    <t>3902933</t>
  </si>
  <si>
    <t>济州航空城酒店</t>
  </si>
  <si>
    <t>Oh Jisun</t>
  </si>
  <si>
    <t>298.38</t>
  </si>
  <si>
    <t>40.61</t>
  </si>
  <si>
    <t>2023-09-08 23:49:21</t>
  </si>
  <si>
    <t>韩国</t>
  </si>
  <si>
    <t>3890335</t>
  </si>
  <si>
    <t>芭提雅盛泰乐酒店</t>
  </si>
  <si>
    <t>HONGWEELAKUL NAMTIP</t>
  </si>
  <si>
    <t>281.39</t>
  </si>
  <si>
    <t>38.44</t>
  </si>
  <si>
    <t>2023-09-06 12:38:03</t>
  </si>
  <si>
    <t>3889039</t>
  </si>
  <si>
    <t>图瑞海滩假日酒店</t>
  </si>
  <si>
    <t>Chiang Yuan Ju</t>
  </si>
  <si>
    <t>556.56</t>
  </si>
  <si>
    <t>76.03</t>
  </si>
  <si>
    <t>2023-09-06 01:45:08</t>
  </si>
  <si>
    <t>2023-09-05</t>
  </si>
  <si>
    <t>3888322</t>
  </si>
  <si>
    <t>普吉岛特恩特</t>
  </si>
  <si>
    <t>BOONYARAT SRIHAWAT</t>
  </si>
  <si>
    <t>406.58</t>
  </si>
  <si>
    <t>55.77</t>
  </si>
  <si>
    <t>2023-09-05 22:14:23</t>
  </si>
  <si>
    <t>3892360</t>
  </si>
  <si>
    <t>海风度假村</t>
  </si>
  <si>
    <t>THORNBER SAM</t>
  </si>
  <si>
    <t>590.53</t>
  </si>
  <si>
    <t>80.67</t>
  </si>
  <si>
    <t>2023-09-06 20:29:36</t>
  </si>
  <si>
    <t>3887084</t>
  </si>
  <si>
    <t>FLC 下龙湾高尔夫俱乐部与豪华度假村</t>
  </si>
  <si>
    <t>SHI LINGNING,Xu Jiaxing</t>
  </si>
  <si>
    <t>446.82</t>
  </si>
  <si>
    <t>61.29</t>
  </si>
  <si>
    <t>2023-09-05 18:34:50</t>
  </si>
  <si>
    <t>3887077</t>
  </si>
  <si>
    <t>PHONGMANEEKUL CHANICHA</t>
  </si>
  <si>
    <t>243.28</t>
  </si>
  <si>
    <t>33.37</t>
  </si>
  <si>
    <t>2023-09-05 18:30:31</t>
  </si>
  <si>
    <t>2023-09-04</t>
  </si>
  <si>
    <t>3883544</t>
  </si>
  <si>
    <t>LOH YING XUAN,LIU RUIKAI</t>
  </si>
  <si>
    <t>1135.20</t>
  </si>
  <si>
    <t>155.82</t>
  </si>
  <si>
    <t>2023-09-04 23:03:39</t>
  </si>
  <si>
    <t>3882747</t>
  </si>
  <si>
    <t>MUENKRUAENG PANIPAK</t>
  </si>
  <si>
    <t>294.76</t>
  </si>
  <si>
    <t>40.46</t>
  </si>
  <si>
    <t>2023-09-04 20:54:12</t>
  </si>
  <si>
    <t>3897102</t>
  </si>
  <si>
    <t>蜂园汽车旅馆</t>
  </si>
  <si>
    <t>NAPIAH RABIATUL ADAWIYAH</t>
  </si>
  <si>
    <t>95.26</t>
  </si>
  <si>
    <t>12.99</t>
  </si>
  <si>
    <t>2023-09-07 20:04:26</t>
  </si>
  <si>
    <t>3890638</t>
  </si>
  <si>
    <t>UHG阿索克素坤逸酒店</t>
  </si>
  <si>
    <t>VANN MONYSETH</t>
  </si>
  <si>
    <t>1205.95</t>
  </si>
  <si>
    <t>164.74</t>
  </si>
  <si>
    <t>2023-09-06 13:58:03</t>
  </si>
  <si>
    <t>2023-09-03</t>
  </si>
  <si>
    <t>3877186</t>
  </si>
  <si>
    <t>GUO JIANGUO</t>
  </si>
  <si>
    <t>931.94</t>
  </si>
  <si>
    <t>127.92</t>
  </si>
  <si>
    <t>2023-09-04 13:18:08</t>
  </si>
  <si>
    <t>3876664</t>
  </si>
  <si>
    <t>LI HONGFEI,FAN YI</t>
  </si>
  <si>
    <t>437.34</t>
  </si>
  <si>
    <t>60.03</t>
  </si>
  <si>
    <t>2023-09-03 14:13:10</t>
  </si>
  <si>
    <t>3875867</t>
  </si>
  <si>
    <t>釜山中央公园酒店</t>
  </si>
  <si>
    <t>Kwon Hyunoh</t>
  </si>
  <si>
    <t>1039.32</t>
  </si>
  <si>
    <t>142.66</t>
  </si>
  <si>
    <t>2023-09-03 10:40:01</t>
  </si>
  <si>
    <t>2023-09-02</t>
  </si>
  <si>
    <t>3874500</t>
  </si>
  <si>
    <t>AZIZ FIESHA</t>
  </si>
  <si>
    <t>338.01</t>
  </si>
  <si>
    <t>46.39</t>
  </si>
  <si>
    <t>2023-09-03 16:14:00</t>
  </si>
  <si>
    <t>3887460</t>
  </si>
  <si>
    <t>金轮酒店</t>
  </si>
  <si>
    <t>Shupe Steven</t>
  </si>
  <si>
    <t>143.84</t>
  </si>
  <si>
    <t>19.73</t>
  </si>
  <si>
    <t>2023-09-05 20:00:11</t>
  </si>
  <si>
    <t>3877674</t>
  </si>
  <si>
    <t>克芒区库雷塔克索酒店</t>
  </si>
  <si>
    <t>IRAWAN VONNY</t>
  </si>
  <si>
    <t>254.84</t>
  </si>
  <si>
    <t>34.98</t>
  </si>
  <si>
    <t>2023-09-03 18:53:23</t>
  </si>
  <si>
    <t>2023-08-29</t>
  </si>
  <si>
    <t>3851789</t>
  </si>
  <si>
    <t>曼谷素坤逸航站 21 中心酒店</t>
  </si>
  <si>
    <t>LEUNG TAK YING JOANNE</t>
  </si>
  <si>
    <t>3225.00</t>
  </si>
  <si>
    <t>441.40</t>
  </si>
  <si>
    <t>2023-08-30 15:57:24</t>
  </si>
  <si>
    <t>2023-08-28</t>
  </si>
  <si>
    <t>3846618</t>
  </si>
  <si>
    <t>思考行政套房酒店</t>
  </si>
  <si>
    <t>ZHANG BINGCHAO</t>
  </si>
  <si>
    <t>615.84</t>
  </si>
  <si>
    <t>84.30</t>
  </si>
  <si>
    <t>2023-08-28 00:56:47</t>
  </si>
  <si>
    <t>2023-08-25</t>
  </si>
  <si>
    <t>3836597</t>
  </si>
  <si>
    <t>云顶世界阿娃娜</t>
  </si>
  <si>
    <t>Low Wai Yee</t>
  </si>
  <si>
    <t>527.45</t>
  </si>
  <si>
    <t>72.28</t>
  </si>
  <si>
    <t>2023-08-25 22:35:38</t>
  </si>
  <si>
    <t>2023-08-21</t>
  </si>
  <si>
    <t>3816495</t>
  </si>
  <si>
    <t>寻海者甲米度假村</t>
  </si>
  <si>
    <t>deekiatikul Kanute,pumyou Traivit,Tanomnuan Naruebest</t>
  </si>
  <si>
    <t>1096.81</t>
  </si>
  <si>
    <t>150.18</t>
  </si>
  <si>
    <t>2023-08-21 22:24:07</t>
  </si>
  <si>
    <t>2023-08-19</t>
  </si>
  <si>
    <t>3805360</t>
  </si>
  <si>
    <t>新加坡史蒂芬诺富特酒店</t>
  </si>
  <si>
    <t>Low Sheng Xian</t>
  </si>
  <si>
    <t>2519.13</t>
  </si>
  <si>
    <t>345.12</t>
  </si>
  <si>
    <t>2023-08-19 16:11:58</t>
  </si>
  <si>
    <t>2023-06-28</t>
  </si>
  <si>
    <t>3560997</t>
  </si>
  <si>
    <t>曼谷瑞博朗得酒店</t>
  </si>
  <si>
    <t>Vega Manthana</t>
  </si>
  <si>
    <t>1655.79</t>
  </si>
  <si>
    <t>228.18</t>
  </si>
  <si>
    <t>2023-06-28 10:32:05</t>
  </si>
  <si>
    <t>2023-06-25</t>
  </si>
  <si>
    <t>3549419</t>
  </si>
  <si>
    <t>曼谷水门伯克利酒店</t>
  </si>
  <si>
    <t>WONG PO YEE,LAW YUK FUNG</t>
  </si>
  <si>
    <t>2375.02</t>
  </si>
  <si>
    <t>329.48</t>
  </si>
  <si>
    <t>2023-06-25 17:29:34</t>
  </si>
  <si>
    <t>2023-09-01</t>
  </si>
  <si>
    <t>3868881</t>
  </si>
  <si>
    <t>萨吉塔巴厘巴板地平线酒店</t>
  </si>
  <si>
    <t>ROMI ROMI AGUSTIAN</t>
  </si>
  <si>
    <t>189.08</t>
  </si>
  <si>
    <t>25.98</t>
  </si>
  <si>
    <t>2023-09-01 17:20:11</t>
  </si>
  <si>
    <t>3877240</t>
  </si>
  <si>
    <t>曼谷论坛公园酒店</t>
  </si>
  <si>
    <t>HRISTEA IOAN RAZVAN</t>
  </si>
  <si>
    <t>269.41</t>
  </si>
  <si>
    <t>36.98</t>
  </si>
  <si>
    <t>2023-09-03 16:54:01</t>
  </si>
  <si>
    <t>2023-08-30</t>
  </si>
  <si>
    <t>3860485</t>
  </si>
  <si>
    <t>阳光卡马拉海滩酒店</t>
  </si>
  <si>
    <t>BJORKDAHL THIPWIMON,KUCHARSKI MAREK</t>
  </si>
  <si>
    <t>2432.58</t>
  </si>
  <si>
    <t>333.33</t>
  </si>
  <si>
    <t>2023-08-30 22:42:16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</si>
</sst>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15</xdr:col>
      <xdr:colOff>314325</xdr:colOff>
      <xdr:row>128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03947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45175</v>
      </c>
      <c r="G2" s="6">
        <v>45179</v>
      </c>
      <c r="H2" s="4">
        <v>1</v>
      </c>
      <c r="I2" s="4">
        <v>4</v>
      </c>
      <c r="J2" s="4">
        <v>4</v>
      </c>
      <c r="K2" s="4" t="s">
        <v>30</v>
      </c>
      <c r="L2" s="4">
        <v>329.48</v>
      </c>
      <c r="M2" s="4">
        <v>329.48</v>
      </c>
      <c r="N2" s="4" t="s">
        <v>31</v>
      </c>
      <c r="O2" s="4" t="s">
        <v>32</v>
      </c>
      <c r="P2" s="4" t="s">
        <v>33</v>
      </c>
      <c r="Q2" s="4">
        <v>0</v>
      </c>
      <c r="R2" s="7">
        <v>45102</v>
      </c>
      <c r="S2" s="6">
        <v>45182</v>
      </c>
      <c r="T2" s="4" t="s">
        <v>34</v>
      </c>
      <c r="U2" s="4">
        <v>329.48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45176</v>
      </c>
      <c r="G3" s="6">
        <v>45179</v>
      </c>
      <c r="H3" s="4">
        <v>2</v>
      </c>
      <c r="I3" s="4">
        <v>3</v>
      </c>
      <c r="J3" s="4">
        <v>6</v>
      </c>
      <c r="K3" s="4" t="s">
        <v>30</v>
      </c>
      <c r="L3" s="4">
        <v>228.18</v>
      </c>
      <c r="M3" s="4">
        <v>228.18</v>
      </c>
      <c r="N3" s="4" t="s">
        <v>40</v>
      </c>
      <c r="O3" s="4" t="s">
        <v>32</v>
      </c>
      <c r="P3" s="4" t="s">
        <v>33</v>
      </c>
      <c r="Q3" s="4">
        <v>0</v>
      </c>
      <c r="R3" s="7">
        <v>45105.0000115741</v>
      </c>
      <c r="S3" s="6">
        <v>45182</v>
      </c>
      <c r="T3" s="4" t="s">
        <v>34</v>
      </c>
      <c r="U3" s="4">
        <v>228.18</v>
      </c>
      <c r="V3" s="4">
        <v>0</v>
      </c>
      <c r="W3" s="4">
        <v>0</v>
      </c>
      <c r="X3" s="4" t="s">
        <v>41</v>
      </c>
      <c r="Y3" s="4">
        <v>127119256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45177</v>
      </c>
      <c r="G4" s="6">
        <v>45179</v>
      </c>
      <c r="H4" s="4">
        <v>1</v>
      </c>
      <c r="I4" s="4">
        <v>2</v>
      </c>
      <c r="J4" s="4">
        <v>2</v>
      </c>
      <c r="K4" s="4" t="s">
        <v>30</v>
      </c>
      <c r="L4" s="4">
        <v>345.12</v>
      </c>
      <c r="M4" s="4">
        <v>345.12</v>
      </c>
      <c r="N4" s="4" t="s">
        <v>46</v>
      </c>
      <c r="O4" s="4" t="s">
        <v>32</v>
      </c>
      <c r="P4" s="4" t="s">
        <v>33</v>
      </c>
      <c r="Q4" s="4">
        <v>0</v>
      </c>
      <c r="R4" s="7">
        <v>45157.0000115741</v>
      </c>
      <c r="S4" s="6">
        <v>45182</v>
      </c>
      <c r="T4" s="4" t="s">
        <v>34</v>
      </c>
      <c r="U4" s="4">
        <v>345.12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45177</v>
      </c>
      <c r="G5" s="6">
        <v>45179</v>
      </c>
      <c r="H5" s="4">
        <v>3</v>
      </c>
      <c r="I5" s="4">
        <v>2</v>
      </c>
      <c r="J5" s="4">
        <v>6</v>
      </c>
      <c r="K5" s="4" t="s">
        <v>30</v>
      </c>
      <c r="L5" s="4">
        <v>150.18</v>
      </c>
      <c r="M5" s="4">
        <v>150.18</v>
      </c>
      <c r="N5" s="4" t="s">
        <v>52</v>
      </c>
      <c r="O5" s="4" t="s">
        <v>32</v>
      </c>
      <c r="P5" s="4" t="s">
        <v>33</v>
      </c>
      <c r="Q5" s="4">
        <v>0</v>
      </c>
      <c r="R5" s="7">
        <v>45159</v>
      </c>
      <c r="S5" s="6">
        <v>45182</v>
      </c>
      <c r="T5" s="4" t="s">
        <v>34</v>
      </c>
      <c r="U5" s="4">
        <v>150.18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45178</v>
      </c>
      <c r="G6" s="6">
        <v>45179</v>
      </c>
      <c r="H6" s="4">
        <v>1</v>
      </c>
      <c r="I6" s="4">
        <v>1</v>
      </c>
      <c r="J6" s="4">
        <v>1</v>
      </c>
      <c r="K6" s="4" t="s">
        <v>30</v>
      </c>
      <c r="L6" s="4">
        <v>72.28</v>
      </c>
      <c r="M6" s="4">
        <v>72.28</v>
      </c>
      <c r="N6" s="4" t="s">
        <v>58</v>
      </c>
      <c r="O6" s="4" t="s">
        <v>32</v>
      </c>
      <c r="P6" s="4" t="s">
        <v>33</v>
      </c>
      <c r="Q6" s="4">
        <v>0</v>
      </c>
      <c r="R6" s="7">
        <v>45163</v>
      </c>
      <c r="S6" s="6">
        <v>45182</v>
      </c>
      <c r="T6" s="4" t="s">
        <v>34</v>
      </c>
      <c r="U6" s="4">
        <v>72.28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45177</v>
      </c>
      <c r="G7" s="6">
        <v>45179</v>
      </c>
      <c r="H7" s="4">
        <v>1</v>
      </c>
      <c r="I7" s="4">
        <v>2</v>
      </c>
      <c r="J7" s="4">
        <v>2</v>
      </c>
      <c r="K7" s="4" t="s">
        <v>30</v>
      </c>
      <c r="L7" s="4">
        <v>84.3</v>
      </c>
      <c r="M7" s="4">
        <v>84.3</v>
      </c>
      <c r="N7" s="4" t="s">
        <v>64</v>
      </c>
      <c r="O7" s="4" t="s">
        <v>32</v>
      </c>
      <c r="P7" s="4" t="s">
        <v>33</v>
      </c>
      <c r="Q7" s="4">
        <v>0</v>
      </c>
      <c r="R7" s="7">
        <v>45166.0000115741</v>
      </c>
      <c r="S7" s="6">
        <v>45182</v>
      </c>
      <c r="T7" s="4" t="s">
        <v>34</v>
      </c>
      <c r="U7" s="4">
        <v>84.3</v>
      </c>
      <c r="V7" s="4">
        <v>0</v>
      </c>
      <c r="W7" s="4">
        <v>0</v>
      </c>
      <c r="X7" s="4" t="s">
        <v>65</v>
      </c>
      <c r="Y7" s="4" t="s">
        <v>54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45176</v>
      </c>
      <c r="G8" s="6">
        <v>45179</v>
      </c>
      <c r="H8" s="4">
        <v>1</v>
      </c>
      <c r="I8" s="4">
        <v>3</v>
      </c>
      <c r="J8" s="4">
        <v>3</v>
      </c>
      <c r="K8" s="4" t="s">
        <v>30</v>
      </c>
      <c r="L8" s="4">
        <v>441.4</v>
      </c>
      <c r="M8" s="4">
        <v>441.4</v>
      </c>
      <c r="N8" s="4" t="s">
        <v>69</v>
      </c>
      <c r="O8" s="4" t="s">
        <v>32</v>
      </c>
      <c r="P8" s="4" t="s">
        <v>33</v>
      </c>
      <c r="Q8" s="4">
        <v>0</v>
      </c>
      <c r="R8" s="7">
        <v>45167</v>
      </c>
      <c r="S8" s="6">
        <v>45182</v>
      </c>
      <c r="T8" s="4" t="s">
        <v>34</v>
      </c>
      <c r="U8" s="4">
        <v>441.4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45173</v>
      </c>
      <c r="G9" s="6">
        <v>45179</v>
      </c>
      <c r="H9" s="4">
        <v>1</v>
      </c>
      <c r="I9" s="4">
        <v>6</v>
      </c>
      <c r="J9" s="4">
        <v>6</v>
      </c>
      <c r="K9" s="4" t="s">
        <v>30</v>
      </c>
      <c r="L9" s="4">
        <v>333.33</v>
      </c>
      <c r="M9" s="4">
        <v>333.33</v>
      </c>
      <c r="N9" s="4" t="s">
        <v>75</v>
      </c>
      <c r="O9" s="4" t="s">
        <v>32</v>
      </c>
      <c r="P9" s="4" t="s">
        <v>33</v>
      </c>
      <c r="Q9" s="4">
        <v>0</v>
      </c>
      <c r="R9" s="7">
        <v>45168</v>
      </c>
      <c r="S9" s="6">
        <v>45182</v>
      </c>
      <c r="T9" s="4" t="s">
        <v>34</v>
      </c>
      <c r="U9" s="4">
        <v>333.33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45178</v>
      </c>
      <c r="G10" s="6">
        <v>45179</v>
      </c>
      <c r="H10" s="4">
        <v>1</v>
      </c>
      <c r="I10" s="4">
        <v>1</v>
      </c>
      <c r="J10" s="4">
        <v>1</v>
      </c>
      <c r="K10" s="4" t="s">
        <v>30</v>
      </c>
      <c r="L10" s="4">
        <v>25.98</v>
      </c>
      <c r="M10" s="4">
        <v>25.98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45170</v>
      </c>
      <c r="S10" s="6">
        <v>45182</v>
      </c>
      <c r="T10" s="4" t="s">
        <v>34</v>
      </c>
      <c r="U10" s="4">
        <v>25.98</v>
      </c>
      <c r="V10" s="4">
        <v>0</v>
      </c>
      <c r="W10" s="4">
        <v>0</v>
      </c>
      <c r="X10" s="4" t="s">
        <v>82</v>
      </c>
      <c r="Y10" s="4" t="s">
        <v>54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45178</v>
      </c>
      <c r="G11" s="6">
        <v>45179</v>
      </c>
      <c r="H11" s="4">
        <v>1</v>
      </c>
      <c r="I11" s="4">
        <v>1</v>
      </c>
      <c r="J11" s="4">
        <v>1</v>
      </c>
      <c r="K11" s="4" t="s">
        <v>30</v>
      </c>
      <c r="L11" s="4">
        <v>46.39</v>
      </c>
      <c r="M11" s="4">
        <v>46.39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45171.0000115741</v>
      </c>
      <c r="S11" s="6">
        <v>45182</v>
      </c>
      <c r="T11" s="4" t="s">
        <v>34</v>
      </c>
      <c r="U11" s="4">
        <v>46.39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45177</v>
      </c>
      <c r="G12" s="6">
        <v>45179</v>
      </c>
      <c r="H12" s="4">
        <v>1</v>
      </c>
      <c r="I12" s="4">
        <v>2</v>
      </c>
      <c r="J12" s="4">
        <v>2</v>
      </c>
      <c r="K12" s="4" t="s">
        <v>30</v>
      </c>
      <c r="L12" s="4">
        <v>142.66</v>
      </c>
      <c r="M12" s="4">
        <v>142.66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45172.0000115741</v>
      </c>
      <c r="S12" s="6">
        <v>45182</v>
      </c>
      <c r="T12" s="4" t="s">
        <v>34</v>
      </c>
      <c r="U12" s="4">
        <v>142.66</v>
      </c>
      <c r="V12" s="4">
        <v>0</v>
      </c>
      <c r="W12" s="4">
        <v>0</v>
      </c>
      <c r="X12" s="4" t="s">
        <v>93</v>
      </c>
      <c r="Y12" s="4" t="s">
        <v>54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45178</v>
      </c>
      <c r="G13" s="6">
        <v>45179</v>
      </c>
      <c r="H13" s="4">
        <v>1</v>
      </c>
      <c r="I13" s="4">
        <v>1</v>
      </c>
      <c r="J13" s="4">
        <v>1</v>
      </c>
      <c r="K13" s="4" t="s">
        <v>30</v>
      </c>
      <c r="L13" s="4">
        <v>60.03</v>
      </c>
      <c r="M13" s="4">
        <v>60.03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45172</v>
      </c>
      <c r="S13" s="6">
        <v>45182</v>
      </c>
      <c r="T13" s="4" t="s">
        <v>34</v>
      </c>
      <c r="U13" s="4">
        <v>60.03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45176</v>
      </c>
      <c r="G14" s="6">
        <v>45179</v>
      </c>
      <c r="H14" s="4">
        <v>1</v>
      </c>
      <c r="I14" s="4">
        <v>3</v>
      </c>
      <c r="J14" s="4">
        <v>3</v>
      </c>
      <c r="K14" s="4" t="s">
        <v>30</v>
      </c>
      <c r="L14" s="4">
        <v>127.92</v>
      </c>
      <c r="M14" s="4">
        <v>127.92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45172</v>
      </c>
      <c r="S14" s="6">
        <v>45182</v>
      </c>
      <c r="T14" s="4" t="s">
        <v>34</v>
      </c>
      <c r="U14" s="4">
        <v>127.92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45177</v>
      </c>
      <c r="G15" s="6">
        <v>45179</v>
      </c>
      <c r="H15" s="4">
        <v>1</v>
      </c>
      <c r="I15" s="4">
        <v>2</v>
      </c>
      <c r="J15" s="4">
        <v>2</v>
      </c>
      <c r="K15" s="4" t="s">
        <v>30</v>
      </c>
      <c r="L15" s="4">
        <v>36.98</v>
      </c>
      <c r="M15" s="4">
        <v>36.98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45172.0000115741</v>
      </c>
      <c r="S15" s="6">
        <v>45182</v>
      </c>
      <c r="T15" s="4" t="s">
        <v>34</v>
      </c>
      <c r="U15" s="4">
        <v>36.98</v>
      </c>
      <c r="V15" s="4">
        <v>0</v>
      </c>
      <c r="W15" s="4">
        <v>0</v>
      </c>
      <c r="X15" s="4" t="s">
        <v>110</v>
      </c>
      <c r="Y15" s="4" t="s">
        <v>54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45178</v>
      </c>
      <c r="G16" s="6">
        <v>45179</v>
      </c>
      <c r="H16" s="4">
        <v>1</v>
      </c>
      <c r="I16" s="4">
        <v>1</v>
      </c>
      <c r="J16" s="4">
        <v>1</v>
      </c>
      <c r="K16" s="4" t="s">
        <v>30</v>
      </c>
      <c r="L16" s="4">
        <v>34.98</v>
      </c>
      <c r="M16" s="4">
        <v>34.98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45172</v>
      </c>
      <c r="S16" s="6">
        <v>45182</v>
      </c>
      <c r="T16" s="4" t="s">
        <v>34</v>
      </c>
      <c r="U16" s="4">
        <v>34.98</v>
      </c>
      <c r="V16" s="4">
        <v>0</v>
      </c>
      <c r="W16" s="4">
        <v>0</v>
      </c>
      <c r="X16" s="4" t="s">
        <v>115</v>
      </c>
      <c r="Y16" s="4" t="s">
        <v>54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45177</v>
      </c>
      <c r="G17" s="6">
        <v>45179</v>
      </c>
      <c r="H17" s="4">
        <v>1</v>
      </c>
      <c r="I17" s="4">
        <v>2</v>
      </c>
      <c r="J17" s="4">
        <v>2</v>
      </c>
      <c r="K17" s="4" t="s">
        <v>30</v>
      </c>
      <c r="L17" s="4">
        <v>40.46</v>
      </c>
      <c r="M17" s="4">
        <v>40.46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45173</v>
      </c>
      <c r="S17" s="6">
        <v>45182</v>
      </c>
      <c r="T17" s="4" t="s">
        <v>34</v>
      </c>
      <c r="U17" s="4">
        <v>40.46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102</v>
      </c>
      <c r="F18" s="6">
        <v>45177</v>
      </c>
      <c r="G18" s="6">
        <v>45179</v>
      </c>
      <c r="H18" s="4">
        <v>1</v>
      </c>
      <c r="I18" s="4">
        <v>2</v>
      </c>
      <c r="J18" s="4">
        <v>2</v>
      </c>
      <c r="K18" s="4" t="s">
        <v>30</v>
      </c>
      <c r="L18" s="4">
        <v>155.82</v>
      </c>
      <c r="M18" s="4">
        <v>155.82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45173.0000115741</v>
      </c>
      <c r="S18" s="6">
        <v>45182</v>
      </c>
      <c r="T18" s="4" t="s">
        <v>34</v>
      </c>
      <c r="U18" s="4">
        <v>155.82</v>
      </c>
      <c r="V18" s="4">
        <v>0</v>
      </c>
      <c r="W18" s="4">
        <v>0</v>
      </c>
      <c r="X18" s="4" t="s">
        <v>125</v>
      </c>
      <c r="Y18" s="4" t="s">
        <v>54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96</v>
      </c>
      <c r="F19" s="6">
        <v>45178</v>
      </c>
      <c r="G19" s="6">
        <v>45179</v>
      </c>
      <c r="H19" s="4">
        <v>1</v>
      </c>
      <c r="I19" s="4">
        <v>1</v>
      </c>
      <c r="J19" s="4">
        <v>1</v>
      </c>
      <c r="K19" s="4" t="s">
        <v>30</v>
      </c>
      <c r="L19" s="4">
        <v>33.37</v>
      </c>
      <c r="M19" s="4">
        <v>33.37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45174</v>
      </c>
      <c r="S19" s="6">
        <v>45182</v>
      </c>
      <c r="T19" s="4" t="s">
        <v>34</v>
      </c>
      <c r="U19" s="4">
        <v>33.37</v>
      </c>
      <c r="V19" s="4">
        <v>0</v>
      </c>
      <c r="W19" s="4">
        <v>0</v>
      </c>
      <c r="X19" s="4" t="s">
        <v>129</v>
      </c>
      <c r="Y19" s="4" t="s">
        <v>54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45178</v>
      </c>
      <c r="G20" s="6">
        <v>45179</v>
      </c>
      <c r="H20" s="4">
        <v>1</v>
      </c>
      <c r="I20" s="4">
        <v>1</v>
      </c>
      <c r="J20" s="4">
        <v>1</v>
      </c>
      <c r="K20" s="4" t="s">
        <v>30</v>
      </c>
      <c r="L20" s="4">
        <v>61.29</v>
      </c>
      <c r="M20" s="4">
        <v>61.29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45174.0000115741</v>
      </c>
      <c r="S20" s="6">
        <v>45182</v>
      </c>
      <c r="T20" s="4" t="s">
        <v>34</v>
      </c>
      <c r="U20" s="4">
        <v>61.29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85</v>
      </c>
      <c r="F21" s="6">
        <v>45178</v>
      </c>
      <c r="G21" s="6">
        <v>45179</v>
      </c>
      <c r="H21" s="4">
        <v>1</v>
      </c>
      <c r="I21" s="4">
        <v>1</v>
      </c>
      <c r="J21" s="4">
        <v>1</v>
      </c>
      <c r="K21" s="4" t="s">
        <v>30</v>
      </c>
      <c r="L21" s="4">
        <v>19.73</v>
      </c>
      <c r="M21" s="4">
        <v>19.73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45174.0000115741</v>
      </c>
      <c r="S21" s="6">
        <v>45182</v>
      </c>
      <c r="T21" s="4" t="s">
        <v>34</v>
      </c>
      <c r="U21" s="4">
        <v>19.73</v>
      </c>
      <c r="V21" s="4">
        <v>0</v>
      </c>
      <c r="W21" s="4">
        <v>0</v>
      </c>
      <c r="X21" s="4" t="s">
        <v>139</v>
      </c>
      <c r="Y21" s="4" t="s">
        <v>54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45176</v>
      </c>
      <c r="G22" s="6">
        <v>45179</v>
      </c>
      <c r="H22" s="4">
        <v>1</v>
      </c>
      <c r="I22" s="4">
        <v>3</v>
      </c>
      <c r="J22" s="4">
        <v>3</v>
      </c>
      <c r="K22" s="4" t="s">
        <v>30</v>
      </c>
      <c r="L22" s="4">
        <v>55.77</v>
      </c>
      <c r="M22" s="4">
        <v>55.77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45174.0000115741</v>
      </c>
      <c r="S22" s="6">
        <v>45182</v>
      </c>
      <c r="T22" s="4" t="s">
        <v>34</v>
      </c>
      <c r="U22" s="4">
        <v>55.77</v>
      </c>
      <c r="V22" s="4">
        <v>0</v>
      </c>
      <c r="W22" s="4">
        <v>0</v>
      </c>
      <c r="X22" s="4" t="s">
        <v>144</v>
      </c>
      <c r="Y22" s="4" t="s">
        <v>54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123</v>
      </c>
      <c r="E23" s="4" t="s">
        <v>102</v>
      </c>
      <c r="F23" s="6">
        <v>45178</v>
      </c>
      <c r="G23" s="6">
        <v>45179</v>
      </c>
      <c r="H23" s="4">
        <v>1</v>
      </c>
      <c r="I23" s="4">
        <v>1</v>
      </c>
      <c r="J23" s="4">
        <v>1</v>
      </c>
      <c r="K23" s="4" t="s">
        <v>30</v>
      </c>
      <c r="L23" s="4">
        <v>76.03</v>
      </c>
      <c r="M23" s="4">
        <v>76.03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45175.0000115741</v>
      </c>
      <c r="S23" s="6">
        <v>45182</v>
      </c>
      <c r="T23" s="4" t="s">
        <v>34</v>
      </c>
      <c r="U23" s="4">
        <v>76.03</v>
      </c>
      <c r="V23" s="4">
        <v>0</v>
      </c>
      <c r="W23" s="4">
        <v>0</v>
      </c>
      <c r="X23" s="4" t="s">
        <v>147</v>
      </c>
      <c r="Y23" s="4" t="s">
        <v>54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45178</v>
      </c>
      <c r="G24" s="6">
        <v>45179</v>
      </c>
      <c r="H24" s="4">
        <v>1</v>
      </c>
      <c r="I24" s="4">
        <v>1</v>
      </c>
      <c r="J24" s="4">
        <v>1</v>
      </c>
      <c r="K24" s="4" t="s">
        <v>30</v>
      </c>
      <c r="L24" s="4">
        <v>38.44</v>
      </c>
      <c r="M24" s="4">
        <v>38.44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45175</v>
      </c>
      <c r="S24" s="6">
        <v>45182</v>
      </c>
      <c r="T24" s="4" t="s">
        <v>34</v>
      </c>
      <c r="U24" s="4">
        <v>38.44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45175</v>
      </c>
      <c r="G25" s="6">
        <v>45179</v>
      </c>
      <c r="H25" s="4">
        <v>1</v>
      </c>
      <c r="I25" s="4">
        <v>4</v>
      </c>
      <c r="J25" s="4">
        <v>4</v>
      </c>
      <c r="K25" s="4" t="s">
        <v>30</v>
      </c>
      <c r="L25" s="4">
        <v>164.74</v>
      </c>
      <c r="M25" s="4">
        <v>164.74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45175</v>
      </c>
      <c r="S25" s="6">
        <v>45182</v>
      </c>
      <c r="T25" s="4" t="s">
        <v>34</v>
      </c>
      <c r="U25" s="4">
        <v>164.74</v>
      </c>
      <c r="V25" s="4">
        <v>0</v>
      </c>
      <c r="W25" s="4">
        <v>0</v>
      </c>
      <c r="X25" s="4" t="s">
        <v>54</v>
      </c>
      <c r="Y25" s="4" t="s">
        <v>54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45175</v>
      </c>
      <c r="G26" s="6">
        <v>45179</v>
      </c>
      <c r="H26" s="4">
        <v>1</v>
      </c>
      <c r="I26" s="4">
        <v>4</v>
      </c>
      <c r="J26" s="4">
        <v>4</v>
      </c>
      <c r="K26" s="4" t="s">
        <v>30</v>
      </c>
      <c r="L26" s="4">
        <v>91.12</v>
      </c>
      <c r="M26" s="4">
        <v>91.12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45175.0000115741</v>
      </c>
      <c r="S26" s="6">
        <v>45182</v>
      </c>
      <c r="T26" s="4" t="s">
        <v>34</v>
      </c>
      <c r="U26" s="4">
        <v>91.12</v>
      </c>
      <c r="V26" s="4">
        <v>0</v>
      </c>
      <c r="W26" s="4">
        <v>0</v>
      </c>
      <c r="X26" s="4" t="s">
        <v>162</v>
      </c>
      <c r="Y26" s="4" t="s">
        <v>54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45178</v>
      </c>
      <c r="G27" s="6">
        <v>45179</v>
      </c>
      <c r="H27" s="4">
        <v>1</v>
      </c>
      <c r="I27" s="4">
        <v>1</v>
      </c>
      <c r="J27" s="4">
        <v>1</v>
      </c>
      <c r="K27" s="4" t="s">
        <v>30</v>
      </c>
      <c r="L27" s="4">
        <v>12.79</v>
      </c>
      <c r="M27" s="4">
        <v>12.79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45175</v>
      </c>
      <c r="S27" s="6">
        <v>45182</v>
      </c>
      <c r="T27" s="4" t="s">
        <v>34</v>
      </c>
      <c r="U27" s="4">
        <v>12.79</v>
      </c>
      <c r="V27" s="4">
        <v>0</v>
      </c>
      <c r="W27" s="4">
        <v>0</v>
      </c>
      <c r="X27" s="4" t="s">
        <v>167</v>
      </c>
      <c r="Y27" s="4" t="s">
        <v>54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45176</v>
      </c>
      <c r="G28" s="6">
        <v>45179</v>
      </c>
      <c r="H28" s="4">
        <v>1</v>
      </c>
      <c r="I28" s="4">
        <v>3</v>
      </c>
      <c r="J28" s="4">
        <v>3</v>
      </c>
      <c r="K28" s="4" t="s">
        <v>30</v>
      </c>
      <c r="L28" s="4">
        <v>52.86</v>
      </c>
      <c r="M28" s="4">
        <v>52.86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45175</v>
      </c>
      <c r="S28" s="6">
        <v>45182</v>
      </c>
      <c r="T28" s="4" t="s">
        <v>34</v>
      </c>
      <c r="U28" s="4">
        <v>52.86</v>
      </c>
      <c r="V28" s="4">
        <v>0</v>
      </c>
      <c r="W28" s="4">
        <v>0</v>
      </c>
      <c r="X28" s="4" t="s">
        <v>172</v>
      </c>
      <c r="Y28" s="4" t="s">
        <v>54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45178</v>
      </c>
      <c r="G29" s="6">
        <v>45179</v>
      </c>
      <c r="H29" s="4">
        <v>1</v>
      </c>
      <c r="I29" s="4">
        <v>1</v>
      </c>
      <c r="J29" s="4">
        <v>1</v>
      </c>
      <c r="K29" s="4" t="s">
        <v>30</v>
      </c>
      <c r="L29" s="4">
        <v>18.16</v>
      </c>
      <c r="M29" s="4">
        <v>18.16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45175</v>
      </c>
      <c r="S29" s="6">
        <v>45182</v>
      </c>
      <c r="T29" s="4" t="s">
        <v>34</v>
      </c>
      <c r="U29" s="4">
        <v>18.16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45176</v>
      </c>
      <c r="G30" s="6">
        <v>45179</v>
      </c>
      <c r="H30" s="4">
        <v>1</v>
      </c>
      <c r="I30" s="4">
        <v>3</v>
      </c>
      <c r="J30" s="4">
        <v>3</v>
      </c>
      <c r="K30" s="4" t="s">
        <v>30</v>
      </c>
      <c r="L30" s="4">
        <v>80.67</v>
      </c>
      <c r="M30" s="4">
        <v>80.67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45175</v>
      </c>
      <c r="S30" s="6">
        <v>45182</v>
      </c>
      <c r="T30" s="4" t="s">
        <v>34</v>
      </c>
      <c r="U30" s="4">
        <v>80.67</v>
      </c>
      <c r="V30" s="4">
        <v>0</v>
      </c>
      <c r="W30" s="4">
        <v>0</v>
      </c>
      <c r="X30" s="4" t="s">
        <v>183</v>
      </c>
      <c r="Y30" s="4" t="s">
        <v>54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45178</v>
      </c>
      <c r="G31" s="6">
        <v>45179</v>
      </c>
      <c r="H31" s="4">
        <v>1</v>
      </c>
      <c r="I31" s="4">
        <v>1</v>
      </c>
      <c r="J31" s="4">
        <v>1</v>
      </c>
      <c r="K31" s="4" t="s">
        <v>30</v>
      </c>
      <c r="L31" s="4">
        <v>34.51</v>
      </c>
      <c r="M31" s="4">
        <v>34.51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45175.0000115741</v>
      </c>
      <c r="S31" s="6">
        <v>45182</v>
      </c>
      <c r="T31" s="4" t="s">
        <v>34</v>
      </c>
      <c r="U31" s="4">
        <v>34.51</v>
      </c>
      <c r="V31" s="4">
        <v>0</v>
      </c>
      <c r="W31" s="4">
        <v>0</v>
      </c>
      <c r="X31" s="4" t="s">
        <v>188</v>
      </c>
      <c r="Y31" s="4" t="s">
        <v>54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45176</v>
      </c>
      <c r="G32" s="6">
        <v>45179</v>
      </c>
      <c r="H32" s="4">
        <v>1</v>
      </c>
      <c r="I32" s="4">
        <v>3</v>
      </c>
      <c r="J32" s="4">
        <v>3</v>
      </c>
      <c r="K32" s="4" t="s">
        <v>30</v>
      </c>
      <c r="L32" s="4">
        <v>58.35</v>
      </c>
      <c r="M32" s="4">
        <v>58.35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45176</v>
      </c>
      <c r="S32" s="6">
        <v>45182</v>
      </c>
      <c r="T32" s="4" t="s">
        <v>34</v>
      </c>
      <c r="U32" s="4">
        <v>58.35</v>
      </c>
      <c r="V32" s="4">
        <v>0</v>
      </c>
      <c r="W32" s="4">
        <v>0</v>
      </c>
      <c r="X32" s="4" t="s">
        <v>193</v>
      </c>
      <c r="Y32" s="4" t="s">
        <v>54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45177</v>
      </c>
      <c r="G33" s="6">
        <v>45179</v>
      </c>
      <c r="H33" s="4">
        <v>1</v>
      </c>
      <c r="I33" s="4">
        <v>2</v>
      </c>
      <c r="J33" s="4">
        <v>2</v>
      </c>
      <c r="K33" s="4" t="s">
        <v>30</v>
      </c>
      <c r="L33" s="4">
        <v>129.07</v>
      </c>
      <c r="M33" s="4">
        <v>129.07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45176</v>
      </c>
      <c r="S33" s="6">
        <v>45182</v>
      </c>
      <c r="T33" s="4" t="s">
        <v>34</v>
      </c>
      <c r="U33" s="4">
        <v>129.07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85</v>
      </c>
      <c r="F34" s="6">
        <v>45178</v>
      </c>
      <c r="G34" s="6">
        <v>45179</v>
      </c>
      <c r="H34" s="4">
        <v>1</v>
      </c>
      <c r="I34" s="4">
        <v>1</v>
      </c>
      <c r="J34" s="4">
        <v>1</v>
      </c>
      <c r="K34" s="4" t="s">
        <v>30</v>
      </c>
      <c r="L34" s="4">
        <v>39.55</v>
      </c>
      <c r="M34" s="4">
        <v>39.55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45176.0000115741</v>
      </c>
      <c r="S34" s="6">
        <v>45182</v>
      </c>
      <c r="T34" s="4" t="s">
        <v>34</v>
      </c>
      <c r="U34" s="4">
        <v>39.55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181</v>
      </c>
      <c r="F35" s="6">
        <v>45178</v>
      </c>
      <c r="G35" s="6">
        <v>45179</v>
      </c>
      <c r="H35" s="4">
        <v>1</v>
      </c>
      <c r="I35" s="4">
        <v>1</v>
      </c>
      <c r="J35" s="4">
        <v>1</v>
      </c>
      <c r="K35" s="4" t="s">
        <v>30</v>
      </c>
      <c r="L35" s="4">
        <v>12.99</v>
      </c>
      <c r="M35" s="4">
        <v>12.99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45176.0000115741</v>
      </c>
      <c r="S35" s="6">
        <v>45182</v>
      </c>
      <c r="T35" s="4" t="s">
        <v>34</v>
      </c>
      <c r="U35" s="4">
        <v>12.99</v>
      </c>
      <c r="V35" s="4">
        <v>0</v>
      </c>
      <c r="W35" s="4">
        <v>0</v>
      </c>
      <c r="X35" s="4" t="s">
        <v>208</v>
      </c>
      <c r="Y35" s="4" t="s">
        <v>54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84</v>
      </c>
      <c r="E36" s="4" t="s">
        <v>102</v>
      </c>
      <c r="F36" s="6">
        <v>45177</v>
      </c>
      <c r="G36" s="6">
        <v>45179</v>
      </c>
      <c r="H36" s="4">
        <v>1</v>
      </c>
      <c r="I36" s="4">
        <v>2</v>
      </c>
      <c r="J36" s="4">
        <v>2</v>
      </c>
      <c r="K36" s="4" t="s">
        <v>30</v>
      </c>
      <c r="L36" s="4">
        <v>100.18</v>
      </c>
      <c r="M36" s="4">
        <v>100.18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45177</v>
      </c>
      <c r="S36" s="6">
        <v>45182</v>
      </c>
      <c r="T36" s="4" t="s">
        <v>34</v>
      </c>
      <c r="U36" s="4">
        <v>100.18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45</v>
      </c>
      <c r="F37" s="6">
        <v>45177</v>
      </c>
      <c r="G37" s="6">
        <v>45179</v>
      </c>
      <c r="H37" s="4">
        <v>1</v>
      </c>
      <c r="I37" s="4">
        <v>2</v>
      </c>
      <c r="J37" s="4">
        <v>2</v>
      </c>
      <c r="K37" s="4" t="s">
        <v>30</v>
      </c>
      <c r="L37" s="4">
        <v>58.24</v>
      </c>
      <c r="M37" s="4">
        <v>58.24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45177</v>
      </c>
      <c r="S37" s="6">
        <v>45182</v>
      </c>
      <c r="T37" s="4" t="s">
        <v>34</v>
      </c>
      <c r="U37" s="4">
        <v>58.24</v>
      </c>
      <c r="V37" s="4">
        <v>0</v>
      </c>
      <c r="W37" s="4">
        <v>0</v>
      </c>
      <c r="X37" s="4" t="s">
        <v>216</v>
      </c>
      <c r="Y37" s="4" t="s">
        <v>54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45177</v>
      </c>
      <c r="G38" s="6">
        <v>45179</v>
      </c>
      <c r="H38" s="4">
        <v>1</v>
      </c>
      <c r="I38" s="4">
        <v>2</v>
      </c>
      <c r="J38" s="4">
        <v>2</v>
      </c>
      <c r="K38" s="4" t="s">
        <v>30</v>
      </c>
      <c r="L38" s="4">
        <v>89.06</v>
      </c>
      <c r="M38" s="4">
        <v>89.06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45177</v>
      </c>
      <c r="S38" s="6">
        <v>45182</v>
      </c>
      <c r="T38" s="4" t="s">
        <v>34</v>
      </c>
      <c r="U38" s="4">
        <v>89.06</v>
      </c>
      <c r="V38" s="4">
        <v>0</v>
      </c>
      <c r="W38" s="4">
        <v>0</v>
      </c>
      <c r="X38" s="4" t="s">
        <v>221</v>
      </c>
      <c r="Y38" s="4" t="s">
        <v>54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6">
        <v>45178</v>
      </c>
      <c r="G39" s="6">
        <v>45179</v>
      </c>
      <c r="H39" s="4">
        <v>1</v>
      </c>
      <c r="I39" s="4">
        <v>1</v>
      </c>
      <c r="J39" s="4">
        <v>1</v>
      </c>
      <c r="K39" s="4" t="s">
        <v>30</v>
      </c>
      <c r="L39" s="4">
        <v>136.6</v>
      </c>
      <c r="M39" s="4">
        <v>136.6</v>
      </c>
      <c r="N39" s="4" t="s">
        <v>225</v>
      </c>
      <c r="O39" s="4" t="s">
        <v>32</v>
      </c>
      <c r="P39" s="4" t="s">
        <v>33</v>
      </c>
      <c r="Q39" s="4">
        <v>0</v>
      </c>
      <c r="R39" s="7">
        <v>45177</v>
      </c>
      <c r="S39" s="6">
        <v>45182</v>
      </c>
      <c r="T39" s="4" t="s">
        <v>34</v>
      </c>
      <c r="U39" s="4">
        <v>136.6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101</v>
      </c>
      <c r="E40" s="4" t="s">
        <v>102</v>
      </c>
      <c r="F40" s="6">
        <v>45177</v>
      </c>
      <c r="G40" s="6">
        <v>45179</v>
      </c>
      <c r="H40" s="4">
        <v>1</v>
      </c>
      <c r="I40" s="4">
        <v>2</v>
      </c>
      <c r="J40" s="4">
        <v>2</v>
      </c>
      <c r="K40" s="4" t="s">
        <v>30</v>
      </c>
      <c r="L40" s="4">
        <v>89.86</v>
      </c>
      <c r="M40" s="4">
        <v>89.86</v>
      </c>
      <c r="N40" s="4" t="s">
        <v>229</v>
      </c>
      <c r="O40" s="4" t="s">
        <v>32</v>
      </c>
      <c r="P40" s="4" t="s">
        <v>33</v>
      </c>
      <c r="Q40" s="4">
        <v>0</v>
      </c>
      <c r="R40" s="7">
        <v>45177.0000115741</v>
      </c>
      <c r="S40" s="6">
        <v>45182</v>
      </c>
      <c r="T40" s="4" t="s">
        <v>34</v>
      </c>
      <c r="U40" s="4">
        <v>89.86</v>
      </c>
      <c r="V40" s="4">
        <v>0</v>
      </c>
      <c r="W40" s="4">
        <v>0</v>
      </c>
      <c r="X40" s="4" t="s">
        <v>230</v>
      </c>
      <c r="Y40" s="4" t="s">
        <v>231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45177</v>
      </c>
      <c r="G41" s="6">
        <v>45179</v>
      </c>
      <c r="H41" s="4">
        <v>2</v>
      </c>
      <c r="I41" s="4">
        <v>2</v>
      </c>
      <c r="J41" s="4">
        <v>4</v>
      </c>
      <c r="K41" s="4" t="s">
        <v>30</v>
      </c>
      <c r="L41" s="4">
        <v>108.24</v>
      </c>
      <c r="M41" s="4">
        <v>108.24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45177.0000115741</v>
      </c>
      <c r="S41" s="6">
        <v>45182</v>
      </c>
      <c r="T41" s="4" t="s">
        <v>34</v>
      </c>
      <c r="U41" s="4">
        <v>108.24</v>
      </c>
      <c r="V41" s="4">
        <v>0</v>
      </c>
      <c r="W41" s="4">
        <v>0</v>
      </c>
      <c r="X41" s="4" t="s">
        <v>236</v>
      </c>
      <c r="Y41" s="4" t="s">
        <v>54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238</v>
      </c>
      <c r="E42" s="4" t="s">
        <v>239</v>
      </c>
      <c r="F42" s="6">
        <v>45177</v>
      </c>
      <c r="G42" s="6">
        <v>45179</v>
      </c>
      <c r="H42" s="4">
        <v>1</v>
      </c>
      <c r="I42" s="4">
        <v>2</v>
      </c>
      <c r="J42" s="4">
        <v>2</v>
      </c>
      <c r="K42" s="4" t="s">
        <v>30</v>
      </c>
      <c r="L42" s="4">
        <v>39.02</v>
      </c>
      <c r="M42" s="4">
        <v>39.02</v>
      </c>
      <c r="N42" s="4" t="s">
        <v>240</v>
      </c>
      <c r="O42" s="4" t="s">
        <v>32</v>
      </c>
      <c r="P42" s="4" t="s">
        <v>33</v>
      </c>
      <c r="Q42" s="4">
        <v>0</v>
      </c>
      <c r="R42" s="7">
        <v>45177</v>
      </c>
      <c r="S42" s="6">
        <v>45182</v>
      </c>
      <c r="T42" s="4" t="s">
        <v>34</v>
      </c>
      <c r="U42" s="4">
        <v>39.02</v>
      </c>
      <c r="V42" s="4">
        <v>0</v>
      </c>
      <c r="W42" s="4">
        <v>0</v>
      </c>
      <c r="X42" s="4" t="s">
        <v>241</v>
      </c>
      <c r="Y42" s="4" t="s">
        <v>54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243</v>
      </c>
      <c r="E43" s="4" t="s">
        <v>244</v>
      </c>
      <c r="F43" s="6">
        <v>45178</v>
      </c>
      <c r="G43" s="6">
        <v>45179</v>
      </c>
      <c r="H43" s="4">
        <v>1</v>
      </c>
      <c r="I43" s="4">
        <v>1</v>
      </c>
      <c r="J43" s="4">
        <v>1</v>
      </c>
      <c r="K43" s="4" t="s">
        <v>30</v>
      </c>
      <c r="L43" s="4">
        <v>19.8</v>
      </c>
      <c r="M43" s="4">
        <v>19.8</v>
      </c>
      <c r="N43" s="4" t="s">
        <v>245</v>
      </c>
      <c r="O43" s="4" t="s">
        <v>32</v>
      </c>
      <c r="P43" s="4" t="s">
        <v>33</v>
      </c>
      <c r="Q43" s="4">
        <v>0</v>
      </c>
      <c r="R43" s="7">
        <v>45177</v>
      </c>
      <c r="S43" s="6">
        <v>45182</v>
      </c>
      <c r="T43" s="4" t="s">
        <v>34</v>
      </c>
      <c r="U43" s="4">
        <v>19.8</v>
      </c>
      <c r="V43" s="4">
        <v>0</v>
      </c>
      <c r="W43" s="4">
        <v>0</v>
      </c>
      <c r="X43" s="4" t="s">
        <v>246</v>
      </c>
      <c r="Y43" s="4" t="s">
        <v>54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248</v>
      </c>
      <c r="E44" s="4" t="s">
        <v>249</v>
      </c>
      <c r="F44" s="6">
        <v>45177</v>
      </c>
      <c r="G44" s="6">
        <v>45179</v>
      </c>
      <c r="H44" s="4">
        <v>1</v>
      </c>
      <c r="I44" s="4">
        <v>2</v>
      </c>
      <c r="J44" s="4">
        <v>2</v>
      </c>
      <c r="K44" s="4" t="s">
        <v>30</v>
      </c>
      <c r="L44" s="4">
        <v>55.1</v>
      </c>
      <c r="M44" s="4">
        <v>55.1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45177.0000115741</v>
      </c>
      <c r="S44" s="6">
        <v>45182</v>
      </c>
      <c r="T44" s="4" t="s">
        <v>34</v>
      </c>
      <c r="U44" s="4">
        <v>55.1</v>
      </c>
      <c r="V44" s="4">
        <v>0</v>
      </c>
      <c r="W44" s="4">
        <v>0</v>
      </c>
      <c r="X44" s="4" t="s">
        <v>251</v>
      </c>
      <c r="Y44" s="4" t="s">
        <v>54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254</v>
      </c>
      <c r="F45" s="6">
        <v>45177</v>
      </c>
      <c r="G45" s="6">
        <v>45179</v>
      </c>
      <c r="H45" s="4">
        <v>1</v>
      </c>
      <c r="I45" s="4">
        <v>2</v>
      </c>
      <c r="J45" s="4">
        <v>2</v>
      </c>
      <c r="K45" s="4" t="s">
        <v>30</v>
      </c>
      <c r="L45" s="4">
        <v>34.9</v>
      </c>
      <c r="M45" s="4">
        <v>34.9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45177.0000115741</v>
      </c>
      <c r="S45" s="6">
        <v>45182</v>
      </c>
      <c r="T45" s="4" t="s">
        <v>34</v>
      </c>
      <c r="U45" s="4">
        <v>34.9</v>
      </c>
      <c r="V45" s="4">
        <v>0</v>
      </c>
      <c r="W45" s="4">
        <v>0</v>
      </c>
      <c r="X45" s="4" t="s">
        <v>256</v>
      </c>
      <c r="Y45" s="4" t="s">
        <v>54</v>
      </c>
    </row>
    <row r="46" s="4" customFormat="1" spans="1:26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6">
        <v>45178</v>
      </c>
      <c r="G46" s="6">
        <v>45179</v>
      </c>
      <c r="H46" s="4">
        <v>2</v>
      </c>
      <c r="I46" s="4">
        <v>1</v>
      </c>
      <c r="J46" s="4">
        <v>2</v>
      </c>
      <c r="K46" s="4" t="s">
        <v>30</v>
      </c>
      <c r="L46" s="4">
        <v>163.92</v>
      </c>
      <c r="M46" s="4">
        <v>163.92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45177.0000115741</v>
      </c>
      <c r="S46" s="6">
        <v>45182</v>
      </c>
      <c r="T46" s="4" t="s">
        <v>34</v>
      </c>
      <c r="U46" s="4">
        <v>163.92</v>
      </c>
      <c r="V46" s="4">
        <v>0</v>
      </c>
      <c r="W46" s="4">
        <v>0</v>
      </c>
      <c r="X46" s="4" t="s">
        <v>261</v>
      </c>
      <c r="Y46" s="4">
        <v>-83145534</v>
      </c>
      <c r="Z46" s="4" t="s">
        <v>262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264</v>
      </c>
      <c r="E47" s="4" t="s">
        <v>170</v>
      </c>
      <c r="F47" s="6">
        <v>45178</v>
      </c>
      <c r="G47" s="6">
        <v>45179</v>
      </c>
      <c r="H47" s="4">
        <v>1</v>
      </c>
      <c r="I47" s="4">
        <v>1</v>
      </c>
      <c r="J47" s="4">
        <v>1</v>
      </c>
      <c r="K47" s="4" t="s">
        <v>30</v>
      </c>
      <c r="L47" s="4">
        <v>20.39</v>
      </c>
      <c r="M47" s="4">
        <v>20.39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45177</v>
      </c>
      <c r="S47" s="6">
        <v>45182</v>
      </c>
      <c r="T47" s="4" t="s">
        <v>34</v>
      </c>
      <c r="U47" s="4">
        <v>20.39</v>
      </c>
      <c r="V47" s="4">
        <v>0</v>
      </c>
      <c r="W47" s="4">
        <v>0</v>
      </c>
      <c r="X47" s="4" t="s">
        <v>266</v>
      </c>
      <c r="Y47" s="4" t="s">
        <v>267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269</v>
      </c>
      <c r="E48" s="4" t="s">
        <v>270</v>
      </c>
      <c r="F48" s="6">
        <v>45178</v>
      </c>
      <c r="G48" s="6">
        <v>45179</v>
      </c>
      <c r="H48" s="4">
        <v>1</v>
      </c>
      <c r="I48" s="4">
        <v>1</v>
      </c>
      <c r="J48" s="4">
        <v>1</v>
      </c>
      <c r="K48" s="4" t="s">
        <v>30</v>
      </c>
      <c r="L48" s="4">
        <v>40.61</v>
      </c>
      <c r="M48" s="4">
        <v>40.61</v>
      </c>
      <c r="N48" s="4" t="s">
        <v>271</v>
      </c>
      <c r="O48" s="4" t="s">
        <v>32</v>
      </c>
      <c r="P48" s="4" t="s">
        <v>33</v>
      </c>
      <c r="Q48" s="4">
        <v>0</v>
      </c>
      <c r="R48" s="7">
        <v>45177</v>
      </c>
      <c r="S48" s="6">
        <v>45182</v>
      </c>
      <c r="T48" s="4" t="s">
        <v>34</v>
      </c>
      <c r="U48" s="4">
        <v>40.61</v>
      </c>
      <c r="V48" s="4">
        <v>0</v>
      </c>
      <c r="W48" s="4">
        <v>0</v>
      </c>
      <c r="X48" s="4" t="s">
        <v>272</v>
      </c>
      <c r="Y48" s="4" t="s">
        <v>54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275</v>
      </c>
      <c r="F49" s="6">
        <v>45178</v>
      </c>
      <c r="G49" s="6">
        <v>45179</v>
      </c>
      <c r="H49" s="4">
        <v>1</v>
      </c>
      <c r="I49" s="4">
        <v>1</v>
      </c>
      <c r="J49" s="4">
        <v>1</v>
      </c>
      <c r="K49" s="4" t="s">
        <v>30</v>
      </c>
      <c r="L49" s="4">
        <v>28.22</v>
      </c>
      <c r="M49" s="4">
        <v>28.22</v>
      </c>
      <c r="N49" s="4" t="s">
        <v>276</v>
      </c>
      <c r="O49" s="4" t="s">
        <v>32</v>
      </c>
      <c r="P49" s="4" t="s">
        <v>33</v>
      </c>
      <c r="Q49" s="4">
        <v>0</v>
      </c>
      <c r="R49" s="7">
        <v>45178.0000115741</v>
      </c>
      <c r="S49" s="6">
        <v>45182</v>
      </c>
      <c r="T49" s="4" t="s">
        <v>34</v>
      </c>
      <c r="U49" s="4">
        <v>28.22</v>
      </c>
      <c r="V49" s="4">
        <v>0</v>
      </c>
      <c r="W49" s="4">
        <v>0</v>
      </c>
      <c r="X49" s="4" t="s">
        <v>277</v>
      </c>
      <c r="Y49" s="4" t="s">
        <v>54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45178</v>
      </c>
      <c r="G50" s="6">
        <v>45179</v>
      </c>
      <c r="H50" s="4">
        <v>1</v>
      </c>
      <c r="I50" s="4">
        <v>1</v>
      </c>
      <c r="J50" s="4">
        <v>1</v>
      </c>
      <c r="K50" s="4" t="s">
        <v>30</v>
      </c>
      <c r="L50" s="4">
        <v>50.35</v>
      </c>
      <c r="M50" s="4">
        <v>50.35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45178.0000115741</v>
      </c>
      <c r="S50" s="6">
        <v>45182</v>
      </c>
      <c r="T50" s="4" t="s">
        <v>34</v>
      </c>
      <c r="U50" s="4">
        <v>50.35</v>
      </c>
      <c r="V50" s="4">
        <v>0</v>
      </c>
      <c r="W50" s="4">
        <v>0</v>
      </c>
      <c r="X50" s="4" t="s">
        <v>282</v>
      </c>
      <c r="Y50" s="4" t="s">
        <v>54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45178</v>
      </c>
      <c r="G51" s="6">
        <v>45179</v>
      </c>
      <c r="H51" s="4">
        <v>1</v>
      </c>
      <c r="I51" s="4">
        <v>1</v>
      </c>
      <c r="J51" s="4">
        <v>1</v>
      </c>
      <c r="K51" s="4" t="s">
        <v>30</v>
      </c>
      <c r="L51" s="4">
        <v>57.48</v>
      </c>
      <c r="M51" s="4">
        <v>57.48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45178.0000115741</v>
      </c>
      <c r="S51" s="6">
        <v>45182</v>
      </c>
      <c r="T51" s="4" t="s">
        <v>34</v>
      </c>
      <c r="U51" s="4">
        <v>57.48</v>
      </c>
      <c r="V51" s="4">
        <v>0</v>
      </c>
      <c r="W51" s="4">
        <v>0</v>
      </c>
      <c r="X51" s="4" t="s">
        <v>287</v>
      </c>
      <c r="Y51" s="4" t="s">
        <v>288</v>
      </c>
    </row>
    <row r="52" s="4" customFormat="1" spans="1:25">
      <c r="A52" s="4" t="s">
        <v>289</v>
      </c>
      <c r="B52" s="4" t="s">
        <v>26</v>
      </c>
      <c r="C52" s="4" t="s">
        <v>27</v>
      </c>
      <c r="D52" s="4" t="s">
        <v>290</v>
      </c>
      <c r="E52" s="4" t="s">
        <v>291</v>
      </c>
      <c r="F52" s="6">
        <v>45178</v>
      </c>
      <c r="G52" s="6">
        <v>45179</v>
      </c>
      <c r="H52" s="4">
        <v>2</v>
      </c>
      <c r="I52" s="4">
        <v>1</v>
      </c>
      <c r="J52" s="4">
        <v>2</v>
      </c>
      <c r="K52" s="4" t="s">
        <v>30</v>
      </c>
      <c r="L52" s="4">
        <v>53.64</v>
      </c>
      <c r="M52" s="4">
        <v>53.64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45178.0000115741</v>
      </c>
      <c r="S52" s="6">
        <v>45182</v>
      </c>
      <c r="T52" s="4" t="s">
        <v>34</v>
      </c>
      <c r="U52" s="4">
        <v>53.64</v>
      </c>
      <c r="V52" s="4">
        <v>0</v>
      </c>
      <c r="W52" s="4">
        <v>0</v>
      </c>
      <c r="X52" s="4" t="s">
        <v>293</v>
      </c>
      <c r="Y52" s="4" t="s">
        <v>54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295</v>
      </c>
      <c r="E53" s="4" t="s">
        <v>85</v>
      </c>
      <c r="F53" s="6">
        <v>45178</v>
      </c>
      <c r="G53" s="6">
        <v>45179</v>
      </c>
      <c r="H53" s="4">
        <v>1</v>
      </c>
      <c r="I53" s="4">
        <v>1</v>
      </c>
      <c r="J53" s="4">
        <v>1</v>
      </c>
      <c r="K53" s="4" t="s">
        <v>30</v>
      </c>
      <c r="L53" s="4">
        <v>22.77</v>
      </c>
      <c r="M53" s="4">
        <v>22.77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45178.0000115741</v>
      </c>
      <c r="S53" s="6">
        <v>45182</v>
      </c>
      <c r="T53" s="4" t="s">
        <v>34</v>
      </c>
      <c r="U53" s="4">
        <v>22.77</v>
      </c>
      <c r="V53" s="4">
        <v>0</v>
      </c>
      <c r="W53" s="4">
        <v>0</v>
      </c>
      <c r="X53" s="4" t="s">
        <v>297</v>
      </c>
      <c r="Y53" s="4" t="s">
        <v>54</v>
      </c>
    </row>
    <row r="54" s="4" customFormat="1" spans="1:25">
      <c r="A54" s="4" t="s">
        <v>298</v>
      </c>
      <c r="B54" s="4" t="s">
        <v>26</v>
      </c>
      <c r="C54" s="4" t="s">
        <v>27</v>
      </c>
      <c r="D54" s="4" t="s">
        <v>299</v>
      </c>
      <c r="E54" s="4" t="s">
        <v>300</v>
      </c>
      <c r="F54" s="6">
        <v>45178</v>
      </c>
      <c r="G54" s="6">
        <v>45179</v>
      </c>
      <c r="H54" s="4">
        <v>1</v>
      </c>
      <c r="I54" s="4">
        <v>1</v>
      </c>
      <c r="J54" s="4">
        <v>1</v>
      </c>
      <c r="K54" s="4" t="s">
        <v>30</v>
      </c>
      <c r="L54" s="4">
        <v>267.51</v>
      </c>
      <c r="M54" s="4">
        <v>267.51</v>
      </c>
      <c r="N54" s="4" t="s">
        <v>301</v>
      </c>
      <c r="O54" s="4" t="s">
        <v>32</v>
      </c>
      <c r="P54" s="4" t="s">
        <v>33</v>
      </c>
      <c r="Q54" s="4">
        <v>0</v>
      </c>
      <c r="R54" s="7">
        <v>45178.0000115741</v>
      </c>
      <c r="S54" s="6">
        <v>45182</v>
      </c>
      <c r="T54" s="4" t="s">
        <v>34</v>
      </c>
      <c r="U54" s="4">
        <v>267.51</v>
      </c>
      <c r="V54" s="4">
        <v>0</v>
      </c>
      <c r="W54" s="4">
        <v>0</v>
      </c>
      <c r="X54" s="4" t="s">
        <v>302</v>
      </c>
      <c r="Y54" s="4" t="s">
        <v>303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174</v>
      </c>
      <c r="E55" s="4" t="s">
        <v>305</v>
      </c>
      <c r="F55" s="6">
        <v>45178</v>
      </c>
      <c r="G55" s="6">
        <v>45179</v>
      </c>
      <c r="H55" s="4">
        <v>1</v>
      </c>
      <c r="I55" s="4">
        <v>1</v>
      </c>
      <c r="J55" s="4">
        <v>1</v>
      </c>
      <c r="K55" s="4" t="s">
        <v>30</v>
      </c>
      <c r="L55" s="4">
        <v>34.59</v>
      </c>
      <c r="M55" s="4">
        <v>34.59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45178</v>
      </c>
      <c r="S55" s="6">
        <v>45182</v>
      </c>
      <c r="T55" s="4" t="s">
        <v>34</v>
      </c>
      <c r="U55" s="4">
        <v>34.59</v>
      </c>
      <c r="V55" s="4">
        <v>0</v>
      </c>
      <c r="W55" s="4">
        <v>0</v>
      </c>
      <c r="X55" s="4" t="s">
        <v>307</v>
      </c>
      <c r="Y55" s="4" t="s">
        <v>308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310</v>
      </c>
      <c r="E56" s="4" t="s">
        <v>311</v>
      </c>
      <c r="F56" s="6">
        <v>45178</v>
      </c>
      <c r="G56" s="6">
        <v>45179</v>
      </c>
      <c r="H56" s="4">
        <v>1</v>
      </c>
      <c r="I56" s="4">
        <v>1</v>
      </c>
      <c r="J56" s="4">
        <v>1</v>
      </c>
      <c r="K56" s="4" t="s">
        <v>30</v>
      </c>
      <c r="L56" s="4">
        <v>14.91</v>
      </c>
      <c r="M56" s="4">
        <v>14.91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45178.0000115741</v>
      </c>
      <c r="S56" s="6">
        <v>45182</v>
      </c>
      <c r="T56" s="4" t="s">
        <v>34</v>
      </c>
      <c r="U56" s="4">
        <v>14.91</v>
      </c>
      <c r="V56" s="4">
        <v>0</v>
      </c>
      <c r="W56" s="4">
        <v>0</v>
      </c>
      <c r="X56" s="4" t="s">
        <v>313</v>
      </c>
      <c r="Y56" s="4" t="s">
        <v>54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45178</v>
      </c>
      <c r="G57" s="6">
        <v>45179</v>
      </c>
      <c r="H57" s="4">
        <v>1</v>
      </c>
      <c r="I57" s="4">
        <v>1</v>
      </c>
      <c r="J57" s="4">
        <v>1</v>
      </c>
      <c r="K57" s="4" t="s">
        <v>30</v>
      </c>
      <c r="L57" s="4">
        <v>40.97</v>
      </c>
      <c r="M57" s="4">
        <v>40.97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45178</v>
      </c>
      <c r="S57" s="6">
        <v>45182</v>
      </c>
      <c r="T57" s="4" t="s">
        <v>34</v>
      </c>
      <c r="U57" s="4">
        <v>40.97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284</v>
      </c>
      <c r="E58" s="4" t="s">
        <v>285</v>
      </c>
      <c r="F58" s="6">
        <v>45178</v>
      </c>
      <c r="G58" s="6">
        <v>45179</v>
      </c>
      <c r="H58" s="4">
        <v>1</v>
      </c>
      <c r="I58" s="4">
        <v>1</v>
      </c>
      <c r="J58" s="4">
        <v>1</v>
      </c>
      <c r="K58" s="4" t="s">
        <v>30</v>
      </c>
      <c r="L58" s="4">
        <v>55.94</v>
      </c>
      <c r="M58" s="4">
        <v>55.94</v>
      </c>
      <c r="N58" s="4" t="s">
        <v>321</v>
      </c>
      <c r="O58" s="4" t="s">
        <v>32</v>
      </c>
      <c r="P58" s="4" t="s">
        <v>33</v>
      </c>
      <c r="Q58" s="4">
        <v>0</v>
      </c>
      <c r="R58" s="7">
        <v>45178.0000115741</v>
      </c>
      <c r="S58" s="6">
        <v>45182</v>
      </c>
      <c r="T58" s="4" t="s">
        <v>34</v>
      </c>
      <c r="U58" s="4">
        <v>55.94</v>
      </c>
      <c r="V58" s="4">
        <v>0</v>
      </c>
      <c r="W58" s="4">
        <v>0</v>
      </c>
      <c r="X58" s="4" t="s">
        <v>322</v>
      </c>
      <c r="Y58" s="4" t="s">
        <v>323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325</v>
      </c>
      <c r="E59" s="4" t="s">
        <v>326</v>
      </c>
      <c r="F59" s="6">
        <v>45178</v>
      </c>
      <c r="G59" s="6">
        <v>45179</v>
      </c>
      <c r="H59" s="4">
        <v>1</v>
      </c>
      <c r="I59" s="4">
        <v>1</v>
      </c>
      <c r="J59" s="4">
        <v>1</v>
      </c>
      <c r="K59" s="4" t="s">
        <v>30</v>
      </c>
      <c r="L59" s="4">
        <v>39.77</v>
      </c>
      <c r="M59" s="4">
        <v>39.77</v>
      </c>
      <c r="N59" s="4" t="s">
        <v>327</v>
      </c>
      <c r="O59" s="4" t="s">
        <v>32</v>
      </c>
      <c r="P59" s="4" t="s">
        <v>33</v>
      </c>
      <c r="Q59" s="4">
        <v>0</v>
      </c>
      <c r="R59" s="7">
        <v>45178.0000115741</v>
      </c>
      <c r="S59" s="6">
        <v>45182</v>
      </c>
      <c r="T59" s="4" t="s">
        <v>34</v>
      </c>
      <c r="U59" s="4">
        <v>39.77</v>
      </c>
      <c r="V59" s="4">
        <v>0</v>
      </c>
      <c r="W59" s="4">
        <v>0</v>
      </c>
      <c r="X59" s="4" t="s">
        <v>328</v>
      </c>
      <c r="Y59" s="4" t="s">
        <v>54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330</v>
      </c>
      <c r="E60" s="4" t="s">
        <v>331</v>
      </c>
      <c r="F60" s="6">
        <v>45178</v>
      </c>
      <c r="G60" s="6">
        <v>45179</v>
      </c>
      <c r="H60" s="4">
        <v>1</v>
      </c>
      <c r="I60" s="4">
        <v>1</v>
      </c>
      <c r="J60" s="4">
        <v>1</v>
      </c>
      <c r="K60" s="4" t="s">
        <v>30</v>
      </c>
      <c r="L60" s="4">
        <v>40.06</v>
      </c>
      <c r="M60" s="4">
        <v>40.06</v>
      </c>
      <c r="N60" s="4" t="s">
        <v>332</v>
      </c>
      <c r="O60" s="4" t="s">
        <v>32</v>
      </c>
      <c r="P60" s="4" t="s">
        <v>33</v>
      </c>
      <c r="Q60" s="4">
        <v>0</v>
      </c>
      <c r="R60" s="7">
        <v>45178.0000115741</v>
      </c>
      <c r="S60" s="6">
        <v>45182</v>
      </c>
      <c r="T60" s="4" t="s">
        <v>34</v>
      </c>
      <c r="U60" s="4">
        <v>40.06</v>
      </c>
      <c r="V60" s="4">
        <v>0</v>
      </c>
      <c r="W60" s="4">
        <v>0</v>
      </c>
      <c r="X60" s="4" t="s">
        <v>333</v>
      </c>
      <c r="Y60" s="4" t="s">
        <v>334</v>
      </c>
    </row>
    <row r="61" s="4" customFormat="1" spans="1:25">
      <c r="A61" s="4" t="s">
        <v>335</v>
      </c>
      <c r="B61" s="4" t="s">
        <v>26</v>
      </c>
      <c r="C61" s="4" t="s">
        <v>27</v>
      </c>
      <c r="D61" s="4" t="s">
        <v>336</v>
      </c>
      <c r="E61" s="4" t="s">
        <v>85</v>
      </c>
      <c r="F61" s="6">
        <v>45178</v>
      </c>
      <c r="G61" s="6">
        <v>45179</v>
      </c>
      <c r="H61" s="4">
        <v>1</v>
      </c>
      <c r="I61" s="4">
        <v>1</v>
      </c>
      <c r="J61" s="4">
        <v>1</v>
      </c>
      <c r="K61" s="4" t="s">
        <v>30</v>
      </c>
      <c r="L61" s="4">
        <v>31.34</v>
      </c>
      <c r="M61" s="4">
        <v>31.34</v>
      </c>
      <c r="N61" s="4" t="s">
        <v>337</v>
      </c>
      <c r="O61" s="4" t="s">
        <v>32</v>
      </c>
      <c r="P61" s="4" t="s">
        <v>33</v>
      </c>
      <c r="Q61" s="4">
        <v>0</v>
      </c>
      <c r="R61" s="7">
        <v>45178.0000115741</v>
      </c>
      <c r="S61" s="6">
        <v>45182</v>
      </c>
      <c r="T61" s="4" t="s">
        <v>34</v>
      </c>
      <c r="U61" s="4">
        <v>31.34</v>
      </c>
      <c r="V61" s="4">
        <v>0</v>
      </c>
      <c r="W61" s="4">
        <v>0</v>
      </c>
      <c r="X61" s="4" t="s">
        <v>338</v>
      </c>
      <c r="Y61" s="4" t="s">
        <v>339</v>
      </c>
    </row>
    <row r="62" s="4" customFormat="1" spans="1:25">
      <c r="A62" s="4" t="s">
        <v>340</v>
      </c>
      <c r="B62" s="4" t="s">
        <v>26</v>
      </c>
      <c r="C62" s="4" t="s">
        <v>27</v>
      </c>
      <c r="D62" s="4" t="s">
        <v>341</v>
      </c>
      <c r="E62" s="4" t="s">
        <v>342</v>
      </c>
      <c r="F62" s="6">
        <v>45178</v>
      </c>
      <c r="G62" s="6">
        <v>45179</v>
      </c>
      <c r="H62" s="4">
        <v>1</v>
      </c>
      <c r="I62" s="4">
        <v>1</v>
      </c>
      <c r="J62" s="4">
        <v>1</v>
      </c>
      <c r="K62" s="4" t="s">
        <v>30</v>
      </c>
      <c r="L62" s="4">
        <v>14.49</v>
      </c>
      <c r="M62" s="4">
        <v>14.49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45178</v>
      </c>
      <c r="S62" s="6">
        <v>45182</v>
      </c>
      <c r="T62" s="4" t="s">
        <v>34</v>
      </c>
      <c r="U62" s="4">
        <v>14.49</v>
      </c>
      <c r="V62" s="4">
        <v>0</v>
      </c>
      <c r="W62" s="4">
        <v>0</v>
      </c>
      <c r="X62" s="4" t="s">
        <v>344</v>
      </c>
      <c r="Y62" s="4" t="s">
        <v>54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169</v>
      </c>
      <c r="E63" s="4" t="s">
        <v>170</v>
      </c>
      <c r="F63" s="6">
        <v>45178</v>
      </c>
      <c r="G63" s="6">
        <v>45179</v>
      </c>
      <c r="H63" s="4">
        <v>1</v>
      </c>
      <c r="I63" s="4">
        <v>1</v>
      </c>
      <c r="J63" s="4">
        <v>1</v>
      </c>
      <c r="K63" s="4" t="s">
        <v>30</v>
      </c>
      <c r="L63" s="4">
        <v>18.1</v>
      </c>
      <c r="M63" s="4">
        <v>18.1</v>
      </c>
      <c r="N63" s="4" t="s">
        <v>171</v>
      </c>
      <c r="O63" s="4" t="s">
        <v>32</v>
      </c>
      <c r="P63" s="4" t="s">
        <v>33</v>
      </c>
      <c r="Q63" s="4">
        <v>0</v>
      </c>
      <c r="R63" s="7">
        <v>45178</v>
      </c>
      <c r="S63" s="6">
        <v>45182</v>
      </c>
      <c r="T63" s="4" t="s">
        <v>34</v>
      </c>
      <c r="U63" s="4">
        <v>18.1</v>
      </c>
      <c r="V63" s="4">
        <v>0</v>
      </c>
      <c r="W63" s="4">
        <v>0</v>
      </c>
      <c r="X63" s="4" t="s">
        <v>346</v>
      </c>
      <c r="Y63" s="4" t="s">
        <v>54</v>
      </c>
    </row>
    <row r="64" s="4" customFormat="1" spans="1:25">
      <c r="A64" s="4" t="s">
        <v>347</v>
      </c>
      <c r="B64" s="4" t="s">
        <v>26</v>
      </c>
      <c r="C64" s="4" t="s">
        <v>27</v>
      </c>
      <c r="D64" s="4" t="s">
        <v>185</v>
      </c>
      <c r="E64" s="4" t="s">
        <v>186</v>
      </c>
      <c r="F64" s="6">
        <v>45178</v>
      </c>
      <c r="G64" s="6">
        <v>45179</v>
      </c>
      <c r="H64" s="4">
        <v>1</v>
      </c>
      <c r="I64" s="4">
        <v>1</v>
      </c>
      <c r="J64" s="4">
        <v>1</v>
      </c>
      <c r="K64" s="4" t="s">
        <v>30</v>
      </c>
      <c r="L64" s="4">
        <v>34.58</v>
      </c>
      <c r="M64" s="4">
        <v>34.58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45178</v>
      </c>
      <c r="S64" s="6">
        <v>45182</v>
      </c>
      <c r="T64" s="4" t="s">
        <v>34</v>
      </c>
      <c r="U64" s="4">
        <v>34.58</v>
      </c>
      <c r="V64" s="4">
        <v>0</v>
      </c>
      <c r="W64" s="4">
        <v>0</v>
      </c>
      <c r="X64" s="4" t="s">
        <v>349</v>
      </c>
      <c r="Y64" s="4" t="s">
        <v>54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248</v>
      </c>
      <c r="E65" s="4" t="s">
        <v>249</v>
      </c>
      <c r="F65" s="6">
        <v>45178</v>
      </c>
      <c r="G65" s="6">
        <v>45179</v>
      </c>
      <c r="H65" s="4">
        <v>1</v>
      </c>
      <c r="I65" s="4">
        <v>1</v>
      </c>
      <c r="J65" s="4">
        <v>1</v>
      </c>
      <c r="K65" s="4" t="s">
        <v>30</v>
      </c>
      <c r="L65" s="4">
        <v>28.18</v>
      </c>
      <c r="M65" s="4">
        <v>28.18</v>
      </c>
      <c r="N65" s="4" t="s">
        <v>351</v>
      </c>
      <c r="O65" s="4" t="s">
        <v>32</v>
      </c>
      <c r="P65" s="4" t="s">
        <v>33</v>
      </c>
      <c r="Q65" s="4">
        <v>0</v>
      </c>
      <c r="R65" s="7">
        <v>45178</v>
      </c>
      <c r="S65" s="6">
        <v>45182</v>
      </c>
      <c r="T65" s="4" t="s">
        <v>34</v>
      </c>
      <c r="U65" s="4">
        <v>28.18</v>
      </c>
      <c r="V65" s="4">
        <v>0</v>
      </c>
      <c r="W65" s="4">
        <v>0</v>
      </c>
      <c r="X65" s="4" t="s">
        <v>352</v>
      </c>
      <c r="Y65" s="4" t="s">
        <v>54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354</v>
      </c>
      <c r="E66" s="4" t="s">
        <v>355</v>
      </c>
      <c r="F66" s="6">
        <v>45178</v>
      </c>
      <c r="G66" s="6">
        <v>45179</v>
      </c>
      <c r="H66" s="4">
        <v>1</v>
      </c>
      <c r="I66" s="4">
        <v>1</v>
      </c>
      <c r="J66" s="4">
        <v>1</v>
      </c>
      <c r="K66" s="4" t="s">
        <v>30</v>
      </c>
      <c r="L66" s="4">
        <v>33.71</v>
      </c>
      <c r="M66" s="4">
        <v>33.71</v>
      </c>
      <c r="N66" s="4" t="s">
        <v>356</v>
      </c>
      <c r="O66" s="4" t="s">
        <v>32</v>
      </c>
      <c r="P66" s="4" t="s">
        <v>33</v>
      </c>
      <c r="Q66" s="4">
        <v>0</v>
      </c>
      <c r="R66" s="7">
        <v>45178</v>
      </c>
      <c r="S66" s="6">
        <v>45182</v>
      </c>
      <c r="T66" s="4" t="s">
        <v>34</v>
      </c>
      <c r="U66" s="4">
        <v>33.71</v>
      </c>
      <c r="V66" s="4">
        <v>0</v>
      </c>
      <c r="W66" s="4">
        <v>0</v>
      </c>
      <c r="X66" s="4" t="s">
        <v>357</v>
      </c>
      <c r="Y66" s="4" t="s">
        <v>54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6">
        <v>45178</v>
      </c>
      <c r="G67" s="6">
        <v>45179</v>
      </c>
      <c r="H67" s="4">
        <v>1</v>
      </c>
      <c r="I67" s="4">
        <v>1</v>
      </c>
      <c r="J67" s="4">
        <v>1</v>
      </c>
      <c r="K67" s="4" t="s">
        <v>30</v>
      </c>
      <c r="L67" s="4">
        <v>18.73</v>
      </c>
      <c r="M67" s="4">
        <v>18.73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45178.0000115741</v>
      </c>
      <c r="S67" s="6">
        <v>45182</v>
      </c>
      <c r="T67" s="4" t="s">
        <v>34</v>
      </c>
      <c r="U67" s="4">
        <v>18.73</v>
      </c>
      <c r="V67" s="4">
        <v>0</v>
      </c>
      <c r="W67" s="4">
        <v>0</v>
      </c>
      <c r="X67" s="4" t="s">
        <v>362</v>
      </c>
      <c r="Y67" s="4" t="s">
        <v>363</v>
      </c>
    </row>
    <row r="68" s="4" customFormat="1" spans="1:25">
      <c r="A68" s="4" t="s">
        <v>364</v>
      </c>
      <c r="B68" s="4" t="s">
        <v>26</v>
      </c>
      <c r="C68" s="4" t="s">
        <v>27</v>
      </c>
      <c r="D68" s="4" t="s">
        <v>365</v>
      </c>
      <c r="E68" s="4" t="s">
        <v>170</v>
      </c>
      <c r="F68" s="6">
        <v>45178</v>
      </c>
      <c r="G68" s="6">
        <v>45179</v>
      </c>
      <c r="H68" s="4">
        <v>1</v>
      </c>
      <c r="I68" s="4">
        <v>1</v>
      </c>
      <c r="J68" s="4">
        <v>1</v>
      </c>
      <c r="K68" s="4" t="s">
        <v>30</v>
      </c>
      <c r="L68" s="4">
        <v>24.15</v>
      </c>
      <c r="M68" s="4">
        <v>24.15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45178.0000115741</v>
      </c>
      <c r="S68" s="6">
        <v>45182</v>
      </c>
      <c r="T68" s="4" t="s">
        <v>34</v>
      </c>
      <c r="U68" s="4">
        <v>24.15</v>
      </c>
      <c r="V68" s="4">
        <v>0</v>
      </c>
      <c r="W68" s="4">
        <v>0</v>
      </c>
      <c r="X68" s="4" t="s">
        <v>367</v>
      </c>
      <c r="Y68" s="4" t="s">
        <v>368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371</v>
      </c>
      <c r="F69" s="6">
        <v>45178</v>
      </c>
      <c r="G69" s="6">
        <v>45179</v>
      </c>
      <c r="H69" s="4">
        <v>1</v>
      </c>
      <c r="I69" s="4">
        <v>1</v>
      </c>
      <c r="J69" s="4">
        <v>1</v>
      </c>
      <c r="K69" s="4" t="s">
        <v>30</v>
      </c>
      <c r="L69" s="4">
        <v>17.08</v>
      </c>
      <c r="M69" s="4">
        <v>17.08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45178</v>
      </c>
      <c r="S69" s="6">
        <v>45182</v>
      </c>
      <c r="T69" s="4" t="s">
        <v>34</v>
      </c>
      <c r="U69" s="4">
        <v>17.08</v>
      </c>
      <c r="V69" s="4">
        <v>0</v>
      </c>
      <c r="W69" s="4">
        <v>0</v>
      </c>
      <c r="X69" s="4" t="s">
        <v>373</v>
      </c>
      <c r="Y69" s="4" t="s">
        <v>54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127</v>
      </c>
      <c r="E70" s="4" t="s">
        <v>375</v>
      </c>
      <c r="F70" s="6">
        <v>45178</v>
      </c>
      <c r="G70" s="6">
        <v>45179</v>
      </c>
      <c r="H70" s="4">
        <v>1</v>
      </c>
      <c r="I70" s="4">
        <v>1</v>
      </c>
      <c r="J70" s="4">
        <v>1</v>
      </c>
      <c r="K70" s="4" t="s">
        <v>30</v>
      </c>
      <c r="L70" s="4">
        <v>32.11</v>
      </c>
      <c r="M70" s="4">
        <v>32.11</v>
      </c>
      <c r="N70" s="4" t="s">
        <v>376</v>
      </c>
      <c r="O70" s="4" t="s">
        <v>32</v>
      </c>
      <c r="P70" s="4" t="s">
        <v>33</v>
      </c>
      <c r="Q70" s="4">
        <v>0</v>
      </c>
      <c r="R70" s="7">
        <v>45178.0000115741</v>
      </c>
      <c r="S70" s="6">
        <v>45182</v>
      </c>
      <c r="T70" s="4" t="s">
        <v>34</v>
      </c>
      <c r="U70" s="4">
        <v>32.11</v>
      </c>
      <c r="V70" s="4">
        <v>0</v>
      </c>
      <c r="W70" s="4">
        <v>0</v>
      </c>
      <c r="X70" s="4" t="s">
        <v>377</v>
      </c>
      <c r="Y70" s="4" t="s">
        <v>54</v>
      </c>
    </row>
    <row r="71" s="4" customFormat="1" spans="1:25">
      <c r="A71" s="4" t="s">
        <v>378</v>
      </c>
      <c r="B71" s="4" t="s">
        <v>26</v>
      </c>
      <c r="C71" s="4" t="s">
        <v>27</v>
      </c>
      <c r="D71" s="4" t="s">
        <v>379</v>
      </c>
      <c r="E71" s="4" t="s">
        <v>380</v>
      </c>
      <c r="F71" s="6">
        <v>45178</v>
      </c>
      <c r="G71" s="6">
        <v>45179</v>
      </c>
      <c r="H71" s="4">
        <v>1</v>
      </c>
      <c r="I71" s="4">
        <v>1</v>
      </c>
      <c r="J71" s="4">
        <v>1</v>
      </c>
      <c r="K71" s="4" t="s">
        <v>30</v>
      </c>
      <c r="L71" s="4">
        <v>31.04</v>
      </c>
      <c r="M71" s="4">
        <v>31.04</v>
      </c>
      <c r="N71" s="4" t="s">
        <v>381</v>
      </c>
      <c r="O71" s="4" t="s">
        <v>32</v>
      </c>
      <c r="P71" s="4" t="s">
        <v>33</v>
      </c>
      <c r="Q71" s="4">
        <v>0</v>
      </c>
      <c r="R71" s="7">
        <v>45178.0000115741</v>
      </c>
      <c r="S71" s="6">
        <v>45182</v>
      </c>
      <c r="T71" s="4" t="s">
        <v>34</v>
      </c>
      <c r="U71" s="4">
        <v>31.04</v>
      </c>
      <c r="V71" s="4">
        <v>0</v>
      </c>
      <c r="W71" s="4">
        <v>0</v>
      </c>
      <c r="X71" s="4" t="s">
        <v>382</v>
      </c>
      <c r="Y71" s="4" t="s">
        <v>54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170</v>
      </c>
      <c r="F72" s="6">
        <v>45178</v>
      </c>
      <c r="G72" s="6">
        <v>45179</v>
      </c>
      <c r="H72" s="4">
        <v>1</v>
      </c>
      <c r="I72" s="4">
        <v>1</v>
      </c>
      <c r="J72" s="4">
        <v>1</v>
      </c>
      <c r="K72" s="4" t="s">
        <v>30</v>
      </c>
      <c r="L72" s="4">
        <v>32.08</v>
      </c>
      <c r="M72" s="4">
        <v>32.08</v>
      </c>
      <c r="N72" s="4" t="s">
        <v>385</v>
      </c>
      <c r="O72" s="4" t="s">
        <v>32</v>
      </c>
      <c r="P72" s="4" t="s">
        <v>33</v>
      </c>
      <c r="Q72" s="4">
        <v>0</v>
      </c>
      <c r="R72" s="7">
        <v>45178.0000115741</v>
      </c>
      <c r="S72" s="6">
        <v>45182</v>
      </c>
      <c r="T72" s="4" t="s">
        <v>34</v>
      </c>
      <c r="U72" s="4">
        <v>32.08</v>
      </c>
      <c r="V72" s="4">
        <v>0</v>
      </c>
      <c r="W72" s="4">
        <v>0</v>
      </c>
      <c r="X72" s="4" t="s">
        <v>386</v>
      </c>
      <c r="Y72" s="4" t="s">
        <v>54</v>
      </c>
    </row>
    <row r="73" s="4" customFormat="1" spans="1:25">
      <c r="A73" s="4" t="s">
        <v>387</v>
      </c>
      <c r="B73" s="4" t="s">
        <v>26</v>
      </c>
      <c r="C73" s="4" t="s">
        <v>27</v>
      </c>
      <c r="D73" s="4" t="s">
        <v>185</v>
      </c>
      <c r="E73" s="4" t="s">
        <v>186</v>
      </c>
      <c r="F73" s="6">
        <v>45178</v>
      </c>
      <c r="G73" s="6">
        <v>45179</v>
      </c>
      <c r="H73" s="4">
        <v>1</v>
      </c>
      <c r="I73" s="4">
        <v>1</v>
      </c>
      <c r="J73" s="4">
        <v>1</v>
      </c>
      <c r="K73" s="4" t="s">
        <v>30</v>
      </c>
      <c r="L73" s="4">
        <v>34.58</v>
      </c>
      <c r="M73" s="4">
        <v>34.58</v>
      </c>
      <c r="N73" s="4" t="s">
        <v>388</v>
      </c>
      <c r="O73" s="4" t="s">
        <v>32</v>
      </c>
      <c r="P73" s="4" t="s">
        <v>33</v>
      </c>
      <c r="Q73" s="4">
        <v>0</v>
      </c>
      <c r="R73" s="7">
        <v>45178</v>
      </c>
      <c r="S73" s="6">
        <v>45182</v>
      </c>
      <c r="T73" s="4" t="s">
        <v>34</v>
      </c>
      <c r="U73" s="4">
        <v>34.58</v>
      </c>
      <c r="V73" s="4">
        <v>0</v>
      </c>
      <c r="W73" s="4">
        <v>0</v>
      </c>
      <c r="X73" s="4" t="s">
        <v>389</v>
      </c>
      <c r="Y73" s="4" t="s">
        <v>54</v>
      </c>
    </row>
    <row r="74" s="4" customFormat="1" spans="1:25">
      <c r="A74" s="4" t="s">
        <v>390</v>
      </c>
      <c r="B74" s="4" t="s">
        <v>26</v>
      </c>
      <c r="C74" s="4" t="s">
        <v>27</v>
      </c>
      <c r="D74" s="4" t="s">
        <v>391</v>
      </c>
      <c r="E74" s="4" t="s">
        <v>392</v>
      </c>
      <c r="F74" s="6">
        <v>45178</v>
      </c>
      <c r="G74" s="6">
        <v>45179</v>
      </c>
      <c r="H74" s="4">
        <v>1</v>
      </c>
      <c r="I74" s="4">
        <v>1</v>
      </c>
      <c r="J74" s="4">
        <v>1</v>
      </c>
      <c r="K74" s="4" t="s">
        <v>30</v>
      </c>
      <c r="L74" s="4">
        <v>24.3</v>
      </c>
      <c r="M74" s="4">
        <v>24.3</v>
      </c>
      <c r="N74" s="4" t="s">
        <v>393</v>
      </c>
      <c r="O74" s="4" t="s">
        <v>32</v>
      </c>
      <c r="P74" s="4" t="s">
        <v>33</v>
      </c>
      <c r="Q74" s="4">
        <v>0</v>
      </c>
      <c r="R74" s="7">
        <v>45178</v>
      </c>
      <c r="S74" s="6">
        <v>45182</v>
      </c>
      <c r="T74" s="4" t="s">
        <v>34</v>
      </c>
      <c r="U74" s="4">
        <v>24.3</v>
      </c>
      <c r="V74" s="4">
        <v>0</v>
      </c>
      <c r="W74" s="4">
        <v>0</v>
      </c>
      <c r="X74" s="4" t="s">
        <v>394</v>
      </c>
      <c r="Y74" s="4" t="s">
        <v>54</v>
      </c>
    </row>
    <row r="75" s="4" customFormat="1" spans="1:28">
      <c r="A75" s="4" t="s">
        <v>395</v>
      </c>
      <c r="B75" s="4" t="s">
        <v>26</v>
      </c>
      <c r="C75" s="4" t="s">
        <v>27</v>
      </c>
      <c r="D75" s="4" t="s">
        <v>95</v>
      </c>
      <c r="E75" s="4" t="s">
        <v>355</v>
      </c>
      <c r="F75" s="6">
        <v>45178</v>
      </c>
      <c r="G75" s="6">
        <v>45179</v>
      </c>
      <c r="H75" s="4">
        <v>4</v>
      </c>
      <c r="I75" s="4">
        <v>1</v>
      </c>
      <c r="J75" s="4">
        <v>4</v>
      </c>
      <c r="K75" s="4" t="s">
        <v>30</v>
      </c>
      <c r="L75" s="4">
        <v>236.32</v>
      </c>
      <c r="M75" s="4">
        <v>236.32</v>
      </c>
      <c r="N75" s="4" t="s">
        <v>396</v>
      </c>
      <c r="O75" s="4" t="s">
        <v>32</v>
      </c>
      <c r="P75" s="4" t="s">
        <v>33</v>
      </c>
      <c r="Q75" s="4">
        <v>0</v>
      </c>
      <c r="R75" s="7">
        <v>45178</v>
      </c>
      <c r="S75" s="6">
        <v>45182</v>
      </c>
      <c r="T75" s="4" t="s">
        <v>34</v>
      </c>
      <c r="U75" s="4">
        <v>236.32</v>
      </c>
      <c r="V75" s="4">
        <v>0</v>
      </c>
      <c r="W75" s="4">
        <v>0</v>
      </c>
      <c r="X75" s="4" t="s">
        <v>397</v>
      </c>
      <c r="Y75" s="4">
        <v>83701086</v>
      </c>
      <c r="Z75" s="4">
        <v>83701088</v>
      </c>
      <c r="AA75" s="4">
        <v>83701090</v>
      </c>
      <c r="AB75" s="4" t="s">
        <v>398</v>
      </c>
    </row>
    <row r="76" s="4" customFormat="1" spans="1:25">
      <c r="A76" s="4" t="s">
        <v>399</v>
      </c>
      <c r="B76" s="4" t="s">
        <v>26</v>
      </c>
      <c r="C76" s="4" t="s">
        <v>27</v>
      </c>
      <c r="D76" s="4" t="s">
        <v>238</v>
      </c>
      <c r="E76" s="4" t="s">
        <v>400</v>
      </c>
      <c r="F76" s="6">
        <v>45178</v>
      </c>
      <c r="G76" s="6">
        <v>45179</v>
      </c>
      <c r="H76" s="4">
        <v>1</v>
      </c>
      <c r="I76" s="4">
        <v>1</v>
      </c>
      <c r="J76" s="4">
        <v>1</v>
      </c>
      <c r="K76" s="4" t="s">
        <v>30</v>
      </c>
      <c r="L76" s="4">
        <v>25.72</v>
      </c>
      <c r="M76" s="4">
        <v>25.72</v>
      </c>
      <c r="N76" s="4" t="s">
        <v>401</v>
      </c>
      <c r="O76" s="4" t="s">
        <v>32</v>
      </c>
      <c r="P76" s="4" t="s">
        <v>33</v>
      </c>
      <c r="Q76" s="4">
        <v>0</v>
      </c>
      <c r="R76" s="7">
        <v>45178</v>
      </c>
      <c r="S76" s="6">
        <v>45182</v>
      </c>
      <c r="T76" s="4" t="s">
        <v>34</v>
      </c>
      <c r="U76" s="4">
        <v>25.72</v>
      </c>
      <c r="V76" s="4">
        <v>0</v>
      </c>
      <c r="W76" s="4">
        <v>0</v>
      </c>
      <c r="X76" s="4" t="s">
        <v>402</v>
      </c>
      <c r="Y76" s="4" t="s">
        <v>54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404</v>
      </c>
      <c r="E77" s="4" t="s">
        <v>405</v>
      </c>
      <c r="F77" s="6">
        <v>45178</v>
      </c>
      <c r="G77" s="6">
        <v>45179</v>
      </c>
      <c r="H77" s="4">
        <v>1</v>
      </c>
      <c r="I77" s="4">
        <v>1</v>
      </c>
      <c r="J77" s="4">
        <v>1</v>
      </c>
      <c r="K77" s="4" t="s">
        <v>30</v>
      </c>
      <c r="L77" s="4">
        <v>26.86</v>
      </c>
      <c r="M77" s="4">
        <v>26.86</v>
      </c>
      <c r="N77" s="4" t="s">
        <v>406</v>
      </c>
      <c r="O77" s="4" t="s">
        <v>32</v>
      </c>
      <c r="P77" s="4" t="s">
        <v>33</v>
      </c>
      <c r="Q77" s="4">
        <v>0</v>
      </c>
      <c r="R77" s="7">
        <v>45178.0000115741</v>
      </c>
      <c r="S77" s="6">
        <v>45182</v>
      </c>
      <c r="T77" s="4" t="s">
        <v>34</v>
      </c>
      <c r="U77" s="4">
        <v>26.86</v>
      </c>
      <c r="V77" s="4">
        <v>0</v>
      </c>
      <c r="W77" s="4">
        <v>0</v>
      </c>
      <c r="X77" s="4" t="s">
        <v>407</v>
      </c>
      <c r="Y77" s="4" t="s">
        <v>54</v>
      </c>
    </row>
    <row r="78" s="4" customFormat="1" spans="1:25">
      <c r="A78" s="4" t="s">
        <v>408</v>
      </c>
      <c r="B78" s="4" t="s">
        <v>26</v>
      </c>
      <c r="C78" s="4" t="s">
        <v>27</v>
      </c>
      <c r="D78" s="4" t="s">
        <v>409</v>
      </c>
      <c r="E78" s="4" t="s">
        <v>249</v>
      </c>
      <c r="F78" s="6">
        <v>45178</v>
      </c>
      <c r="G78" s="6">
        <v>45179</v>
      </c>
      <c r="H78" s="4">
        <v>2</v>
      </c>
      <c r="I78" s="4">
        <v>1</v>
      </c>
      <c r="J78" s="4">
        <v>2</v>
      </c>
      <c r="K78" s="4" t="s">
        <v>30</v>
      </c>
      <c r="L78" s="4">
        <v>107.38</v>
      </c>
      <c r="M78" s="4">
        <v>107.38</v>
      </c>
      <c r="N78" s="4" t="s">
        <v>410</v>
      </c>
      <c r="O78" s="4" t="s">
        <v>32</v>
      </c>
      <c r="P78" s="4" t="s">
        <v>33</v>
      </c>
      <c r="Q78" s="4">
        <v>0</v>
      </c>
      <c r="R78" s="7">
        <v>45178</v>
      </c>
      <c r="S78" s="6">
        <v>45182</v>
      </c>
      <c r="T78" s="4" t="s">
        <v>34</v>
      </c>
      <c r="U78" s="4">
        <v>107.38</v>
      </c>
      <c r="V78" s="4">
        <v>0</v>
      </c>
      <c r="W78" s="4">
        <v>0</v>
      </c>
      <c r="X78" s="4" t="s">
        <v>411</v>
      </c>
      <c r="Y78" s="4" t="s">
        <v>54</v>
      </c>
    </row>
    <row r="79" s="4" customFormat="1" spans="1:25">
      <c r="A79" s="4" t="s">
        <v>412</v>
      </c>
      <c r="B79" s="4" t="s">
        <v>26</v>
      </c>
      <c r="C79" s="4" t="s">
        <v>27</v>
      </c>
      <c r="D79" s="4" t="s">
        <v>299</v>
      </c>
      <c r="E79" s="4" t="s">
        <v>413</v>
      </c>
      <c r="F79" s="6">
        <v>45178</v>
      </c>
      <c r="G79" s="6">
        <v>45179</v>
      </c>
      <c r="H79" s="4">
        <v>1</v>
      </c>
      <c r="I79" s="4">
        <v>1</v>
      </c>
      <c r="J79" s="4">
        <v>1</v>
      </c>
      <c r="K79" s="4" t="s">
        <v>30</v>
      </c>
      <c r="L79" s="4">
        <v>218.88</v>
      </c>
      <c r="M79" s="4">
        <v>218.88</v>
      </c>
      <c r="N79" s="4" t="s">
        <v>414</v>
      </c>
      <c r="O79" s="4" t="s">
        <v>32</v>
      </c>
      <c r="P79" s="4" t="s">
        <v>33</v>
      </c>
      <c r="Q79" s="4">
        <v>0</v>
      </c>
      <c r="R79" s="7">
        <v>45178.0000115741</v>
      </c>
      <c r="S79" s="6">
        <v>45182</v>
      </c>
      <c r="T79" s="4" t="s">
        <v>34</v>
      </c>
      <c r="U79" s="4">
        <v>218.88</v>
      </c>
      <c r="V79" s="4">
        <v>0</v>
      </c>
      <c r="W79" s="4">
        <v>0</v>
      </c>
      <c r="X79" s="4" t="s">
        <v>415</v>
      </c>
      <c r="Y79" s="4" t="s">
        <v>416</v>
      </c>
    </row>
    <row r="80" s="4" customFormat="1" spans="1:25">
      <c r="A80" s="4" t="s">
        <v>417</v>
      </c>
      <c r="B80" s="4" t="s">
        <v>26</v>
      </c>
      <c r="C80" s="4" t="s">
        <v>27</v>
      </c>
      <c r="D80" s="4" t="s">
        <v>418</v>
      </c>
      <c r="E80" s="4" t="s">
        <v>419</v>
      </c>
      <c r="F80" s="6">
        <v>45178</v>
      </c>
      <c r="G80" s="6">
        <v>45179</v>
      </c>
      <c r="H80" s="4">
        <v>1</v>
      </c>
      <c r="I80" s="4">
        <v>1</v>
      </c>
      <c r="J80" s="4">
        <v>1</v>
      </c>
      <c r="K80" s="4" t="s">
        <v>30</v>
      </c>
      <c r="L80" s="4">
        <v>20.25</v>
      </c>
      <c r="M80" s="4">
        <v>20.25</v>
      </c>
      <c r="N80" s="4" t="s">
        <v>420</v>
      </c>
      <c r="O80" s="4" t="s">
        <v>32</v>
      </c>
      <c r="P80" s="4" t="s">
        <v>33</v>
      </c>
      <c r="Q80" s="4">
        <v>0</v>
      </c>
      <c r="R80" s="7">
        <v>45178.0000115741</v>
      </c>
      <c r="S80" s="6">
        <v>45182</v>
      </c>
      <c r="T80" s="4" t="s">
        <v>34</v>
      </c>
      <c r="U80" s="4">
        <v>20.25</v>
      </c>
      <c r="V80" s="4">
        <v>0</v>
      </c>
      <c r="W80" s="4">
        <v>0</v>
      </c>
      <c r="X80" s="4" t="s">
        <v>421</v>
      </c>
      <c r="Y80" s="4" t="s">
        <v>54</v>
      </c>
    </row>
    <row r="81" s="4" customFormat="1" spans="1:25">
      <c r="A81" s="4" t="s">
        <v>422</v>
      </c>
      <c r="B81" s="4" t="s">
        <v>26</v>
      </c>
      <c r="C81" s="4" t="s">
        <v>27</v>
      </c>
      <c r="D81" s="4" t="s">
        <v>423</v>
      </c>
      <c r="E81" s="4" t="s">
        <v>249</v>
      </c>
      <c r="F81" s="6">
        <v>45178</v>
      </c>
      <c r="G81" s="6">
        <v>45179</v>
      </c>
      <c r="H81" s="4">
        <v>1</v>
      </c>
      <c r="I81" s="4">
        <v>1</v>
      </c>
      <c r="J81" s="4">
        <v>1</v>
      </c>
      <c r="K81" s="4" t="s">
        <v>30</v>
      </c>
      <c r="L81" s="4">
        <v>44.34</v>
      </c>
      <c r="M81" s="4">
        <v>44.34</v>
      </c>
      <c r="N81" s="4" t="s">
        <v>424</v>
      </c>
      <c r="O81" s="4" t="s">
        <v>32</v>
      </c>
      <c r="P81" s="4" t="s">
        <v>33</v>
      </c>
      <c r="Q81" s="4">
        <v>0</v>
      </c>
      <c r="R81" s="7">
        <v>45178</v>
      </c>
      <c r="S81" s="6">
        <v>45182</v>
      </c>
      <c r="T81" s="4" t="s">
        <v>34</v>
      </c>
      <c r="U81" s="4">
        <v>44.34</v>
      </c>
      <c r="V81" s="4">
        <v>0</v>
      </c>
      <c r="W81" s="4">
        <v>0</v>
      </c>
      <c r="X81" s="4" t="s">
        <v>425</v>
      </c>
      <c r="Y81" s="4" t="s">
        <v>426</v>
      </c>
    </row>
    <row r="82" s="4" customFormat="1" spans="1:25">
      <c r="A82" s="4" t="s">
        <v>427</v>
      </c>
      <c r="B82" s="4" t="s">
        <v>26</v>
      </c>
      <c r="C82" s="4" t="s">
        <v>27</v>
      </c>
      <c r="D82" s="4" t="s">
        <v>428</v>
      </c>
      <c r="E82" s="4" t="s">
        <v>249</v>
      </c>
      <c r="F82" s="6">
        <v>45178</v>
      </c>
      <c r="G82" s="6">
        <v>45179</v>
      </c>
      <c r="H82" s="4">
        <v>1</v>
      </c>
      <c r="I82" s="4">
        <v>1</v>
      </c>
      <c r="J82" s="4">
        <v>1</v>
      </c>
      <c r="K82" s="4" t="s">
        <v>30</v>
      </c>
      <c r="L82" s="4">
        <v>52.38</v>
      </c>
      <c r="M82" s="4">
        <v>52.38</v>
      </c>
      <c r="N82" s="4" t="s">
        <v>429</v>
      </c>
      <c r="O82" s="4" t="s">
        <v>32</v>
      </c>
      <c r="P82" s="4" t="s">
        <v>33</v>
      </c>
      <c r="Q82" s="4">
        <v>0</v>
      </c>
      <c r="R82" s="7">
        <v>45178</v>
      </c>
      <c r="S82" s="6">
        <v>45182</v>
      </c>
      <c r="T82" s="4" t="s">
        <v>34</v>
      </c>
      <c r="U82" s="4">
        <v>52.38</v>
      </c>
      <c r="V82" s="4">
        <v>0</v>
      </c>
      <c r="W82" s="4">
        <v>0</v>
      </c>
      <c r="X82" s="4" t="s">
        <v>430</v>
      </c>
      <c r="Y82" s="4" t="s">
        <v>54</v>
      </c>
    </row>
    <row r="83" s="4" customFormat="1" spans="1:26">
      <c r="A83" s="4" t="s">
        <v>431</v>
      </c>
      <c r="B83" s="4" t="s">
        <v>26</v>
      </c>
      <c r="C83" s="4" t="s">
        <v>432</v>
      </c>
      <c r="D83" s="4" t="s">
        <v>433</v>
      </c>
      <c r="E83" s="4" t="s">
        <v>434</v>
      </c>
      <c r="F83" s="6">
        <v>45176</v>
      </c>
      <c r="G83" s="6">
        <v>45177</v>
      </c>
      <c r="H83" s="4">
        <v>2</v>
      </c>
      <c r="I83" s="4">
        <v>1</v>
      </c>
      <c r="J83" s="4">
        <v>2</v>
      </c>
      <c r="K83" s="4" t="s">
        <v>30</v>
      </c>
      <c r="L83" s="4">
        <v>-18.66</v>
      </c>
      <c r="M83" s="4">
        <v>-18.66</v>
      </c>
      <c r="N83" s="4" t="s">
        <v>435</v>
      </c>
      <c r="O83" s="4" t="s">
        <v>32</v>
      </c>
      <c r="P83" s="4" t="s">
        <v>33</v>
      </c>
      <c r="Q83" s="4">
        <v>0</v>
      </c>
      <c r="R83" s="7">
        <v>45176.5572916667</v>
      </c>
      <c r="S83" s="6">
        <v>45182</v>
      </c>
      <c r="T83" s="4" t="s">
        <v>34</v>
      </c>
      <c r="U83" s="4">
        <v>-18.66</v>
      </c>
      <c r="V83" s="4">
        <v>0</v>
      </c>
      <c r="W83" s="4">
        <v>0</v>
      </c>
      <c r="X83" s="4" t="s">
        <v>436</v>
      </c>
      <c r="Y83" s="4">
        <v>-82354049</v>
      </c>
      <c r="Z83" s="4" t="s">
        <v>437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6"/>
  <sheetViews>
    <sheetView tabSelected="1" workbookViewId="0">
      <selection activeCell="A91" sqref="A91:D96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438</v>
      </c>
    </row>
    <row r="2" s="4" customFormat="1" hidden="1" spans="1:9">
      <c r="A2" s="5">
        <v>999224946772158</v>
      </c>
      <c r="B2" s="6">
        <v>45175</v>
      </c>
      <c r="C2" s="6">
        <v>45179</v>
      </c>
      <c r="D2" s="4">
        <v>329.48</v>
      </c>
      <c r="E2" s="4" t="str">
        <f>VLOOKUP(A2,HOP!A:L,12,0)</f>
        <v>329.48</v>
      </c>
      <c r="F2" s="4" t="str">
        <f>VLOOKUP(A2,HOP!A:C,3,0)</f>
        <v>3549419</v>
      </c>
      <c r="G2" s="4">
        <f>D2-E2</f>
        <v>0</v>
      </c>
      <c r="H2" s="4" t="str">
        <f>$H$1&amp;F2</f>
        <v>，3549419</v>
      </c>
      <c r="I2" s="4" t="str">
        <f>VLOOKUP(A2,HOP!A:U,21,0)</f>
        <v>直采</v>
      </c>
    </row>
    <row r="3" s="4" customFormat="1" hidden="1" spans="1:9">
      <c r="A3" s="5">
        <v>999224999271936</v>
      </c>
      <c r="B3" s="6">
        <v>45176</v>
      </c>
      <c r="C3" s="6">
        <v>45179</v>
      </c>
      <c r="D3" s="4">
        <v>228.18</v>
      </c>
      <c r="E3" s="4" t="str">
        <f>VLOOKUP(A3,HOP!A:L,12,0)</f>
        <v>228.18</v>
      </c>
      <c r="F3" s="4" t="str">
        <f>VLOOKUP(A3,HOP!A:C,3,0)</f>
        <v>3560997</v>
      </c>
      <c r="G3" s="4">
        <f t="shared" ref="G3:G34" si="0">D3-E3</f>
        <v>0</v>
      </c>
      <c r="H3" s="4" t="str">
        <f t="shared" ref="H3:H34" si="1">$H$1&amp;F3</f>
        <v>，3560997</v>
      </c>
      <c r="I3" s="4" t="str">
        <f>VLOOKUP(A3,HOP!A:U,21,0)</f>
        <v>直采</v>
      </c>
    </row>
    <row r="4" s="4" customFormat="1" hidden="1" spans="1:9">
      <c r="A4" s="5">
        <v>999226145103301</v>
      </c>
      <c r="B4" s="6">
        <v>45177</v>
      </c>
      <c r="C4" s="6">
        <v>45179</v>
      </c>
      <c r="D4" s="4">
        <v>345.12</v>
      </c>
      <c r="E4" s="4" t="str">
        <f>VLOOKUP(A4,HOP!A:L,12,0)</f>
        <v>345.12</v>
      </c>
      <c r="F4" s="4" t="str">
        <f>VLOOKUP(A4,HOP!A:C,3,0)</f>
        <v>3805360</v>
      </c>
      <c r="G4" s="4">
        <f t="shared" si="0"/>
        <v>0</v>
      </c>
      <c r="H4" s="4" t="str">
        <f t="shared" si="1"/>
        <v>，3805360</v>
      </c>
      <c r="I4" s="4" t="str">
        <f>VLOOKUP(A4,HOP!A:U,21,0)</f>
        <v>直连</v>
      </c>
    </row>
    <row r="5" s="4" customFormat="1" hidden="1" spans="1:9">
      <c r="A5" s="5">
        <v>999226214522199</v>
      </c>
      <c r="B5" s="6">
        <v>45177</v>
      </c>
      <c r="C5" s="6">
        <v>45179</v>
      </c>
      <c r="D5" s="4">
        <v>150.18</v>
      </c>
      <c r="E5" s="4" t="str">
        <f>VLOOKUP(A5,HOP!A:L,12,0)</f>
        <v>150.18</v>
      </c>
      <c r="F5" s="4" t="str">
        <f>VLOOKUP(A5,HOP!A:C,3,0)</f>
        <v>3816495</v>
      </c>
      <c r="G5" s="4">
        <f t="shared" si="0"/>
        <v>0</v>
      </c>
      <c r="H5" s="4" t="str">
        <f t="shared" si="1"/>
        <v>，3816495</v>
      </c>
      <c r="I5" s="4" t="str">
        <f>VLOOKUP(A5,HOP!A:U,21,0)</f>
        <v>直连</v>
      </c>
    </row>
    <row r="6" s="4" customFormat="1" hidden="1" spans="1:9">
      <c r="A6" s="5">
        <v>999226349302481</v>
      </c>
      <c r="B6" s="6">
        <v>45178</v>
      </c>
      <c r="C6" s="6">
        <v>45179</v>
      </c>
      <c r="D6" s="4">
        <v>72.28</v>
      </c>
      <c r="E6" s="4" t="str">
        <f>VLOOKUP(A6,HOP!A:L,12,0)</f>
        <v>72.28</v>
      </c>
      <c r="F6" s="4" t="str">
        <f>VLOOKUP(A6,HOP!A:C,3,0)</f>
        <v>3836597</v>
      </c>
      <c r="G6" s="4">
        <f t="shared" si="0"/>
        <v>0</v>
      </c>
      <c r="H6" s="4" t="str">
        <f t="shared" si="1"/>
        <v>，3836597</v>
      </c>
      <c r="I6" s="4" t="str">
        <f>VLOOKUP(A6,HOP!A:U,21,0)</f>
        <v>直连</v>
      </c>
    </row>
    <row r="7" s="4" customFormat="1" hidden="1" spans="1:9">
      <c r="A7" s="5">
        <v>999226366766146</v>
      </c>
      <c r="B7" s="6">
        <v>45177</v>
      </c>
      <c r="C7" s="6">
        <v>45179</v>
      </c>
      <c r="D7" s="4">
        <v>84.3</v>
      </c>
      <c r="E7" s="4" t="str">
        <f>VLOOKUP(A7,HOP!A:L,12,0)</f>
        <v>84.30</v>
      </c>
      <c r="F7" s="4" t="str">
        <f>VLOOKUP(A7,HOP!A:C,3,0)</f>
        <v>3846618</v>
      </c>
      <c r="G7" s="4">
        <f t="shared" si="0"/>
        <v>0</v>
      </c>
      <c r="H7" s="4" t="str">
        <f t="shared" si="1"/>
        <v>，3846618</v>
      </c>
      <c r="I7" s="4" t="str">
        <f>VLOOKUP(A7,HOP!A:U,21,0)</f>
        <v>直连</v>
      </c>
    </row>
    <row r="8" s="4" customFormat="1" hidden="1" spans="1:9">
      <c r="A8" s="5">
        <v>999226489787487</v>
      </c>
      <c r="B8" s="6">
        <v>45176</v>
      </c>
      <c r="C8" s="6">
        <v>45179</v>
      </c>
      <c r="D8" s="4">
        <v>441.4</v>
      </c>
      <c r="E8" s="4" t="str">
        <f>VLOOKUP(A8,HOP!A:L,12,0)</f>
        <v>441.40</v>
      </c>
      <c r="F8" s="4" t="str">
        <f>VLOOKUP(A8,HOP!A:C,3,0)</f>
        <v>3851789</v>
      </c>
      <c r="G8" s="4">
        <f t="shared" si="0"/>
        <v>0</v>
      </c>
      <c r="H8" s="4" t="str">
        <f t="shared" si="1"/>
        <v>，3851789</v>
      </c>
      <c r="I8" s="4" t="str">
        <f>VLOOKUP(A8,HOP!A:U,21,0)</f>
        <v>直采</v>
      </c>
    </row>
    <row r="9" s="4" customFormat="1" hidden="1" spans="1:9">
      <c r="A9" s="5">
        <v>999226497598882</v>
      </c>
      <c r="B9" s="6">
        <v>45173</v>
      </c>
      <c r="C9" s="6">
        <v>45179</v>
      </c>
      <c r="D9" s="4">
        <v>333.33</v>
      </c>
      <c r="E9" s="4" t="str">
        <f>VLOOKUP(A9,HOP!A:L,12,0)</f>
        <v>333.33</v>
      </c>
      <c r="F9" s="4" t="str">
        <f>VLOOKUP(A9,HOP!A:C,3,0)</f>
        <v>3860485</v>
      </c>
      <c r="G9" s="4">
        <f t="shared" si="0"/>
        <v>0</v>
      </c>
      <c r="H9" s="4" t="str">
        <f t="shared" si="1"/>
        <v>，3860485</v>
      </c>
      <c r="I9" s="4" t="str">
        <f>VLOOKUP(A9,HOP!A:U,21,0)</f>
        <v>直连</v>
      </c>
    </row>
    <row r="10" s="4" customFormat="1" hidden="1" spans="1:9">
      <c r="A10" s="5">
        <v>999226562541133</v>
      </c>
      <c r="B10" s="6">
        <v>45178</v>
      </c>
      <c r="C10" s="6">
        <v>45179</v>
      </c>
      <c r="D10" s="4">
        <v>25.98</v>
      </c>
      <c r="E10" s="4" t="str">
        <f>VLOOKUP(A10,HOP!A:L,12,0)</f>
        <v>25.98</v>
      </c>
      <c r="F10" s="4" t="str">
        <f>VLOOKUP(A10,HOP!A:C,3,0)</f>
        <v>3868881</v>
      </c>
      <c r="G10" s="4">
        <f t="shared" si="0"/>
        <v>0</v>
      </c>
      <c r="H10" s="4" t="str">
        <f t="shared" si="1"/>
        <v>，3868881</v>
      </c>
      <c r="I10" s="4" t="str">
        <f>VLOOKUP(A10,HOP!A:U,21,0)</f>
        <v>直连</v>
      </c>
    </row>
    <row r="11" s="4" customFormat="1" hidden="1" spans="1:9">
      <c r="A11" s="5">
        <v>999226600867854</v>
      </c>
      <c r="B11" s="6">
        <v>45178</v>
      </c>
      <c r="C11" s="6">
        <v>45179</v>
      </c>
      <c r="D11" s="4">
        <v>46.39</v>
      </c>
      <c r="E11" s="4" t="str">
        <f>VLOOKUP(A11,HOP!A:L,12,0)</f>
        <v>46.39</v>
      </c>
      <c r="F11" s="4" t="str">
        <f>VLOOKUP(A11,HOP!A:C,3,0)</f>
        <v>3874500</v>
      </c>
      <c r="G11" s="4">
        <f t="shared" si="0"/>
        <v>0</v>
      </c>
      <c r="H11" s="4" t="str">
        <f t="shared" si="1"/>
        <v>，3874500</v>
      </c>
      <c r="I11" s="4" t="str">
        <f>VLOOKUP(A11,HOP!A:U,21,0)</f>
        <v>直采</v>
      </c>
    </row>
    <row r="12" s="4" customFormat="1" hidden="1" spans="1:9">
      <c r="A12" s="5">
        <v>999226604361617</v>
      </c>
      <c r="B12" s="6">
        <v>45177</v>
      </c>
      <c r="C12" s="6">
        <v>45179</v>
      </c>
      <c r="D12" s="4">
        <v>142.66</v>
      </c>
      <c r="E12" s="4" t="str">
        <f>VLOOKUP(A12,HOP!A:L,12,0)</f>
        <v>142.66</v>
      </c>
      <c r="F12" s="4" t="str">
        <f>VLOOKUP(A12,HOP!A:C,3,0)</f>
        <v>3875867</v>
      </c>
      <c r="G12" s="4">
        <f t="shared" si="0"/>
        <v>0</v>
      </c>
      <c r="H12" s="4" t="str">
        <f t="shared" si="1"/>
        <v>，3875867</v>
      </c>
      <c r="I12" s="4" t="str">
        <f>VLOOKUP(A12,HOP!A:U,21,0)</f>
        <v>直连</v>
      </c>
    </row>
    <row r="13" s="4" customFormat="1" hidden="1" spans="1:9">
      <c r="A13" s="5">
        <v>999226605948425</v>
      </c>
      <c r="B13" s="6">
        <v>45178</v>
      </c>
      <c r="C13" s="6">
        <v>45179</v>
      </c>
      <c r="D13" s="4">
        <v>60.03</v>
      </c>
      <c r="E13" s="4" t="str">
        <f>VLOOKUP(A13,HOP!A:L,12,0)</f>
        <v>60.03</v>
      </c>
      <c r="F13" s="4" t="str">
        <f>VLOOKUP(A13,HOP!A:C,3,0)</f>
        <v>3876664</v>
      </c>
      <c r="G13" s="4">
        <f t="shared" si="0"/>
        <v>0</v>
      </c>
      <c r="H13" s="4" t="str">
        <f t="shared" si="1"/>
        <v>，3876664</v>
      </c>
      <c r="I13" s="4" t="str">
        <f>VLOOKUP(A13,HOP!A:U,21,0)</f>
        <v>直连</v>
      </c>
    </row>
    <row r="14" s="4" customFormat="1" hidden="1" spans="1:9">
      <c r="A14" s="5">
        <v>999226606881269</v>
      </c>
      <c r="B14" s="6">
        <v>45176</v>
      </c>
      <c r="C14" s="6">
        <v>45179</v>
      </c>
      <c r="D14" s="4">
        <v>127.92</v>
      </c>
      <c r="E14" s="4" t="str">
        <f>VLOOKUP(A14,HOP!A:L,12,0)</f>
        <v>127.92</v>
      </c>
      <c r="F14" s="4" t="str">
        <f>VLOOKUP(A14,HOP!A:C,3,0)</f>
        <v>3877186</v>
      </c>
      <c r="G14" s="4">
        <f t="shared" si="0"/>
        <v>0</v>
      </c>
      <c r="H14" s="4" t="str">
        <f t="shared" si="1"/>
        <v>，3877186</v>
      </c>
      <c r="I14" s="4" t="str">
        <f>VLOOKUP(A14,HOP!A:U,21,0)</f>
        <v>直采</v>
      </c>
    </row>
    <row r="15" s="4" customFormat="1" hidden="1" spans="1:9">
      <c r="A15" s="5">
        <v>999226607033056</v>
      </c>
      <c r="B15" s="6">
        <v>45177</v>
      </c>
      <c r="C15" s="6">
        <v>45179</v>
      </c>
      <c r="D15" s="4">
        <v>36.98</v>
      </c>
      <c r="E15" s="4" t="str">
        <f>VLOOKUP(A15,HOP!A:L,12,0)</f>
        <v>36.98</v>
      </c>
      <c r="F15" s="4" t="str">
        <f>VLOOKUP(A15,HOP!A:C,3,0)</f>
        <v>3877240</v>
      </c>
      <c r="G15" s="4">
        <f t="shared" si="0"/>
        <v>0</v>
      </c>
      <c r="H15" s="4" t="str">
        <f t="shared" si="1"/>
        <v>，3877240</v>
      </c>
      <c r="I15" s="4" t="str">
        <f>VLOOKUP(A15,HOP!A:U,21,0)</f>
        <v>直连</v>
      </c>
    </row>
    <row r="16" s="4" customFormat="1" hidden="1" spans="1:9">
      <c r="A16" s="5">
        <v>999226607728393</v>
      </c>
      <c r="B16" s="6">
        <v>45178</v>
      </c>
      <c r="C16" s="6">
        <v>45179</v>
      </c>
      <c r="D16" s="4">
        <v>34.98</v>
      </c>
      <c r="E16" s="4" t="str">
        <f>VLOOKUP(A16,HOP!A:L,12,0)</f>
        <v>34.98</v>
      </c>
      <c r="F16" s="4" t="str">
        <f>VLOOKUP(A16,HOP!A:C,3,0)</f>
        <v>3877674</v>
      </c>
      <c r="G16" s="4">
        <f t="shared" si="0"/>
        <v>0</v>
      </c>
      <c r="H16" s="4" t="str">
        <f t="shared" si="1"/>
        <v>，3877674</v>
      </c>
      <c r="I16" s="4" t="str">
        <f>VLOOKUP(A16,HOP!A:U,21,0)</f>
        <v>直连</v>
      </c>
    </row>
    <row r="17" s="4" customFormat="1" hidden="1" spans="1:9">
      <c r="A17" s="5">
        <v>999226623612945</v>
      </c>
      <c r="B17" s="6">
        <v>45177</v>
      </c>
      <c r="C17" s="6">
        <v>45179</v>
      </c>
      <c r="D17" s="4">
        <v>40.46</v>
      </c>
      <c r="E17" s="4" t="str">
        <f>VLOOKUP(A17,HOP!A:L,12,0)</f>
        <v>40.46</v>
      </c>
      <c r="F17" s="4" t="str">
        <f>VLOOKUP(A17,HOP!A:C,3,0)</f>
        <v>3882747</v>
      </c>
      <c r="G17" s="4">
        <f t="shared" si="0"/>
        <v>0</v>
      </c>
      <c r="H17" s="4" t="str">
        <f t="shared" si="1"/>
        <v>，3882747</v>
      </c>
      <c r="I17" s="4" t="str">
        <f>VLOOKUP(A17,HOP!A:U,21,0)</f>
        <v>直连</v>
      </c>
    </row>
    <row r="18" s="4" customFormat="1" hidden="1" spans="1:9">
      <c r="A18" s="5">
        <v>999226624688835</v>
      </c>
      <c r="B18" s="6">
        <v>45177</v>
      </c>
      <c r="C18" s="6">
        <v>45179</v>
      </c>
      <c r="D18" s="4">
        <v>155.82</v>
      </c>
      <c r="E18" s="4" t="str">
        <f>VLOOKUP(A18,HOP!A:L,12,0)</f>
        <v>155.82</v>
      </c>
      <c r="F18" s="4" t="str">
        <f>VLOOKUP(A18,HOP!A:C,3,0)</f>
        <v>3883544</v>
      </c>
      <c r="G18" s="4">
        <f t="shared" si="0"/>
        <v>0</v>
      </c>
      <c r="H18" s="4" t="str">
        <f t="shared" si="1"/>
        <v>，3883544</v>
      </c>
      <c r="I18" s="4" t="str">
        <f>VLOOKUP(A18,HOP!A:U,21,0)</f>
        <v>直连</v>
      </c>
    </row>
    <row r="19" s="4" customFormat="1" hidden="1" spans="1:9">
      <c r="A19" s="5">
        <v>999226635169947</v>
      </c>
      <c r="B19" s="6">
        <v>45178</v>
      </c>
      <c r="C19" s="6">
        <v>45179</v>
      </c>
      <c r="D19" s="4">
        <v>33.37</v>
      </c>
      <c r="E19" s="4" t="str">
        <f>VLOOKUP(A19,HOP!A:L,12,0)</f>
        <v>33.37</v>
      </c>
      <c r="F19" s="4" t="str">
        <f>VLOOKUP(A19,HOP!A:C,3,0)</f>
        <v>3887077</v>
      </c>
      <c r="G19" s="4">
        <f t="shared" si="0"/>
        <v>0</v>
      </c>
      <c r="H19" s="4" t="str">
        <f t="shared" si="1"/>
        <v>，3887077</v>
      </c>
      <c r="I19" s="4" t="str">
        <f>VLOOKUP(A19,HOP!A:U,21,0)</f>
        <v>直连</v>
      </c>
    </row>
    <row r="20" s="4" customFormat="1" hidden="1" spans="1:9">
      <c r="A20" s="5">
        <v>999226635228997</v>
      </c>
      <c r="B20" s="6">
        <v>45178</v>
      </c>
      <c r="C20" s="6">
        <v>45179</v>
      </c>
      <c r="D20" s="4">
        <v>61.29</v>
      </c>
      <c r="E20" s="4" t="str">
        <f>VLOOKUP(A20,HOP!A:L,12,0)</f>
        <v>61.29</v>
      </c>
      <c r="F20" s="4" t="str">
        <f>VLOOKUP(A20,HOP!A:C,3,0)</f>
        <v>3887084</v>
      </c>
      <c r="G20" s="4">
        <f t="shared" si="0"/>
        <v>0</v>
      </c>
      <c r="H20" s="4" t="str">
        <f t="shared" si="1"/>
        <v>，3887084</v>
      </c>
      <c r="I20" s="4" t="str">
        <f>VLOOKUP(A20,HOP!A:U,21,0)</f>
        <v>直连</v>
      </c>
    </row>
    <row r="21" s="4" customFormat="1" hidden="1" spans="1:9">
      <c r="A21" s="5">
        <v>999226636726101</v>
      </c>
      <c r="B21" s="6">
        <v>45178</v>
      </c>
      <c r="C21" s="6">
        <v>45179</v>
      </c>
      <c r="D21" s="4">
        <v>19.73</v>
      </c>
      <c r="E21" s="4" t="str">
        <f>VLOOKUP(A21,HOP!A:L,12,0)</f>
        <v>19.73</v>
      </c>
      <c r="F21" s="4" t="str">
        <f>VLOOKUP(A21,HOP!A:C,3,0)</f>
        <v>3887460</v>
      </c>
      <c r="G21" s="4">
        <f t="shared" si="0"/>
        <v>0</v>
      </c>
      <c r="H21" s="4" t="str">
        <f t="shared" si="1"/>
        <v>，3887460</v>
      </c>
      <c r="I21" s="4" t="str">
        <f>VLOOKUP(A21,HOP!A:U,21,0)</f>
        <v>直连</v>
      </c>
    </row>
    <row r="22" s="4" customFormat="1" hidden="1" spans="1:9">
      <c r="A22" s="5">
        <v>999226639100898</v>
      </c>
      <c r="B22" s="6">
        <v>45176</v>
      </c>
      <c r="C22" s="6">
        <v>45179</v>
      </c>
      <c r="D22" s="4">
        <v>55.77</v>
      </c>
      <c r="E22" s="4" t="str">
        <f>VLOOKUP(A22,HOP!A:L,12,0)</f>
        <v>55.77</v>
      </c>
      <c r="F22" s="4" t="str">
        <f>VLOOKUP(A22,HOP!A:C,3,0)</f>
        <v>3888322</v>
      </c>
      <c r="G22" s="4">
        <f t="shared" si="0"/>
        <v>0</v>
      </c>
      <c r="H22" s="4" t="str">
        <f t="shared" si="1"/>
        <v>，3888322</v>
      </c>
      <c r="I22" s="4" t="str">
        <f>VLOOKUP(A22,HOP!A:U,21,0)</f>
        <v>直连</v>
      </c>
    </row>
    <row r="23" s="4" customFormat="1" hidden="1" spans="1:9">
      <c r="A23" s="5">
        <v>999226641444400</v>
      </c>
      <c r="B23" s="6">
        <v>45178</v>
      </c>
      <c r="C23" s="6">
        <v>45179</v>
      </c>
      <c r="D23" s="4">
        <v>76.03</v>
      </c>
      <c r="E23" s="4" t="str">
        <f>VLOOKUP(A23,HOP!A:L,12,0)</f>
        <v>76.03</v>
      </c>
      <c r="F23" s="4" t="str">
        <f>VLOOKUP(A23,HOP!A:C,3,0)</f>
        <v>3889039</v>
      </c>
      <c r="G23" s="4">
        <f t="shared" si="0"/>
        <v>0</v>
      </c>
      <c r="H23" s="4" t="str">
        <f t="shared" si="1"/>
        <v>，3889039</v>
      </c>
      <c r="I23" s="4" t="str">
        <f>VLOOKUP(A23,HOP!A:U,21,0)</f>
        <v>直连</v>
      </c>
    </row>
    <row r="24" s="4" customFormat="1" hidden="1" spans="1:9">
      <c r="A24" s="5">
        <v>999226645046090</v>
      </c>
      <c r="B24" s="6">
        <v>45178</v>
      </c>
      <c r="C24" s="6">
        <v>45179</v>
      </c>
      <c r="D24" s="4">
        <v>38.44</v>
      </c>
      <c r="E24" s="4" t="str">
        <f>VLOOKUP(A24,HOP!A:L,12,0)</f>
        <v>38.44</v>
      </c>
      <c r="F24" s="4" t="str">
        <f>VLOOKUP(A24,HOP!A:C,3,0)</f>
        <v>3890335</v>
      </c>
      <c r="G24" s="4">
        <f t="shared" si="0"/>
        <v>0</v>
      </c>
      <c r="H24" s="4" t="str">
        <f t="shared" si="1"/>
        <v>，3890335</v>
      </c>
      <c r="I24" s="4" t="str">
        <f>VLOOKUP(A24,HOP!A:U,21,0)</f>
        <v>直连</v>
      </c>
    </row>
    <row r="25" s="4" customFormat="1" hidden="1" spans="1:9">
      <c r="A25" s="5">
        <v>999226646105000</v>
      </c>
      <c r="B25" s="6">
        <v>45175</v>
      </c>
      <c r="C25" s="6">
        <v>45179</v>
      </c>
      <c r="D25" s="4">
        <v>164.74</v>
      </c>
      <c r="E25" s="4" t="str">
        <f>VLOOKUP(A25,HOP!A:L,12,0)</f>
        <v>164.74</v>
      </c>
      <c r="F25" s="4" t="str">
        <f>VLOOKUP(A25,HOP!A:C,3,0)</f>
        <v>3890638</v>
      </c>
      <c r="G25" s="4">
        <f t="shared" si="0"/>
        <v>0</v>
      </c>
      <c r="H25" s="4" t="str">
        <f t="shared" si="1"/>
        <v>，3890638</v>
      </c>
      <c r="I25" s="4" t="str">
        <f>VLOOKUP(A25,HOP!A:U,21,0)</f>
        <v>直连</v>
      </c>
    </row>
    <row r="26" s="4" customFormat="1" hidden="1" spans="1:9">
      <c r="A26" s="5">
        <v>999226646228591</v>
      </c>
      <c r="B26" s="6">
        <v>45175</v>
      </c>
      <c r="C26" s="6">
        <v>45179</v>
      </c>
      <c r="D26" s="4">
        <v>91.12</v>
      </c>
      <c r="E26" s="4" t="str">
        <f>VLOOKUP(A26,HOP!A:L,12,0)</f>
        <v>91.12</v>
      </c>
      <c r="F26" s="4" t="str">
        <f>VLOOKUP(A26,HOP!A:C,3,0)</f>
        <v>3890747</v>
      </c>
      <c r="G26" s="4">
        <f t="shared" si="0"/>
        <v>0</v>
      </c>
      <c r="H26" s="4" t="str">
        <f t="shared" si="1"/>
        <v>，3890747</v>
      </c>
      <c r="I26" s="4" t="str">
        <f>VLOOKUP(A26,HOP!A:U,21,0)</f>
        <v>直连</v>
      </c>
    </row>
    <row r="27" s="4" customFormat="1" hidden="1" spans="1:9">
      <c r="A27" s="5">
        <v>999226647124638</v>
      </c>
      <c r="B27" s="6">
        <v>45178</v>
      </c>
      <c r="C27" s="6">
        <v>45179</v>
      </c>
      <c r="D27" s="4">
        <v>12.79</v>
      </c>
      <c r="E27" s="4" t="str">
        <f>VLOOKUP(A27,HOP!A:L,12,0)</f>
        <v>12.79</v>
      </c>
      <c r="F27" s="4" t="str">
        <f>VLOOKUP(A27,HOP!A:C,3,0)</f>
        <v>3891032</v>
      </c>
      <c r="G27" s="4">
        <f t="shared" si="0"/>
        <v>0</v>
      </c>
      <c r="H27" s="4" t="str">
        <f t="shared" si="1"/>
        <v>，3891032</v>
      </c>
      <c r="I27" s="4" t="str">
        <f>VLOOKUP(A27,HOP!A:U,21,0)</f>
        <v>直连</v>
      </c>
    </row>
    <row r="28" s="4" customFormat="1" hidden="1" spans="1:9">
      <c r="A28" s="5">
        <v>999226653979919</v>
      </c>
      <c r="B28" s="6">
        <v>45176</v>
      </c>
      <c r="C28" s="6">
        <v>45179</v>
      </c>
      <c r="D28" s="4">
        <v>52.86</v>
      </c>
      <c r="E28" s="4" t="str">
        <f>VLOOKUP(A28,HOP!A:L,12,0)</f>
        <v>52.86</v>
      </c>
      <c r="F28" s="4" t="str">
        <f>VLOOKUP(A28,HOP!A:C,3,0)</f>
        <v>3892294</v>
      </c>
      <c r="G28" s="4">
        <f t="shared" si="0"/>
        <v>0</v>
      </c>
      <c r="H28" s="4" t="str">
        <f t="shared" si="1"/>
        <v>，3892294</v>
      </c>
      <c r="I28" s="4" t="str">
        <f>VLOOKUP(A28,HOP!A:U,21,0)</f>
        <v>直连</v>
      </c>
    </row>
    <row r="29" s="4" customFormat="1" hidden="1" spans="1:9">
      <c r="A29" s="5">
        <v>999226654031861</v>
      </c>
      <c r="B29" s="6">
        <v>45178</v>
      </c>
      <c r="C29" s="6">
        <v>45179</v>
      </c>
      <c r="D29" s="4">
        <v>18.16</v>
      </c>
      <c r="E29" s="4" t="str">
        <f>VLOOKUP(A29,HOP!A:L,12,0)</f>
        <v>18.16</v>
      </c>
      <c r="F29" s="4" t="str">
        <f>VLOOKUP(A29,HOP!A:C,3,0)</f>
        <v>3892296</v>
      </c>
      <c r="G29" s="4">
        <f t="shared" si="0"/>
        <v>0</v>
      </c>
      <c r="H29" s="4" t="str">
        <f t="shared" si="1"/>
        <v>，3892296</v>
      </c>
      <c r="I29" s="4" t="str">
        <f>VLOOKUP(A29,HOP!A:U,21,0)</f>
        <v>直连</v>
      </c>
    </row>
    <row r="30" s="4" customFormat="1" hidden="1" spans="1:9">
      <c r="A30" s="5">
        <v>999226654742201</v>
      </c>
      <c r="B30" s="6">
        <v>45176</v>
      </c>
      <c r="C30" s="6">
        <v>45179</v>
      </c>
      <c r="D30" s="4">
        <v>80.67</v>
      </c>
      <c r="E30" s="4" t="str">
        <f>VLOOKUP(A30,HOP!A:L,12,0)</f>
        <v>80.67</v>
      </c>
      <c r="F30" s="4" t="str">
        <f>VLOOKUP(A30,HOP!A:C,3,0)</f>
        <v>3892360</v>
      </c>
      <c r="G30" s="4">
        <f t="shared" si="0"/>
        <v>0</v>
      </c>
      <c r="H30" s="4" t="str">
        <f t="shared" si="1"/>
        <v>，3892360</v>
      </c>
      <c r="I30" s="4" t="str">
        <f>VLOOKUP(A30,HOP!A:U,21,0)</f>
        <v>直连</v>
      </c>
    </row>
    <row r="31" s="4" customFormat="1" hidden="1" spans="1:9">
      <c r="A31" s="5">
        <v>999226659211681</v>
      </c>
      <c r="B31" s="6">
        <v>45178</v>
      </c>
      <c r="C31" s="6">
        <v>45179</v>
      </c>
      <c r="D31" s="4">
        <v>34.51</v>
      </c>
      <c r="E31" s="4" t="str">
        <f>VLOOKUP(A31,HOP!A:L,12,0)</f>
        <v>34.51</v>
      </c>
      <c r="F31" s="4" t="str">
        <f>VLOOKUP(A31,HOP!A:C,3,0)</f>
        <v>3893207</v>
      </c>
      <c r="G31" s="4">
        <f t="shared" si="0"/>
        <v>0</v>
      </c>
      <c r="H31" s="4" t="str">
        <f t="shared" si="1"/>
        <v>，3893207</v>
      </c>
      <c r="I31" s="4" t="str">
        <f>VLOOKUP(A31,HOP!A:U,21,0)</f>
        <v>直连</v>
      </c>
    </row>
    <row r="32" s="4" customFormat="1" hidden="1" spans="1:9">
      <c r="A32" s="5">
        <v>999226663496547</v>
      </c>
      <c r="B32" s="6">
        <v>45176</v>
      </c>
      <c r="C32" s="6">
        <v>45179</v>
      </c>
      <c r="D32" s="4">
        <v>58.35</v>
      </c>
      <c r="E32" s="4" t="str">
        <f>VLOOKUP(A32,HOP!A:L,12,0)</f>
        <v>58.35</v>
      </c>
      <c r="F32" s="4" t="str">
        <f>VLOOKUP(A32,HOP!A:C,3,0)</f>
        <v>3894689</v>
      </c>
      <c r="G32" s="4">
        <f t="shared" si="0"/>
        <v>0</v>
      </c>
      <c r="H32" s="4" t="str">
        <f t="shared" si="1"/>
        <v>，3894689</v>
      </c>
      <c r="I32" s="4" t="str">
        <f>VLOOKUP(A32,HOP!A:U,21,0)</f>
        <v>直连</v>
      </c>
    </row>
    <row r="33" s="4" customFormat="1" hidden="1" spans="1:9">
      <c r="A33" s="5">
        <v>999226665417248</v>
      </c>
      <c r="B33" s="6">
        <v>45177</v>
      </c>
      <c r="C33" s="6">
        <v>45179</v>
      </c>
      <c r="D33" s="4">
        <v>129.07</v>
      </c>
      <c r="E33" s="4" t="str">
        <f>VLOOKUP(A33,HOP!A:L,12,0)</f>
        <v>129.07</v>
      </c>
      <c r="F33" s="4" t="str">
        <f>VLOOKUP(A33,HOP!A:C,3,0)</f>
        <v>3895173</v>
      </c>
      <c r="G33" s="4">
        <f t="shared" si="0"/>
        <v>0</v>
      </c>
      <c r="H33" s="4" t="str">
        <f t="shared" si="1"/>
        <v>，3895173</v>
      </c>
      <c r="I33" s="4" t="str">
        <f>VLOOKUP(A33,HOP!A:U,21,0)</f>
        <v>直连</v>
      </c>
    </row>
    <row r="34" s="4" customFormat="1" hidden="1" spans="1:9">
      <c r="A34" s="5">
        <v>999226668201723</v>
      </c>
      <c r="B34" s="6">
        <v>45178</v>
      </c>
      <c r="C34" s="6">
        <v>45179</v>
      </c>
      <c r="D34" s="4">
        <v>39.55</v>
      </c>
      <c r="E34" s="4" t="str">
        <f>VLOOKUP(A34,HOP!A:L,12,0)</f>
        <v>39.55</v>
      </c>
      <c r="F34" s="4" t="str">
        <f>VLOOKUP(A34,HOP!A:C,3,0)</f>
        <v>3896011</v>
      </c>
      <c r="G34" s="4">
        <f t="shared" si="0"/>
        <v>0</v>
      </c>
      <c r="H34" s="4" t="str">
        <f t="shared" si="1"/>
        <v>，3896011</v>
      </c>
      <c r="I34" s="4" t="str">
        <f>VLOOKUP(A34,HOP!A:U,21,0)</f>
        <v>直采</v>
      </c>
    </row>
    <row r="35" s="4" customFormat="1" hidden="1" spans="1:9">
      <c r="A35" s="5">
        <v>999226671020587</v>
      </c>
      <c r="B35" s="6">
        <v>45178</v>
      </c>
      <c r="C35" s="6">
        <v>45179</v>
      </c>
      <c r="D35" s="4">
        <v>12.99</v>
      </c>
      <c r="E35" s="4" t="str">
        <f>VLOOKUP(A35,HOP!A:L,12,0)</f>
        <v>12.99</v>
      </c>
      <c r="F35" s="4" t="str">
        <f>VLOOKUP(A35,HOP!A:C,3,0)</f>
        <v>3897102</v>
      </c>
      <c r="G35" s="4">
        <f t="shared" ref="G35:G66" si="2">D35-E35</f>
        <v>0</v>
      </c>
      <c r="H35" s="4" t="str">
        <f t="shared" ref="H35:H66" si="3">$H$1&amp;F35</f>
        <v>，3897102</v>
      </c>
      <c r="I35" s="4" t="str">
        <f>VLOOKUP(A35,HOP!A:U,21,0)</f>
        <v>直连</v>
      </c>
    </row>
    <row r="36" s="4" customFormat="1" hidden="1" spans="1:9">
      <c r="A36" s="5">
        <v>999226701094097</v>
      </c>
      <c r="B36" s="6">
        <v>45177</v>
      </c>
      <c r="C36" s="6">
        <v>45179</v>
      </c>
      <c r="D36" s="4">
        <v>100.18</v>
      </c>
      <c r="E36" s="4" t="str">
        <f>VLOOKUP(A36,HOP!A:L,12,0)</f>
        <v>100.18</v>
      </c>
      <c r="F36" s="4" t="str">
        <f>VLOOKUP(A36,HOP!A:C,3,0)</f>
        <v>3898608</v>
      </c>
      <c r="G36" s="4">
        <f t="shared" si="2"/>
        <v>0</v>
      </c>
      <c r="H36" s="4" t="str">
        <f t="shared" si="3"/>
        <v>，3898608</v>
      </c>
      <c r="I36" s="4" t="str">
        <f>VLOOKUP(A36,HOP!A:U,21,0)</f>
        <v>直采</v>
      </c>
    </row>
    <row r="37" s="4" customFormat="1" hidden="1" spans="1:9">
      <c r="A37" s="5">
        <v>999226701197404</v>
      </c>
      <c r="B37" s="6">
        <v>45177</v>
      </c>
      <c r="C37" s="6">
        <v>45179</v>
      </c>
      <c r="D37" s="4">
        <v>58.24</v>
      </c>
      <c r="E37" s="4" t="str">
        <f>VLOOKUP(A37,HOP!A:L,12,0)</f>
        <v>58.24</v>
      </c>
      <c r="F37" s="4" t="str">
        <f>VLOOKUP(A37,HOP!A:C,3,0)</f>
        <v>3898627</v>
      </c>
      <c r="G37" s="4">
        <f t="shared" si="2"/>
        <v>0</v>
      </c>
      <c r="H37" s="4" t="str">
        <f t="shared" si="3"/>
        <v>，3898627</v>
      </c>
      <c r="I37" s="4" t="str">
        <f>VLOOKUP(A37,HOP!A:U,21,0)</f>
        <v>直连</v>
      </c>
    </row>
    <row r="38" s="4" customFormat="1" hidden="1" spans="1:9">
      <c r="A38" s="5">
        <v>999226703278872</v>
      </c>
      <c r="B38" s="6">
        <v>45177</v>
      </c>
      <c r="C38" s="6">
        <v>45179</v>
      </c>
      <c r="D38" s="4">
        <v>89.06</v>
      </c>
      <c r="E38" s="4" t="str">
        <f>VLOOKUP(A38,HOP!A:L,12,0)</f>
        <v>89.06</v>
      </c>
      <c r="F38" s="4" t="str">
        <f>VLOOKUP(A38,HOP!A:C,3,0)</f>
        <v>3899104</v>
      </c>
      <c r="G38" s="4">
        <f t="shared" si="2"/>
        <v>0</v>
      </c>
      <c r="H38" s="4" t="str">
        <f t="shared" si="3"/>
        <v>，3899104</v>
      </c>
      <c r="I38" s="4" t="str">
        <f>VLOOKUP(A38,HOP!A:U,21,0)</f>
        <v>直连</v>
      </c>
    </row>
    <row r="39" s="4" customFormat="1" hidden="1" spans="1:9">
      <c r="A39" s="5">
        <v>999226703850422</v>
      </c>
      <c r="B39" s="6">
        <v>45178</v>
      </c>
      <c r="C39" s="6">
        <v>45179</v>
      </c>
      <c r="D39" s="4">
        <v>136.6</v>
      </c>
      <c r="E39" s="4" t="str">
        <f>VLOOKUP(A39,HOP!A:L,12,0)</f>
        <v>136.60</v>
      </c>
      <c r="F39" s="4" t="str">
        <f>VLOOKUP(A39,HOP!A:C,3,0)</f>
        <v>3899214</v>
      </c>
      <c r="G39" s="4">
        <f t="shared" si="2"/>
        <v>0</v>
      </c>
      <c r="H39" s="4" t="str">
        <f t="shared" si="3"/>
        <v>，3899214</v>
      </c>
      <c r="I39" s="4" t="str">
        <f>VLOOKUP(A39,HOP!A:U,21,0)</f>
        <v>直连</v>
      </c>
    </row>
    <row r="40" s="4" customFormat="1" hidden="1" spans="1:9">
      <c r="A40" s="5">
        <v>999226704175059</v>
      </c>
      <c r="B40" s="6">
        <v>45177</v>
      </c>
      <c r="C40" s="6">
        <v>45179</v>
      </c>
      <c r="D40" s="4">
        <v>89.86</v>
      </c>
      <c r="E40" s="4" t="str">
        <f>VLOOKUP(A40,HOP!A:L,12,0)</f>
        <v>89.86</v>
      </c>
      <c r="F40" s="4" t="str">
        <f>VLOOKUP(A40,HOP!A:C,3,0)</f>
        <v>3899266</v>
      </c>
      <c r="G40" s="4">
        <f t="shared" si="2"/>
        <v>0</v>
      </c>
      <c r="H40" s="4" t="str">
        <f t="shared" si="3"/>
        <v>，3899266</v>
      </c>
      <c r="I40" s="4" t="str">
        <f>VLOOKUP(A40,HOP!A:U,21,0)</f>
        <v>直连</v>
      </c>
    </row>
    <row r="41" s="4" customFormat="1" hidden="1" spans="1:9">
      <c r="A41" s="5">
        <v>999226705944582</v>
      </c>
      <c r="B41" s="6">
        <v>45177</v>
      </c>
      <c r="C41" s="6">
        <v>45179</v>
      </c>
      <c r="D41" s="4">
        <v>108.24</v>
      </c>
      <c r="E41" s="4" t="str">
        <f>VLOOKUP(A41,HOP!A:L,12,0)</f>
        <v>108.24</v>
      </c>
      <c r="F41" s="4" t="str">
        <f>VLOOKUP(A41,HOP!A:C,3,0)</f>
        <v>3899810</v>
      </c>
      <c r="G41" s="4">
        <f t="shared" si="2"/>
        <v>0</v>
      </c>
      <c r="H41" s="4" t="str">
        <f t="shared" si="3"/>
        <v>，3899810</v>
      </c>
      <c r="I41" s="4" t="str">
        <f>VLOOKUP(A41,HOP!A:U,21,0)</f>
        <v>直连</v>
      </c>
    </row>
    <row r="42" s="4" customFormat="1" hidden="1" spans="1:9">
      <c r="A42" s="5">
        <v>999226709479585</v>
      </c>
      <c r="B42" s="6">
        <v>45177</v>
      </c>
      <c r="C42" s="6">
        <v>45179</v>
      </c>
      <c r="D42" s="4">
        <v>39.02</v>
      </c>
      <c r="E42" s="4" t="str">
        <f>VLOOKUP(A42,HOP!A:L,12,0)</f>
        <v>39.02</v>
      </c>
      <c r="F42" s="4" t="str">
        <f>VLOOKUP(A42,HOP!A:C,3,0)</f>
        <v>3900979</v>
      </c>
      <c r="G42" s="4">
        <f t="shared" si="2"/>
        <v>0</v>
      </c>
      <c r="H42" s="4" t="str">
        <f t="shared" si="3"/>
        <v>，3900979</v>
      </c>
      <c r="I42" s="4" t="str">
        <f>VLOOKUP(A42,HOP!A:U,21,0)</f>
        <v>直连</v>
      </c>
    </row>
    <row r="43" s="4" customFormat="1" hidden="1" spans="1:9">
      <c r="A43" s="5">
        <v>999226710248181</v>
      </c>
      <c r="B43" s="6">
        <v>45178</v>
      </c>
      <c r="C43" s="6">
        <v>45179</v>
      </c>
      <c r="D43" s="4">
        <v>19.8</v>
      </c>
      <c r="E43" s="4" t="str">
        <f>VLOOKUP(A43,HOP!A:L,12,0)</f>
        <v>19.80</v>
      </c>
      <c r="F43" s="4" t="str">
        <f>VLOOKUP(A43,HOP!A:C,3,0)</f>
        <v>3901125</v>
      </c>
      <c r="G43" s="4">
        <f t="shared" si="2"/>
        <v>0</v>
      </c>
      <c r="H43" s="4" t="str">
        <f t="shared" si="3"/>
        <v>，3901125</v>
      </c>
      <c r="I43" s="4" t="str">
        <f>VLOOKUP(A43,HOP!A:U,21,0)</f>
        <v>直连</v>
      </c>
    </row>
    <row r="44" s="4" customFormat="1" hidden="1" spans="1:9">
      <c r="A44" s="5">
        <v>999226711266868</v>
      </c>
      <c r="B44" s="6">
        <v>45177</v>
      </c>
      <c r="C44" s="6">
        <v>45179</v>
      </c>
      <c r="D44" s="4">
        <v>55.1</v>
      </c>
      <c r="E44" s="4" t="str">
        <f>VLOOKUP(A44,HOP!A:L,12,0)</f>
        <v>55.10</v>
      </c>
      <c r="F44" s="4" t="str">
        <f>VLOOKUP(A44,HOP!A:C,3,0)</f>
        <v>3901439</v>
      </c>
      <c r="G44" s="4">
        <f t="shared" si="2"/>
        <v>0</v>
      </c>
      <c r="H44" s="4" t="str">
        <f t="shared" si="3"/>
        <v>，3901439</v>
      </c>
      <c r="I44" s="4" t="str">
        <f>VLOOKUP(A44,HOP!A:U,21,0)</f>
        <v>直连</v>
      </c>
    </row>
    <row r="45" s="4" customFormat="1" hidden="1" spans="1:9">
      <c r="A45" s="5">
        <v>999226711556190</v>
      </c>
      <c r="B45" s="6">
        <v>45177</v>
      </c>
      <c r="C45" s="6">
        <v>45179</v>
      </c>
      <c r="D45" s="4">
        <v>34.9</v>
      </c>
      <c r="E45" s="4" t="str">
        <f>VLOOKUP(A45,HOP!A:L,12,0)</f>
        <v>34.90</v>
      </c>
      <c r="F45" s="4" t="str">
        <f>VLOOKUP(A45,HOP!A:C,3,0)</f>
        <v>3901673</v>
      </c>
      <c r="G45" s="4">
        <f t="shared" si="2"/>
        <v>0</v>
      </c>
      <c r="H45" s="4" t="str">
        <f t="shared" si="3"/>
        <v>，3901673</v>
      </c>
      <c r="I45" s="4" t="str">
        <f>VLOOKUP(A45,HOP!A:U,21,0)</f>
        <v>直连</v>
      </c>
    </row>
    <row r="46" s="4" customFormat="1" hidden="1" spans="1:9">
      <c r="A46" s="5">
        <v>999226712237110</v>
      </c>
      <c r="B46" s="6">
        <v>45178</v>
      </c>
      <c r="C46" s="6">
        <v>45179</v>
      </c>
      <c r="D46" s="4">
        <v>163.92</v>
      </c>
      <c r="E46" s="4" t="str">
        <f>VLOOKUP(A46,HOP!A:L,12,0)</f>
        <v>163.92</v>
      </c>
      <c r="F46" s="4" t="str">
        <f>VLOOKUP(A46,HOP!A:C,3,0)</f>
        <v>3901959</v>
      </c>
      <c r="G46" s="4">
        <f t="shared" si="2"/>
        <v>0</v>
      </c>
      <c r="H46" s="4" t="str">
        <f t="shared" si="3"/>
        <v>，3901959</v>
      </c>
      <c r="I46" s="4" t="str">
        <f>VLOOKUP(A46,HOP!A:U,21,0)</f>
        <v>直连</v>
      </c>
    </row>
    <row r="47" s="4" customFormat="1" hidden="1" spans="1:9">
      <c r="A47" s="5">
        <v>999226713657224</v>
      </c>
      <c r="B47" s="6">
        <v>45178</v>
      </c>
      <c r="C47" s="6">
        <v>45179</v>
      </c>
      <c r="D47" s="4">
        <v>20.39</v>
      </c>
      <c r="E47" s="4" t="str">
        <f>VLOOKUP(A47,HOP!A:L,12,0)</f>
        <v>20.39</v>
      </c>
      <c r="F47" s="4" t="str">
        <f>VLOOKUP(A47,HOP!A:C,3,0)</f>
        <v>3902695</v>
      </c>
      <c r="G47" s="4">
        <f t="shared" si="2"/>
        <v>0</v>
      </c>
      <c r="H47" s="4" t="str">
        <f t="shared" si="3"/>
        <v>，3902695</v>
      </c>
      <c r="I47" s="4" t="str">
        <f>VLOOKUP(A47,HOP!A:U,21,0)</f>
        <v>直连</v>
      </c>
    </row>
    <row r="48" s="4" customFormat="1" hidden="1" spans="1:9">
      <c r="A48" s="5">
        <v>999226714233778</v>
      </c>
      <c r="B48" s="6">
        <v>45178</v>
      </c>
      <c r="C48" s="6">
        <v>45179</v>
      </c>
      <c r="D48" s="4">
        <v>40.61</v>
      </c>
      <c r="E48" s="4" t="str">
        <f>VLOOKUP(A48,HOP!A:L,12,0)</f>
        <v>40.61</v>
      </c>
      <c r="F48" s="4" t="str">
        <f>VLOOKUP(A48,HOP!A:C,3,0)</f>
        <v>3902933</v>
      </c>
      <c r="G48" s="4">
        <f t="shared" si="2"/>
        <v>0</v>
      </c>
      <c r="H48" s="4" t="str">
        <f t="shared" si="3"/>
        <v>，3902933</v>
      </c>
      <c r="I48" s="4" t="str">
        <f>VLOOKUP(A48,HOP!A:U,21,0)</f>
        <v>直连</v>
      </c>
    </row>
    <row r="49" s="4" customFormat="1" hidden="1" spans="1:9">
      <c r="A49" s="5">
        <v>999226714925396</v>
      </c>
      <c r="B49" s="6">
        <v>45178</v>
      </c>
      <c r="C49" s="6">
        <v>45179</v>
      </c>
      <c r="D49" s="4">
        <v>28.22</v>
      </c>
      <c r="E49" s="4" t="str">
        <f>VLOOKUP(A49,HOP!A:L,12,0)</f>
        <v>28.22</v>
      </c>
      <c r="F49" s="4" t="str">
        <f>VLOOKUP(A49,HOP!A:C,3,0)</f>
        <v>3903263</v>
      </c>
      <c r="G49" s="4">
        <f t="shared" si="2"/>
        <v>0</v>
      </c>
      <c r="H49" s="4" t="str">
        <f t="shared" si="3"/>
        <v>，3903263</v>
      </c>
      <c r="I49" s="4" t="str">
        <f>VLOOKUP(A49,HOP!A:U,21,0)</f>
        <v>直连</v>
      </c>
    </row>
    <row r="50" s="4" customFormat="1" hidden="1" spans="1:9">
      <c r="A50" s="5">
        <v>999226715031643</v>
      </c>
      <c r="B50" s="6">
        <v>45178</v>
      </c>
      <c r="C50" s="6">
        <v>45179</v>
      </c>
      <c r="D50" s="4">
        <v>50.35</v>
      </c>
      <c r="E50" s="4" t="str">
        <f>VLOOKUP(A50,HOP!A:L,12,0)</f>
        <v>50.35</v>
      </c>
      <c r="F50" s="4" t="str">
        <f>VLOOKUP(A50,HOP!A:C,3,0)</f>
        <v>3903361</v>
      </c>
      <c r="G50" s="4">
        <f t="shared" si="2"/>
        <v>0</v>
      </c>
      <c r="H50" s="4" t="str">
        <f t="shared" si="3"/>
        <v>，3903361</v>
      </c>
      <c r="I50" s="4" t="str">
        <f>VLOOKUP(A50,HOP!A:U,21,0)</f>
        <v>直连</v>
      </c>
    </row>
    <row r="51" s="4" customFormat="1" hidden="1" spans="1:9">
      <c r="A51" s="5">
        <v>999226716003173</v>
      </c>
      <c r="B51" s="6">
        <v>45178</v>
      </c>
      <c r="C51" s="6">
        <v>45179</v>
      </c>
      <c r="D51" s="4">
        <v>57.48</v>
      </c>
      <c r="E51" s="4" t="str">
        <f>VLOOKUP(A51,HOP!A:L,12,0)</f>
        <v>57.48</v>
      </c>
      <c r="F51" s="4" t="str">
        <f>VLOOKUP(A51,HOP!A:C,3,0)</f>
        <v>3903931</v>
      </c>
      <c r="G51" s="4">
        <f t="shared" si="2"/>
        <v>0</v>
      </c>
      <c r="H51" s="4" t="str">
        <f t="shared" si="3"/>
        <v>，3903931</v>
      </c>
      <c r="I51" s="4" t="str">
        <f>VLOOKUP(A51,HOP!A:U,21,0)</f>
        <v>直连</v>
      </c>
    </row>
    <row r="52" s="4" customFormat="1" hidden="1" spans="1:9">
      <c r="A52" s="5">
        <v>999226716289408</v>
      </c>
      <c r="B52" s="6">
        <v>45178</v>
      </c>
      <c r="C52" s="6">
        <v>45179</v>
      </c>
      <c r="D52" s="4">
        <v>53.64</v>
      </c>
      <c r="E52" s="4" t="str">
        <f>VLOOKUP(A52,HOP!A:L,12,0)</f>
        <v>53.64</v>
      </c>
      <c r="F52" s="4" t="str">
        <f>VLOOKUP(A52,HOP!A:C,3,0)</f>
        <v>3904109</v>
      </c>
      <c r="G52" s="4">
        <f t="shared" si="2"/>
        <v>0</v>
      </c>
      <c r="H52" s="4" t="str">
        <f t="shared" si="3"/>
        <v>，3904109</v>
      </c>
      <c r="I52" s="4" t="str">
        <f>VLOOKUP(A52,HOP!A:U,21,0)</f>
        <v>直连</v>
      </c>
    </row>
    <row r="53" s="4" customFormat="1" hidden="1" spans="1:9">
      <c r="A53" s="5">
        <v>999226716454346</v>
      </c>
      <c r="B53" s="6">
        <v>45178</v>
      </c>
      <c r="C53" s="6">
        <v>45179</v>
      </c>
      <c r="D53" s="4">
        <v>22.77</v>
      </c>
      <c r="E53" s="4" t="str">
        <f>VLOOKUP(A53,HOP!A:L,12,0)</f>
        <v>22.77</v>
      </c>
      <c r="F53" s="4" t="str">
        <f>VLOOKUP(A53,HOP!A:C,3,0)</f>
        <v>3904164</v>
      </c>
      <c r="G53" s="4">
        <f t="shared" si="2"/>
        <v>0</v>
      </c>
      <c r="H53" s="4" t="str">
        <f t="shared" si="3"/>
        <v>，3904164</v>
      </c>
      <c r="I53" s="4" t="str">
        <f>VLOOKUP(A53,HOP!A:U,21,0)</f>
        <v>直连</v>
      </c>
    </row>
    <row r="54" s="4" customFormat="1" hidden="1" spans="1:9">
      <c r="A54" s="5">
        <v>999226716635077</v>
      </c>
      <c r="B54" s="6">
        <v>45178</v>
      </c>
      <c r="C54" s="6">
        <v>45179</v>
      </c>
      <c r="D54" s="4">
        <v>267.51</v>
      </c>
      <c r="E54" s="4" t="str">
        <f>VLOOKUP(A54,HOP!A:L,12,0)</f>
        <v>267.51</v>
      </c>
      <c r="F54" s="4" t="str">
        <f>VLOOKUP(A54,HOP!A:C,3,0)</f>
        <v>3904224</v>
      </c>
      <c r="G54" s="4">
        <f t="shared" si="2"/>
        <v>0</v>
      </c>
      <c r="H54" s="4" t="str">
        <f t="shared" si="3"/>
        <v>，3904224</v>
      </c>
      <c r="I54" s="4" t="str">
        <f>VLOOKUP(A54,HOP!A:U,21,0)</f>
        <v>直连</v>
      </c>
    </row>
    <row r="55" s="4" customFormat="1" hidden="1" spans="1:9">
      <c r="A55" s="5">
        <v>999226717617016</v>
      </c>
      <c r="B55" s="6">
        <v>45178</v>
      </c>
      <c r="C55" s="6">
        <v>45179</v>
      </c>
      <c r="D55" s="4">
        <v>34.59</v>
      </c>
      <c r="E55" s="4" t="str">
        <f>VLOOKUP(A55,HOP!A:L,12,0)</f>
        <v>34.59</v>
      </c>
      <c r="F55" s="4" t="str">
        <f>VLOOKUP(A55,HOP!A:C,3,0)</f>
        <v>3904230</v>
      </c>
      <c r="G55" s="4">
        <f t="shared" si="2"/>
        <v>0</v>
      </c>
      <c r="H55" s="4" t="str">
        <f t="shared" si="3"/>
        <v>，3904230</v>
      </c>
      <c r="I55" s="4" t="str">
        <f>VLOOKUP(A55,HOP!A:U,21,0)</f>
        <v>直连</v>
      </c>
    </row>
    <row r="56" s="4" customFormat="1" hidden="1" spans="1:9">
      <c r="A56" s="5">
        <v>999226718584801</v>
      </c>
      <c r="B56" s="6">
        <v>45178</v>
      </c>
      <c r="C56" s="6">
        <v>45179</v>
      </c>
      <c r="D56" s="4">
        <v>14.91</v>
      </c>
      <c r="E56" s="4" t="str">
        <f>VLOOKUP(A56,HOP!A:L,12,0)</f>
        <v>14.91</v>
      </c>
      <c r="F56" s="4" t="str">
        <f>VLOOKUP(A56,HOP!A:C,3,0)</f>
        <v>3904401</v>
      </c>
      <c r="G56" s="4">
        <f t="shared" si="2"/>
        <v>0</v>
      </c>
      <c r="H56" s="4" t="str">
        <f t="shared" si="3"/>
        <v>，3904401</v>
      </c>
      <c r="I56" s="4" t="str">
        <f>VLOOKUP(A56,HOP!A:U,21,0)</f>
        <v>直连</v>
      </c>
    </row>
    <row r="57" s="4" customFormat="1" hidden="1" spans="1:9">
      <c r="A57" s="5">
        <v>999226719105890</v>
      </c>
      <c r="B57" s="6">
        <v>45178</v>
      </c>
      <c r="C57" s="6">
        <v>45179</v>
      </c>
      <c r="D57" s="4">
        <v>40.97</v>
      </c>
      <c r="E57" s="4" t="str">
        <f>VLOOKUP(A57,HOP!A:L,12,0)</f>
        <v>40.97</v>
      </c>
      <c r="F57" s="4" t="str">
        <f>VLOOKUP(A57,HOP!A:C,3,0)</f>
        <v>3904443</v>
      </c>
      <c r="G57" s="4">
        <f t="shared" si="2"/>
        <v>0</v>
      </c>
      <c r="H57" s="4" t="str">
        <f t="shared" si="3"/>
        <v>，3904443</v>
      </c>
      <c r="I57" s="4" t="str">
        <f>VLOOKUP(A57,HOP!A:U,21,0)</f>
        <v>直连</v>
      </c>
    </row>
    <row r="58" s="4" customFormat="1" hidden="1" spans="1:9">
      <c r="A58" s="5">
        <v>999226719368213</v>
      </c>
      <c r="B58" s="6">
        <v>45178</v>
      </c>
      <c r="C58" s="6">
        <v>45179</v>
      </c>
      <c r="D58" s="4">
        <v>55.94</v>
      </c>
      <c r="E58" s="4" t="str">
        <f>VLOOKUP(A58,HOP!A:L,12,0)</f>
        <v>55.94</v>
      </c>
      <c r="F58" s="4" t="str">
        <f>VLOOKUP(A58,HOP!A:C,3,0)</f>
        <v>3904462</v>
      </c>
      <c r="G58" s="4">
        <f t="shared" si="2"/>
        <v>0</v>
      </c>
      <c r="H58" s="4" t="str">
        <f t="shared" si="3"/>
        <v>，3904462</v>
      </c>
      <c r="I58" s="4" t="str">
        <f>VLOOKUP(A58,HOP!A:U,21,0)</f>
        <v>直连</v>
      </c>
    </row>
    <row r="59" s="4" customFormat="1" hidden="1" spans="1:9">
      <c r="A59" s="5">
        <v>999226720337392</v>
      </c>
      <c r="B59" s="6">
        <v>45178</v>
      </c>
      <c r="C59" s="6">
        <v>45179</v>
      </c>
      <c r="D59" s="4">
        <v>39.77</v>
      </c>
      <c r="E59" s="4" t="str">
        <f>VLOOKUP(A59,HOP!A:L,12,0)</f>
        <v>39.77</v>
      </c>
      <c r="F59" s="4" t="str">
        <f>VLOOKUP(A59,HOP!A:C,3,0)</f>
        <v>3904674</v>
      </c>
      <c r="G59" s="4">
        <f t="shared" si="2"/>
        <v>0</v>
      </c>
      <c r="H59" s="4" t="str">
        <f t="shared" si="3"/>
        <v>，3904674</v>
      </c>
      <c r="I59" s="4" t="str">
        <f>VLOOKUP(A59,HOP!A:U,21,0)</f>
        <v>直连</v>
      </c>
    </row>
    <row r="60" s="4" customFormat="1" hidden="1" spans="1:9">
      <c r="A60" s="5">
        <v>999226720338951</v>
      </c>
      <c r="B60" s="6">
        <v>45178</v>
      </c>
      <c r="C60" s="6">
        <v>45179</v>
      </c>
      <c r="D60" s="4">
        <v>40.06</v>
      </c>
      <c r="E60" s="4" t="str">
        <f>VLOOKUP(A60,HOP!A:L,12,0)</f>
        <v>40.06</v>
      </c>
      <c r="F60" s="4" t="str">
        <f>VLOOKUP(A60,HOP!A:C,3,0)</f>
        <v>3904675</v>
      </c>
      <c r="G60" s="4">
        <f t="shared" si="2"/>
        <v>0</v>
      </c>
      <c r="H60" s="4" t="str">
        <f t="shared" si="3"/>
        <v>，3904675</v>
      </c>
      <c r="I60" s="4" t="str">
        <f>VLOOKUP(A60,HOP!A:U,21,0)</f>
        <v>直连</v>
      </c>
    </row>
    <row r="61" s="4" customFormat="1" hidden="1" spans="1:9">
      <c r="A61" s="5">
        <v>999226721040177</v>
      </c>
      <c r="B61" s="6">
        <v>45178</v>
      </c>
      <c r="C61" s="6">
        <v>45179</v>
      </c>
      <c r="D61" s="4">
        <v>31.34</v>
      </c>
      <c r="E61" s="4" t="str">
        <f>VLOOKUP(A61,HOP!A:L,12,0)</f>
        <v>31.34</v>
      </c>
      <c r="F61" s="4" t="str">
        <f>VLOOKUP(A61,HOP!A:C,3,0)</f>
        <v>3904730</v>
      </c>
      <c r="G61" s="4">
        <f t="shared" si="2"/>
        <v>0</v>
      </c>
      <c r="H61" s="4" t="str">
        <f t="shared" si="3"/>
        <v>，3904730</v>
      </c>
      <c r="I61" s="4" t="str">
        <f>VLOOKUP(A61,HOP!A:U,21,0)</f>
        <v>直连</v>
      </c>
    </row>
    <row r="62" s="4" customFormat="1" hidden="1" spans="1:9">
      <c r="A62" s="5">
        <v>999226721421966</v>
      </c>
      <c r="B62" s="6">
        <v>45178</v>
      </c>
      <c r="C62" s="6">
        <v>45179</v>
      </c>
      <c r="D62" s="4">
        <v>14.49</v>
      </c>
      <c r="E62" s="4" t="str">
        <f>VLOOKUP(A62,HOP!A:L,12,0)</f>
        <v>14.49</v>
      </c>
      <c r="F62" s="4" t="str">
        <f>VLOOKUP(A62,HOP!A:C,3,0)</f>
        <v>3904771</v>
      </c>
      <c r="G62" s="4">
        <f t="shared" si="2"/>
        <v>0</v>
      </c>
      <c r="H62" s="4" t="str">
        <f t="shared" si="3"/>
        <v>，3904771</v>
      </c>
      <c r="I62" s="4" t="str">
        <f>VLOOKUP(A62,HOP!A:U,21,0)</f>
        <v>直连</v>
      </c>
    </row>
    <row r="63" s="4" customFormat="1" hidden="1" spans="1:9">
      <c r="A63" s="5">
        <v>999226721609542</v>
      </c>
      <c r="B63" s="6">
        <v>45178</v>
      </c>
      <c r="C63" s="6">
        <v>45179</v>
      </c>
      <c r="D63" s="4">
        <v>18.1</v>
      </c>
      <c r="E63" s="4" t="str">
        <f>VLOOKUP(A63,HOP!A:L,12,0)</f>
        <v>18.10</v>
      </c>
      <c r="F63" s="4" t="str">
        <f>VLOOKUP(A63,HOP!A:C,3,0)</f>
        <v>3904795</v>
      </c>
      <c r="G63" s="4">
        <f t="shared" si="2"/>
        <v>0</v>
      </c>
      <c r="H63" s="4" t="str">
        <f t="shared" si="3"/>
        <v>，3904795</v>
      </c>
      <c r="I63" s="4" t="str">
        <f>VLOOKUP(A63,HOP!A:U,21,0)</f>
        <v>直连</v>
      </c>
    </row>
    <row r="64" s="4" customFormat="1" hidden="1" spans="1:9">
      <c r="A64" s="5">
        <v>999226722703890</v>
      </c>
      <c r="B64" s="6">
        <v>45178</v>
      </c>
      <c r="C64" s="6">
        <v>45179</v>
      </c>
      <c r="D64" s="4">
        <v>34.58</v>
      </c>
      <c r="E64" s="4" t="str">
        <f>VLOOKUP(A64,HOP!A:L,12,0)</f>
        <v>34.58</v>
      </c>
      <c r="F64" s="4" t="str">
        <f>VLOOKUP(A64,HOP!A:C,3,0)</f>
        <v>3905064</v>
      </c>
      <c r="G64" s="4">
        <f t="shared" si="2"/>
        <v>0</v>
      </c>
      <c r="H64" s="4" t="str">
        <f t="shared" si="3"/>
        <v>，3905064</v>
      </c>
      <c r="I64" s="4" t="str">
        <f>VLOOKUP(A64,HOP!A:U,21,0)</f>
        <v>直连</v>
      </c>
    </row>
    <row r="65" s="4" customFormat="1" hidden="1" spans="1:9">
      <c r="A65" s="5">
        <v>999226722944599</v>
      </c>
      <c r="B65" s="6">
        <v>45178</v>
      </c>
      <c r="C65" s="6">
        <v>45179</v>
      </c>
      <c r="D65" s="4">
        <v>28.18</v>
      </c>
      <c r="E65" s="4" t="str">
        <f>VLOOKUP(A65,HOP!A:L,12,0)</f>
        <v>28.18</v>
      </c>
      <c r="F65" s="4" t="str">
        <f>VLOOKUP(A65,HOP!A:C,3,0)</f>
        <v>3905254</v>
      </c>
      <c r="G65" s="4">
        <f t="shared" si="2"/>
        <v>0</v>
      </c>
      <c r="H65" s="4" t="str">
        <f t="shared" si="3"/>
        <v>，3905254</v>
      </c>
      <c r="I65" s="4" t="str">
        <f>VLOOKUP(A65,HOP!A:U,21,0)</f>
        <v>直连</v>
      </c>
    </row>
    <row r="66" s="4" customFormat="1" hidden="1" spans="1:9">
      <c r="A66" s="5">
        <v>999226723335227</v>
      </c>
      <c r="B66" s="6">
        <v>45178</v>
      </c>
      <c r="C66" s="6">
        <v>45179</v>
      </c>
      <c r="D66" s="4">
        <v>33.71</v>
      </c>
      <c r="E66" s="4" t="str">
        <f>VLOOKUP(A66,HOP!A:L,12,0)</f>
        <v>33.71</v>
      </c>
      <c r="F66" s="4" t="str">
        <f>VLOOKUP(A66,HOP!A:C,3,0)</f>
        <v>3905337</v>
      </c>
      <c r="G66" s="4">
        <f t="shared" si="2"/>
        <v>0</v>
      </c>
      <c r="H66" s="4" t="str">
        <f t="shared" si="3"/>
        <v>，3905337</v>
      </c>
      <c r="I66" s="4" t="str">
        <f>VLOOKUP(A66,HOP!A:U,21,0)</f>
        <v>直连</v>
      </c>
    </row>
    <row r="67" s="4" customFormat="1" hidden="1" spans="1:9">
      <c r="A67" s="5">
        <v>999226723415241</v>
      </c>
      <c r="B67" s="6">
        <v>45178</v>
      </c>
      <c r="C67" s="6">
        <v>45179</v>
      </c>
      <c r="D67" s="4">
        <v>18.73</v>
      </c>
      <c r="E67" s="4" t="str">
        <f>VLOOKUP(A67,HOP!A:L,12,0)</f>
        <v>18.73</v>
      </c>
      <c r="F67" s="4" t="str">
        <f>VLOOKUP(A67,HOP!A:C,3,0)</f>
        <v>3905353</v>
      </c>
      <c r="G67" s="4">
        <f t="shared" ref="G67:G83" si="4">D67-E67</f>
        <v>0</v>
      </c>
      <c r="H67" s="4" t="str">
        <f t="shared" ref="H67:H83" si="5">$H$1&amp;F67</f>
        <v>，3905353</v>
      </c>
      <c r="I67" s="4" t="str">
        <f>VLOOKUP(A67,HOP!A:U,21,0)</f>
        <v>直连</v>
      </c>
    </row>
    <row r="68" s="4" customFormat="1" spans="1:10">
      <c r="A68" s="5">
        <v>999226723473950</v>
      </c>
      <c r="B68" s="6">
        <v>45178</v>
      </c>
      <c r="C68" s="6">
        <v>45179</v>
      </c>
      <c r="D68" s="4">
        <v>24.15</v>
      </c>
      <c r="E68" s="4" t="e">
        <f>VLOOKUP(A68,HOP!A:L,12,0)</f>
        <v>#N/A</v>
      </c>
      <c r="F68" s="4">
        <v>3905368</v>
      </c>
      <c r="G68" s="4" t="e">
        <f t="shared" si="4"/>
        <v>#N/A</v>
      </c>
      <c r="H68" s="4" t="str">
        <f t="shared" si="5"/>
        <v>，3905368</v>
      </c>
      <c r="I68" s="4" t="s">
        <v>439</v>
      </c>
      <c r="J68" s="4" t="s">
        <v>440</v>
      </c>
    </row>
    <row r="69" s="4" customFormat="1" hidden="1" spans="1:9">
      <c r="A69" s="5">
        <v>999226723710938</v>
      </c>
      <c r="B69" s="6">
        <v>45178</v>
      </c>
      <c r="C69" s="6">
        <v>45179</v>
      </c>
      <c r="D69" s="4">
        <v>17.08</v>
      </c>
      <c r="E69" s="4" t="str">
        <f>VLOOKUP(A69,HOP!A:L,12,0)</f>
        <v>17.08</v>
      </c>
      <c r="F69" s="4" t="str">
        <f>VLOOKUP(A69,HOP!A:C,3,0)</f>
        <v>3905554</v>
      </c>
      <c r="G69" s="4">
        <f t="shared" si="4"/>
        <v>0</v>
      </c>
      <c r="H69" s="4" t="str">
        <f t="shared" si="5"/>
        <v>，3905554</v>
      </c>
      <c r="I69" s="4" t="str">
        <f>VLOOKUP(A69,HOP!A:U,21,0)</f>
        <v>直连</v>
      </c>
    </row>
    <row r="70" s="4" customFormat="1" hidden="1" spans="1:9">
      <c r="A70" s="5">
        <v>999226723938134</v>
      </c>
      <c r="B70" s="6">
        <v>45178</v>
      </c>
      <c r="C70" s="6">
        <v>45179</v>
      </c>
      <c r="D70" s="4">
        <v>32.11</v>
      </c>
      <c r="E70" s="4" t="str">
        <f>VLOOKUP(A70,HOP!A:L,12,0)</f>
        <v>32.11</v>
      </c>
      <c r="F70" s="4" t="str">
        <f>VLOOKUP(A70,HOP!A:C,3,0)</f>
        <v>3905605</v>
      </c>
      <c r="G70" s="4">
        <f t="shared" si="4"/>
        <v>0</v>
      </c>
      <c r="H70" s="4" t="str">
        <f t="shared" si="5"/>
        <v>，3905605</v>
      </c>
      <c r="I70" s="4" t="str">
        <f>VLOOKUP(A70,HOP!A:U,21,0)</f>
        <v>直连</v>
      </c>
    </row>
    <row r="71" s="4" customFormat="1" hidden="1" spans="1:9">
      <c r="A71" s="5">
        <v>999226724025354</v>
      </c>
      <c r="B71" s="6">
        <v>45178</v>
      </c>
      <c r="C71" s="6">
        <v>45179</v>
      </c>
      <c r="D71" s="4">
        <v>31.04</v>
      </c>
      <c r="E71" s="4" t="str">
        <f>VLOOKUP(A71,HOP!A:L,12,0)</f>
        <v>31.04</v>
      </c>
      <c r="F71" s="4" t="str">
        <f>VLOOKUP(A71,HOP!A:C,3,0)</f>
        <v>3905628</v>
      </c>
      <c r="G71" s="4">
        <f t="shared" si="4"/>
        <v>0</v>
      </c>
      <c r="H71" s="4" t="str">
        <f t="shared" si="5"/>
        <v>，3905628</v>
      </c>
      <c r="I71" s="4" t="str">
        <f>VLOOKUP(A71,HOP!A:U,21,0)</f>
        <v>直连</v>
      </c>
    </row>
    <row r="72" s="4" customFormat="1" hidden="1" spans="1:9">
      <c r="A72" s="5">
        <v>999226724165753</v>
      </c>
      <c r="B72" s="6">
        <v>45178</v>
      </c>
      <c r="C72" s="6">
        <v>45179</v>
      </c>
      <c r="D72" s="4">
        <v>32.08</v>
      </c>
      <c r="E72" s="4" t="str">
        <f>VLOOKUP(A72,HOP!A:L,12,0)</f>
        <v>32.08</v>
      </c>
      <c r="F72" s="4" t="str">
        <f>VLOOKUP(A72,HOP!A:C,3,0)</f>
        <v>3905650</v>
      </c>
      <c r="G72" s="4">
        <f t="shared" si="4"/>
        <v>0</v>
      </c>
      <c r="H72" s="4" t="str">
        <f t="shared" si="5"/>
        <v>，3905650</v>
      </c>
      <c r="I72" s="4" t="str">
        <f>VLOOKUP(A72,HOP!A:U,21,0)</f>
        <v>直连</v>
      </c>
    </row>
    <row r="73" s="4" customFormat="1" hidden="1" spans="1:9">
      <c r="A73" s="5">
        <v>999226724198846</v>
      </c>
      <c r="B73" s="6">
        <v>45178</v>
      </c>
      <c r="C73" s="6">
        <v>45179</v>
      </c>
      <c r="D73" s="4">
        <v>34.58</v>
      </c>
      <c r="E73" s="4" t="str">
        <f>VLOOKUP(A73,HOP!A:L,12,0)</f>
        <v>34.58</v>
      </c>
      <c r="F73" s="4" t="str">
        <f>VLOOKUP(A73,HOP!A:C,3,0)</f>
        <v>3905654</v>
      </c>
      <c r="G73" s="4">
        <f t="shared" si="4"/>
        <v>0</v>
      </c>
      <c r="H73" s="4" t="str">
        <f t="shared" si="5"/>
        <v>，3905654</v>
      </c>
      <c r="I73" s="4" t="str">
        <f>VLOOKUP(A73,HOP!A:U,21,0)</f>
        <v>直连</v>
      </c>
    </row>
    <row r="74" s="4" customFormat="1" hidden="1" spans="1:9">
      <c r="A74" s="5">
        <v>999226724885137</v>
      </c>
      <c r="B74" s="6">
        <v>45178</v>
      </c>
      <c r="C74" s="6">
        <v>45179</v>
      </c>
      <c r="D74" s="4">
        <v>24.3</v>
      </c>
      <c r="E74" s="4" t="str">
        <f>VLOOKUP(A74,HOP!A:L,12,0)</f>
        <v>24.30</v>
      </c>
      <c r="F74" s="4" t="str">
        <f>VLOOKUP(A74,HOP!A:C,3,0)</f>
        <v>3905968</v>
      </c>
      <c r="G74" s="4">
        <f t="shared" si="4"/>
        <v>0</v>
      </c>
      <c r="H74" s="4" t="str">
        <f t="shared" si="5"/>
        <v>，3905968</v>
      </c>
      <c r="I74" s="4" t="str">
        <f>VLOOKUP(A74,HOP!A:U,21,0)</f>
        <v>直连</v>
      </c>
    </row>
    <row r="75" s="4" customFormat="1" hidden="1" spans="1:9">
      <c r="A75" s="5">
        <v>999226725325836</v>
      </c>
      <c r="B75" s="6">
        <v>45178</v>
      </c>
      <c r="C75" s="6">
        <v>45179</v>
      </c>
      <c r="D75" s="4">
        <v>236.32</v>
      </c>
      <c r="E75" s="4" t="str">
        <f>VLOOKUP(A75,HOP!A:L,12,0)</f>
        <v>236.32</v>
      </c>
      <c r="F75" s="4" t="str">
        <f>VLOOKUP(A75,HOP!A:C,3,0)</f>
        <v>3906068</v>
      </c>
      <c r="G75" s="4">
        <f t="shared" si="4"/>
        <v>0</v>
      </c>
      <c r="H75" s="4" t="str">
        <f t="shared" si="5"/>
        <v>，3906068</v>
      </c>
      <c r="I75" s="4" t="str">
        <f>VLOOKUP(A75,HOP!A:U,21,0)</f>
        <v>直连</v>
      </c>
    </row>
    <row r="76" s="4" customFormat="1" hidden="1" spans="1:9">
      <c r="A76" s="5">
        <v>999226725814873</v>
      </c>
      <c r="B76" s="6">
        <v>45178</v>
      </c>
      <c r="C76" s="6">
        <v>45179</v>
      </c>
      <c r="D76" s="4">
        <v>25.72</v>
      </c>
      <c r="E76" s="4" t="str">
        <f>VLOOKUP(A76,HOP!A:L,12,0)</f>
        <v>25.72</v>
      </c>
      <c r="F76" s="4" t="str">
        <f>VLOOKUP(A76,HOP!A:C,3,0)</f>
        <v>3906163</v>
      </c>
      <c r="G76" s="4">
        <f t="shared" si="4"/>
        <v>0</v>
      </c>
      <c r="H76" s="4" t="str">
        <f t="shared" si="5"/>
        <v>，3906163</v>
      </c>
      <c r="I76" s="4" t="str">
        <f>VLOOKUP(A76,HOP!A:U,21,0)</f>
        <v>直连</v>
      </c>
    </row>
    <row r="77" s="4" customFormat="1" hidden="1" spans="1:9">
      <c r="A77" s="5">
        <v>999226727153029</v>
      </c>
      <c r="B77" s="6">
        <v>45178</v>
      </c>
      <c r="C77" s="6">
        <v>45179</v>
      </c>
      <c r="D77" s="4">
        <v>26.86</v>
      </c>
      <c r="E77" s="4" t="str">
        <f>VLOOKUP(A77,HOP!A:L,12,0)</f>
        <v>26.86</v>
      </c>
      <c r="F77" s="4" t="str">
        <f>VLOOKUP(A77,HOP!A:C,3,0)</f>
        <v>3906741</v>
      </c>
      <c r="G77" s="4">
        <f t="shared" si="4"/>
        <v>0</v>
      </c>
      <c r="H77" s="4" t="str">
        <f t="shared" si="5"/>
        <v>，3906741</v>
      </c>
      <c r="I77" s="4" t="str">
        <f>VLOOKUP(A77,HOP!A:U,21,0)</f>
        <v>直连</v>
      </c>
    </row>
    <row r="78" s="4" customFormat="1" hidden="1" spans="1:9">
      <c r="A78" s="5">
        <v>999226727171004</v>
      </c>
      <c r="B78" s="6">
        <v>45178</v>
      </c>
      <c r="C78" s="6">
        <v>45179</v>
      </c>
      <c r="D78" s="4">
        <v>107.38</v>
      </c>
      <c r="E78" s="4" t="str">
        <f>VLOOKUP(A78,HOP!A:L,12,0)</f>
        <v>107.38</v>
      </c>
      <c r="F78" s="4" t="str">
        <f>VLOOKUP(A78,HOP!A:C,3,0)</f>
        <v>3906744</v>
      </c>
      <c r="G78" s="4">
        <f t="shared" si="4"/>
        <v>0</v>
      </c>
      <c r="H78" s="4" t="str">
        <f t="shared" si="5"/>
        <v>，3906744</v>
      </c>
      <c r="I78" s="4" t="str">
        <f>VLOOKUP(A78,HOP!A:U,21,0)</f>
        <v>直连</v>
      </c>
    </row>
    <row r="79" s="4" customFormat="1" hidden="1" spans="1:9">
      <c r="A79" s="5">
        <v>999226727230778</v>
      </c>
      <c r="B79" s="6">
        <v>45178</v>
      </c>
      <c r="C79" s="6">
        <v>45179</v>
      </c>
      <c r="D79" s="4">
        <v>218.88</v>
      </c>
      <c r="E79" s="4" t="str">
        <f>VLOOKUP(A79,HOP!A:L,12,0)</f>
        <v>218.88</v>
      </c>
      <c r="F79" s="4" t="str">
        <f>VLOOKUP(A79,HOP!A:C,3,0)</f>
        <v>3906756</v>
      </c>
      <c r="G79" s="4">
        <f t="shared" si="4"/>
        <v>0</v>
      </c>
      <c r="H79" s="4" t="str">
        <f t="shared" si="5"/>
        <v>，3906756</v>
      </c>
      <c r="I79" s="4" t="str">
        <f>VLOOKUP(A79,HOP!A:U,21,0)</f>
        <v>直连</v>
      </c>
    </row>
    <row r="80" s="4" customFormat="1" hidden="1" spans="1:9">
      <c r="A80" s="5">
        <v>999226727392278</v>
      </c>
      <c r="B80" s="6">
        <v>45178</v>
      </c>
      <c r="C80" s="6">
        <v>45179</v>
      </c>
      <c r="D80" s="4">
        <v>20.25</v>
      </c>
      <c r="E80" s="4" t="str">
        <f>VLOOKUP(A80,HOP!A:L,12,0)</f>
        <v>20.25</v>
      </c>
      <c r="F80" s="4" t="str">
        <f>VLOOKUP(A80,HOP!A:C,3,0)</f>
        <v>3906886</v>
      </c>
      <c r="G80" s="4">
        <f t="shared" si="4"/>
        <v>0</v>
      </c>
      <c r="H80" s="4" t="str">
        <f t="shared" si="5"/>
        <v>，3906886</v>
      </c>
      <c r="I80" s="4" t="str">
        <f>VLOOKUP(A80,HOP!A:U,21,0)</f>
        <v>直连</v>
      </c>
    </row>
    <row r="81" s="4" customFormat="1" hidden="1" spans="1:9">
      <c r="A81" s="5">
        <v>999226727438645</v>
      </c>
      <c r="B81" s="6">
        <v>45178</v>
      </c>
      <c r="C81" s="6">
        <v>45179</v>
      </c>
      <c r="D81" s="4">
        <v>44.34</v>
      </c>
      <c r="E81" s="4" t="str">
        <f>VLOOKUP(A81,HOP!A:L,12,0)</f>
        <v>44.34</v>
      </c>
      <c r="F81" s="4" t="str">
        <f>VLOOKUP(A81,HOP!A:C,3,0)</f>
        <v>3906894</v>
      </c>
      <c r="G81" s="4">
        <f t="shared" si="4"/>
        <v>0</v>
      </c>
      <c r="H81" s="4" t="str">
        <f t="shared" si="5"/>
        <v>，3906894</v>
      </c>
      <c r="I81" s="4" t="str">
        <f>VLOOKUP(A81,HOP!A:U,21,0)</f>
        <v>直连</v>
      </c>
    </row>
    <row r="82" s="4" customFormat="1" hidden="1" spans="1:9">
      <c r="A82" s="5">
        <v>999226727658815</v>
      </c>
      <c r="B82" s="6">
        <v>45178</v>
      </c>
      <c r="C82" s="6">
        <v>45179</v>
      </c>
      <c r="D82" s="4">
        <v>52.38</v>
      </c>
      <c r="E82" s="4" t="str">
        <f>VLOOKUP(A82,HOP!A:L,12,0)</f>
        <v>52.38</v>
      </c>
      <c r="F82" s="4" t="str">
        <f>VLOOKUP(A82,HOP!A:C,3,0)</f>
        <v>3906937</v>
      </c>
      <c r="G82" s="4">
        <f t="shared" si="4"/>
        <v>0</v>
      </c>
      <c r="H82" s="4" t="str">
        <f t="shared" si="5"/>
        <v>，3906937</v>
      </c>
      <c r="I82" s="4" t="str">
        <f>VLOOKUP(A82,HOP!A:U,21,0)</f>
        <v>直连</v>
      </c>
    </row>
    <row r="83" s="4" customFormat="1" spans="1:10">
      <c r="A83" s="5">
        <v>999226665639413</v>
      </c>
      <c r="B83" s="6">
        <v>45176</v>
      </c>
      <c r="C83" s="6">
        <v>45177</v>
      </c>
      <c r="D83" s="4">
        <v>-18.66</v>
      </c>
      <c r="E83" s="4" t="e">
        <f>VLOOKUP(A83,HOP!A:L,12,0)</f>
        <v>#N/A</v>
      </c>
      <c r="F83" s="4">
        <v>3895201</v>
      </c>
      <c r="G83" s="4" t="e">
        <f t="shared" si="4"/>
        <v>#N/A</v>
      </c>
      <c r="H83" s="4" t="str">
        <f t="shared" si="5"/>
        <v>，3895201</v>
      </c>
      <c r="I83" s="4" t="s">
        <v>439</v>
      </c>
      <c r="J83" s="4" t="s">
        <v>441</v>
      </c>
    </row>
    <row r="85" spans="4:4">
      <c r="D85" s="4">
        <f>SUM(D2:D84)</f>
        <v>6385</v>
      </c>
    </row>
    <row r="91" spans="1:4">
      <c r="A91" s="4" t="s">
        <v>442</v>
      </c>
      <c r="C91" s="4">
        <v>1313.1</v>
      </c>
      <c r="D91" s="4">
        <v>10277.24</v>
      </c>
    </row>
    <row r="92" spans="1:4">
      <c r="A92" s="4" t="s">
        <v>443</v>
      </c>
      <c r="C92" s="4">
        <v>5066.41</v>
      </c>
      <c r="D92" s="4">
        <v>39653.27</v>
      </c>
    </row>
    <row r="93" spans="1:4">
      <c r="A93" s="4" t="s">
        <v>444</v>
      </c>
      <c r="C93" s="4">
        <v>24.15</v>
      </c>
      <c r="D93" s="4">
        <v>189.01</v>
      </c>
    </row>
    <row r="94" spans="1:4">
      <c r="A94" s="4" t="s">
        <v>445</v>
      </c>
      <c r="C94" s="4">
        <v>-18.66</v>
      </c>
      <c r="D94" s="4">
        <v>-146.04</v>
      </c>
    </row>
    <row r="95" spans="1:4">
      <c r="A95" s="4" t="s">
        <v>446</v>
      </c>
      <c r="C95" s="4">
        <f>SUBTOTAL(9,C91:C94)</f>
        <v>6385</v>
      </c>
      <c r="D95" s="4">
        <f>SUBTOTAL(9,D91:D94)</f>
        <v>49973.48</v>
      </c>
    </row>
    <row r="96" spans="1:1">
      <c r="A96" s="4" t="s">
        <v>447</v>
      </c>
    </row>
  </sheetData>
  <autoFilter ref="A1:XFD85">
    <filterColumn colId="6">
      <filters blank="1">
        <filter val="#N/A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448</v>
      </c>
      <c r="B1" s="2" t="s">
        <v>449</v>
      </c>
      <c r="C1" s="2" t="s">
        <v>450</v>
      </c>
      <c r="D1" s="2" t="s">
        <v>451</v>
      </c>
      <c r="E1" s="2" t="s">
        <v>13</v>
      </c>
      <c r="F1" s="2" t="s">
        <v>5</v>
      </c>
      <c r="G1" s="2" t="s">
        <v>6</v>
      </c>
      <c r="H1" s="2" t="s">
        <v>452</v>
      </c>
      <c r="I1" s="2" t="s">
        <v>453</v>
      </c>
      <c r="J1" s="2" t="s">
        <v>454</v>
      </c>
      <c r="K1" s="2" t="s">
        <v>455</v>
      </c>
      <c r="L1" s="2" t="s">
        <v>456</v>
      </c>
      <c r="M1" s="2" t="s">
        <v>457</v>
      </c>
      <c r="N1" s="2" t="s">
        <v>458</v>
      </c>
      <c r="O1" s="2" t="s">
        <v>459</v>
      </c>
      <c r="P1" s="2" t="s">
        <v>460</v>
      </c>
      <c r="Q1" s="2" t="s">
        <v>461</v>
      </c>
      <c r="R1" s="2" t="s">
        <v>462</v>
      </c>
      <c r="S1" s="2" t="s">
        <v>463</v>
      </c>
      <c r="T1" s="2" t="s">
        <v>464</v>
      </c>
      <c r="U1" s="2" t="s">
        <v>465</v>
      </c>
      <c r="V1" s="2" t="s">
        <v>466</v>
      </c>
    </row>
    <row r="2" s="1" customFormat="1" spans="1:22">
      <c r="A2" s="3">
        <v>999226727658815</v>
      </c>
      <c r="B2" s="1" t="s">
        <v>467</v>
      </c>
      <c r="C2" s="1" t="s">
        <v>468</v>
      </c>
      <c r="D2" s="1" t="s">
        <v>469</v>
      </c>
      <c r="E2" s="1" t="s">
        <v>470</v>
      </c>
      <c r="F2" s="1" t="s">
        <v>467</v>
      </c>
      <c r="G2" s="1" t="s">
        <v>471</v>
      </c>
      <c r="H2" s="1" t="s">
        <v>472</v>
      </c>
      <c r="I2" s="1" t="s">
        <v>473</v>
      </c>
      <c r="J2" s="1" t="s">
        <v>30</v>
      </c>
      <c r="K2" s="1" t="s">
        <v>474</v>
      </c>
      <c r="L2" s="1" t="s">
        <v>474</v>
      </c>
      <c r="M2" s="1" t="s">
        <v>475</v>
      </c>
      <c r="N2" s="1" t="s">
        <v>475</v>
      </c>
      <c r="O2" s="1" t="s">
        <v>476</v>
      </c>
      <c r="P2" s="1" t="s">
        <v>477</v>
      </c>
      <c r="Q2" s="1" t="s">
        <v>478</v>
      </c>
      <c r="R2" s="1" t="s">
        <v>479</v>
      </c>
      <c r="S2" s="1" t="s">
        <v>480</v>
      </c>
      <c r="T2" s="1" t="s">
        <v>481</v>
      </c>
      <c r="U2" s="1" t="s">
        <v>439</v>
      </c>
      <c r="V2" s="1" t="s">
        <v>482</v>
      </c>
    </row>
    <row r="3" s="1" customFormat="1" spans="1:22">
      <c r="A3" s="3">
        <v>999226727230778</v>
      </c>
      <c r="B3" s="1" t="s">
        <v>467</v>
      </c>
      <c r="C3" s="1" t="s">
        <v>483</v>
      </c>
      <c r="D3" s="1" t="s">
        <v>484</v>
      </c>
      <c r="E3" s="1" t="s">
        <v>485</v>
      </c>
      <c r="F3" s="1" t="s">
        <v>467</v>
      </c>
      <c r="G3" s="1" t="s">
        <v>471</v>
      </c>
      <c r="H3" s="1" t="s">
        <v>472</v>
      </c>
      <c r="I3" s="1" t="s">
        <v>486</v>
      </c>
      <c r="J3" s="1" t="s">
        <v>30</v>
      </c>
      <c r="K3" s="1" t="s">
        <v>487</v>
      </c>
      <c r="L3" s="1" t="s">
        <v>487</v>
      </c>
      <c r="M3" s="1" t="s">
        <v>475</v>
      </c>
      <c r="N3" s="1" t="s">
        <v>475</v>
      </c>
      <c r="O3" s="1" t="s">
        <v>476</v>
      </c>
      <c r="P3" s="1" t="s">
        <v>477</v>
      </c>
      <c r="Q3" s="1" t="s">
        <v>478</v>
      </c>
      <c r="R3" s="1" t="s">
        <v>488</v>
      </c>
      <c r="S3" s="1" t="s">
        <v>480</v>
      </c>
      <c r="T3" s="1" t="s">
        <v>481</v>
      </c>
      <c r="U3" s="1" t="s">
        <v>439</v>
      </c>
      <c r="V3" s="1" t="s">
        <v>489</v>
      </c>
    </row>
    <row r="4" s="1" customFormat="1" spans="1:22">
      <c r="A4" s="3">
        <v>999226727153029</v>
      </c>
      <c r="B4" s="1" t="s">
        <v>467</v>
      </c>
      <c r="C4" s="1" t="s">
        <v>490</v>
      </c>
      <c r="D4" s="1" t="s">
        <v>491</v>
      </c>
      <c r="E4" s="1" t="s">
        <v>492</v>
      </c>
      <c r="F4" s="1" t="s">
        <v>467</v>
      </c>
      <c r="G4" s="1" t="s">
        <v>471</v>
      </c>
      <c r="H4" s="1" t="s">
        <v>472</v>
      </c>
      <c r="I4" s="1" t="s">
        <v>493</v>
      </c>
      <c r="J4" s="1" t="s">
        <v>30</v>
      </c>
      <c r="K4" s="1" t="s">
        <v>494</v>
      </c>
      <c r="L4" s="1" t="s">
        <v>494</v>
      </c>
      <c r="M4" s="1" t="s">
        <v>475</v>
      </c>
      <c r="N4" s="1" t="s">
        <v>475</v>
      </c>
      <c r="O4" s="1" t="s">
        <v>476</v>
      </c>
      <c r="P4" s="1" t="s">
        <v>477</v>
      </c>
      <c r="Q4" s="1" t="s">
        <v>478</v>
      </c>
      <c r="R4" s="1" t="s">
        <v>495</v>
      </c>
      <c r="S4" s="1" t="s">
        <v>480</v>
      </c>
      <c r="T4" s="1" t="s">
        <v>481</v>
      </c>
      <c r="U4" s="1" t="s">
        <v>439</v>
      </c>
      <c r="V4" s="1" t="s">
        <v>482</v>
      </c>
    </row>
    <row r="5" s="1" customFormat="1" spans="1:22">
      <c r="A5" s="3">
        <v>999226727438645</v>
      </c>
      <c r="B5" s="1" t="s">
        <v>467</v>
      </c>
      <c r="C5" s="1" t="s">
        <v>496</v>
      </c>
      <c r="D5" s="1" t="s">
        <v>497</v>
      </c>
      <c r="E5" s="1" t="s">
        <v>498</v>
      </c>
      <c r="F5" s="1" t="s">
        <v>467</v>
      </c>
      <c r="G5" s="1" t="s">
        <v>471</v>
      </c>
      <c r="H5" s="1" t="s">
        <v>472</v>
      </c>
      <c r="I5" s="1" t="s">
        <v>499</v>
      </c>
      <c r="J5" s="1" t="s">
        <v>30</v>
      </c>
      <c r="K5" s="1" t="s">
        <v>500</v>
      </c>
      <c r="L5" s="1" t="s">
        <v>500</v>
      </c>
      <c r="M5" s="1" t="s">
        <v>475</v>
      </c>
      <c r="N5" s="1" t="s">
        <v>475</v>
      </c>
      <c r="O5" s="1" t="s">
        <v>476</v>
      </c>
      <c r="P5" s="1" t="s">
        <v>477</v>
      </c>
      <c r="Q5" s="1" t="s">
        <v>478</v>
      </c>
      <c r="R5" s="1" t="s">
        <v>501</v>
      </c>
      <c r="S5" s="1" t="s">
        <v>480</v>
      </c>
      <c r="T5" s="1" t="s">
        <v>481</v>
      </c>
      <c r="U5" s="1" t="s">
        <v>439</v>
      </c>
      <c r="V5" s="1" t="s">
        <v>502</v>
      </c>
    </row>
    <row r="6" s="1" customFormat="1" spans="1:22">
      <c r="A6" s="3">
        <v>999226725814873</v>
      </c>
      <c r="B6" s="1" t="s">
        <v>467</v>
      </c>
      <c r="C6" s="1" t="s">
        <v>503</v>
      </c>
      <c r="D6" s="1" t="s">
        <v>504</v>
      </c>
      <c r="E6" s="1" t="s">
        <v>505</v>
      </c>
      <c r="F6" s="1" t="s">
        <v>467</v>
      </c>
      <c r="G6" s="1" t="s">
        <v>471</v>
      </c>
      <c r="H6" s="1" t="s">
        <v>472</v>
      </c>
      <c r="I6" s="1" t="s">
        <v>506</v>
      </c>
      <c r="J6" s="1" t="s">
        <v>30</v>
      </c>
      <c r="K6" s="1" t="s">
        <v>507</v>
      </c>
      <c r="L6" s="1" t="s">
        <v>507</v>
      </c>
      <c r="M6" s="1" t="s">
        <v>475</v>
      </c>
      <c r="N6" s="1" t="s">
        <v>475</v>
      </c>
      <c r="O6" s="1" t="s">
        <v>476</v>
      </c>
      <c r="P6" s="1" t="s">
        <v>477</v>
      </c>
      <c r="Q6" s="1" t="s">
        <v>478</v>
      </c>
      <c r="R6" s="1" t="s">
        <v>508</v>
      </c>
      <c r="S6" s="1" t="s">
        <v>480</v>
      </c>
      <c r="T6" s="1" t="s">
        <v>481</v>
      </c>
      <c r="U6" s="1" t="s">
        <v>439</v>
      </c>
      <c r="V6" s="1" t="s">
        <v>502</v>
      </c>
    </row>
    <row r="7" s="1" customFormat="1" spans="1:22">
      <c r="A7" s="3">
        <v>999226724885137</v>
      </c>
      <c r="B7" s="1" t="s">
        <v>467</v>
      </c>
      <c r="C7" s="1" t="s">
        <v>509</v>
      </c>
      <c r="D7" s="1" t="s">
        <v>510</v>
      </c>
      <c r="E7" s="1" t="s">
        <v>511</v>
      </c>
      <c r="F7" s="1" t="s">
        <v>467</v>
      </c>
      <c r="G7" s="1" t="s">
        <v>471</v>
      </c>
      <c r="H7" s="1" t="s">
        <v>472</v>
      </c>
      <c r="I7" s="1" t="s">
        <v>512</v>
      </c>
      <c r="J7" s="1" t="s">
        <v>30</v>
      </c>
      <c r="K7" s="1" t="s">
        <v>513</v>
      </c>
      <c r="L7" s="1" t="s">
        <v>513</v>
      </c>
      <c r="M7" s="1" t="s">
        <v>475</v>
      </c>
      <c r="N7" s="1" t="s">
        <v>475</v>
      </c>
      <c r="O7" s="1" t="s">
        <v>476</v>
      </c>
      <c r="P7" s="1" t="s">
        <v>477</v>
      </c>
      <c r="Q7" s="1" t="s">
        <v>478</v>
      </c>
      <c r="R7" s="1" t="s">
        <v>514</v>
      </c>
      <c r="S7" s="1" t="s">
        <v>480</v>
      </c>
      <c r="T7" s="1" t="s">
        <v>481</v>
      </c>
      <c r="U7" s="1" t="s">
        <v>439</v>
      </c>
      <c r="V7" s="1" t="s">
        <v>482</v>
      </c>
    </row>
    <row r="8" s="1" customFormat="1" spans="1:22">
      <c r="A8" s="3">
        <v>999226727171004</v>
      </c>
      <c r="B8" s="1" t="s">
        <v>467</v>
      </c>
      <c r="C8" s="1" t="s">
        <v>515</v>
      </c>
      <c r="D8" s="1" t="s">
        <v>516</v>
      </c>
      <c r="E8" s="1" t="s">
        <v>517</v>
      </c>
      <c r="F8" s="1" t="s">
        <v>467</v>
      </c>
      <c r="G8" s="1" t="s">
        <v>471</v>
      </c>
      <c r="H8" s="1" t="s">
        <v>472</v>
      </c>
      <c r="I8" s="1" t="s">
        <v>518</v>
      </c>
      <c r="J8" s="1" t="s">
        <v>30</v>
      </c>
      <c r="K8" s="1" t="s">
        <v>519</v>
      </c>
      <c r="L8" s="1" t="s">
        <v>519</v>
      </c>
      <c r="M8" s="1" t="s">
        <v>475</v>
      </c>
      <c r="N8" s="1" t="s">
        <v>475</v>
      </c>
      <c r="O8" s="1" t="s">
        <v>476</v>
      </c>
      <c r="P8" s="1" t="s">
        <v>477</v>
      </c>
      <c r="Q8" s="1" t="s">
        <v>478</v>
      </c>
      <c r="R8" s="1" t="s">
        <v>520</v>
      </c>
      <c r="S8" s="1" t="s">
        <v>480</v>
      </c>
      <c r="T8" s="1" t="s">
        <v>481</v>
      </c>
      <c r="U8" s="1" t="s">
        <v>439</v>
      </c>
      <c r="V8" s="1" t="s">
        <v>482</v>
      </c>
    </row>
    <row r="9" s="1" customFormat="1" spans="1:22">
      <c r="A9" s="3">
        <v>999226727392278</v>
      </c>
      <c r="B9" s="1" t="s">
        <v>467</v>
      </c>
      <c r="C9" s="1" t="s">
        <v>521</v>
      </c>
      <c r="D9" s="1" t="s">
        <v>522</v>
      </c>
      <c r="E9" s="1" t="s">
        <v>523</v>
      </c>
      <c r="F9" s="1" t="s">
        <v>467</v>
      </c>
      <c r="G9" s="1" t="s">
        <v>471</v>
      </c>
      <c r="H9" s="1" t="s">
        <v>472</v>
      </c>
      <c r="I9" s="1" t="s">
        <v>524</v>
      </c>
      <c r="J9" s="1" t="s">
        <v>30</v>
      </c>
      <c r="K9" s="1" t="s">
        <v>525</v>
      </c>
      <c r="L9" s="1" t="s">
        <v>525</v>
      </c>
      <c r="M9" s="1" t="s">
        <v>475</v>
      </c>
      <c r="N9" s="1" t="s">
        <v>475</v>
      </c>
      <c r="O9" s="1" t="s">
        <v>476</v>
      </c>
      <c r="P9" s="1" t="s">
        <v>477</v>
      </c>
      <c r="Q9" s="1" t="s">
        <v>478</v>
      </c>
      <c r="R9" s="1" t="s">
        <v>526</v>
      </c>
      <c r="S9" s="1" t="s">
        <v>480</v>
      </c>
      <c r="T9" s="1" t="s">
        <v>481</v>
      </c>
      <c r="U9" s="1" t="s">
        <v>439</v>
      </c>
      <c r="V9" s="1" t="s">
        <v>502</v>
      </c>
    </row>
    <row r="10" s="1" customFormat="1" spans="1:22">
      <c r="A10" s="3">
        <v>999226725325836</v>
      </c>
      <c r="B10" s="1" t="s">
        <v>467</v>
      </c>
      <c r="C10" s="1" t="s">
        <v>527</v>
      </c>
      <c r="D10" s="1" t="s">
        <v>528</v>
      </c>
      <c r="E10" s="1" t="s">
        <v>529</v>
      </c>
      <c r="F10" s="1" t="s">
        <v>467</v>
      </c>
      <c r="G10" s="1" t="s">
        <v>471</v>
      </c>
      <c r="H10" s="1" t="s">
        <v>472</v>
      </c>
      <c r="I10" s="1" t="s">
        <v>530</v>
      </c>
      <c r="J10" s="1" t="s">
        <v>30</v>
      </c>
      <c r="K10" s="1" t="s">
        <v>531</v>
      </c>
      <c r="L10" s="1" t="s">
        <v>531</v>
      </c>
      <c r="M10" s="1" t="s">
        <v>475</v>
      </c>
      <c r="N10" s="1" t="s">
        <v>475</v>
      </c>
      <c r="O10" s="1" t="s">
        <v>476</v>
      </c>
      <c r="P10" s="1" t="s">
        <v>477</v>
      </c>
      <c r="Q10" s="1" t="s">
        <v>478</v>
      </c>
      <c r="R10" s="1" t="s">
        <v>532</v>
      </c>
      <c r="S10" s="1" t="s">
        <v>480</v>
      </c>
      <c r="T10" s="1" t="s">
        <v>481</v>
      </c>
      <c r="U10" s="1" t="s">
        <v>439</v>
      </c>
      <c r="V10" s="1" t="s">
        <v>502</v>
      </c>
    </row>
    <row r="11" s="1" customFormat="1" spans="1:22">
      <c r="A11" s="3">
        <v>999226723938134</v>
      </c>
      <c r="B11" s="1" t="s">
        <v>467</v>
      </c>
      <c r="C11" s="1" t="s">
        <v>533</v>
      </c>
      <c r="D11" s="1" t="s">
        <v>534</v>
      </c>
      <c r="E11" s="1" t="s">
        <v>535</v>
      </c>
      <c r="F11" s="1" t="s">
        <v>467</v>
      </c>
      <c r="G11" s="1" t="s">
        <v>471</v>
      </c>
      <c r="H11" s="1" t="s">
        <v>472</v>
      </c>
      <c r="I11" s="1" t="s">
        <v>536</v>
      </c>
      <c r="J11" s="1" t="s">
        <v>30</v>
      </c>
      <c r="K11" s="1" t="s">
        <v>537</v>
      </c>
      <c r="L11" s="1" t="s">
        <v>537</v>
      </c>
      <c r="M11" s="1" t="s">
        <v>475</v>
      </c>
      <c r="N11" s="1" t="s">
        <v>475</v>
      </c>
      <c r="O11" s="1" t="s">
        <v>476</v>
      </c>
      <c r="P11" s="1" t="s">
        <v>477</v>
      </c>
      <c r="Q11" s="1" t="s">
        <v>478</v>
      </c>
      <c r="R11" s="1" t="s">
        <v>538</v>
      </c>
      <c r="S11" s="1" t="s">
        <v>480</v>
      </c>
      <c r="T11" s="1" t="s">
        <v>481</v>
      </c>
      <c r="U11" s="1" t="s">
        <v>439</v>
      </c>
      <c r="V11" s="1" t="s">
        <v>502</v>
      </c>
    </row>
    <row r="12" s="1" customFormat="1" spans="1:22">
      <c r="A12" s="3">
        <v>999226724198846</v>
      </c>
      <c r="B12" s="1" t="s">
        <v>467</v>
      </c>
      <c r="C12" s="1" t="s">
        <v>539</v>
      </c>
      <c r="D12" s="1" t="s">
        <v>540</v>
      </c>
      <c r="E12" s="1" t="s">
        <v>541</v>
      </c>
      <c r="F12" s="1" t="s">
        <v>467</v>
      </c>
      <c r="G12" s="1" t="s">
        <v>471</v>
      </c>
      <c r="H12" s="1" t="s">
        <v>472</v>
      </c>
      <c r="I12" s="1" t="s">
        <v>542</v>
      </c>
      <c r="J12" s="1" t="s">
        <v>30</v>
      </c>
      <c r="K12" s="1" t="s">
        <v>543</v>
      </c>
      <c r="L12" s="1" t="s">
        <v>543</v>
      </c>
      <c r="M12" s="1" t="s">
        <v>475</v>
      </c>
      <c r="N12" s="1" t="s">
        <v>475</v>
      </c>
      <c r="O12" s="1" t="s">
        <v>476</v>
      </c>
      <c r="P12" s="1" t="s">
        <v>477</v>
      </c>
      <c r="Q12" s="1" t="s">
        <v>478</v>
      </c>
      <c r="R12" s="1" t="s">
        <v>544</v>
      </c>
      <c r="S12" s="1" t="s">
        <v>480</v>
      </c>
      <c r="T12" s="1" t="s">
        <v>481</v>
      </c>
      <c r="U12" s="1" t="s">
        <v>439</v>
      </c>
      <c r="V12" s="1" t="s">
        <v>482</v>
      </c>
    </row>
    <row r="13" s="1" customFormat="1" spans="1:22">
      <c r="A13" s="3">
        <v>999226724165753</v>
      </c>
      <c r="B13" s="1" t="s">
        <v>467</v>
      </c>
      <c r="C13" s="1" t="s">
        <v>545</v>
      </c>
      <c r="D13" s="1" t="s">
        <v>546</v>
      </c>
      <c r="E13" s="1" t="s">
        <v>547</v>
      </c>
      <c r="F13" s="1" t="s">
        <v>467</v>
      </c>
      <c r="G13" s="1" t="s">
        <v>471</v>
      </c>
      <c r="H13" s="1" t="s">
        <v>472</v>
      </c>
      <c r="I13" s="1" t="s">
        <v>548</v>
      </c>
      <c r="J13" s="1" t="s">
        <v>30</v>
      </c>
      <c r="K13" s="1" t="s">
        <v>549</v>
      </c>
      <c r="L13" s="1" t="s">
        <v>549</v>
      </c>
      <c r="M13" s="1" t="s">
        <v>475</v>
      </c>
      <c r="N13" s="1" t="s">
        <v>475</v>
      </c>
      <c r="O13" s="1" t="s">
        <v>476</v>
      </c>
      <c r="P13" s="1" t="s">
        <v>477</v>
      </c>
      <c r="Q13" s="1" t="s">
        <v>478</v>
      </c>
      <c r="R13" s="1" t="s">
        <v>550</v>
      </c>
      <c r="S13" s="1" t="s">
        <v>480</v>
      </c>
      <c r="T13" s="1" t="s">
        <v>481</v>
      </c>
      <c r="U13" s="1" t="s">
        <v>439</v>
      </c>
      <c r="V13" s="1" t="s">
        <v>482</v>
      </c>
    </row>
    <row r="14" s="1" customFormat="1" spans="1:22">
      <c r="A14" s="3">
        <v>999226722703890</v>
      </c>
      <c r="B14" s="1" t="s">
        <v>467</v>
      </c>
      <c r="C14" s="1" t="s">
        <v>551</v>
      </c>
      <c r="D14" s="1" t="s">
        <v>540</v>
      </c>
      <c r="E14" s="1" t="s">
        <v>552</v>
      </c>
      <c r="F14" s="1" t="s">
        <v>467</v>
      </c>
      <c r="G14" s="1" t="s">
        <v>471</v>
      </c>
      <c r="H14" s="1" t="s">
        <v>472</v>
      </c>
      <c r="I14" s="1" t="s">
        <v>542</v>
      </c>
      <c r="J14" s="1" t="s">
        <v>30</v>
      </c>
      <c r="K14" s="1" t="s">
        <v>543</v>
      </c>
      <c r="L14" s="1" t="s">
        <v>543</v>
      </c>
      <c r="M14" s="1" t="s">
        <v>475</v>
      </c>
      <c r="N14" s="1" t="s">
        <v>475</v>
      </c>
      <c r="O14" s="1" t="s">
        <v>476</v>
      </c>
      <c r="P14" s="1" t="s">
        <v>477</v>
      </c>
      <c r="Q14" s="1" t="s">
        <v>478</v>
      </c>
      <c r="R14" s="1" t="s">
        <v>553</v>
      </c>
      <c r="S14" s="1" t="s">
        <v>480</v>
      </c>
      <c r="T14" s="1" t="s">
        <v>481</v>
      </c>
      <c r="U14" s="1" t="s">
        <v>439</v>
      </c>
      <c r="V14" s="1" t="s">
        <v>482</v>
      </c>
    </row>
    <row r="15" s="1" customFormat="1" spans="1:22">
      <c r="A15" s="3">
        <v>999226724025354</v>
      </c>
      <c r="B15" s="1" t="s">
        <v>467</v>
      </c>
      <c r="C15" s="1" t="s">
        <v>554</v>
      </c>
      <c r="D15" s="1" t="s">
        <v>555</v>
      </c>
      <c r="E15" s="1" t="s">
        <v>556</v>
      </c>
      <c r="F15" s="1" t="s">
        <v>467</v>
      </c>
      <c r="G15" s="1" t="s">
        <v>471</v>
      </c>
      <c r="H15" s="1" t="s">
        <v>472</v>
      </c>
      <c r="I15" s="1" t="s">
        <v>557</v>
      </c>
      <c r="J15" s="1" t="s">
        <v>30</v>
      </c>
      <c r="K15" s="1" t="s">
        <v>558</v>
      </c>
      <c r="L15" s="1" t="s">
        <v>558</v>
      </c>
      <c r="M15" s="1" t="s">
        <v>475</v>
      </c>
      <c r="N15" s="1" t="s">
        <v>475</v>
      </c>
      <c r="O15" s="1" t="s">
        <v>476</v>
      </c>
      <c r="P15" s="1" t="s">
        <v>477</v>
      </c>
      <c r="Q15" s="1" t="s">
        <v>478</v>
      </c>
      <c r="R15" s="1" t="s">
        <v>559</v>
      </c>
      <c r="S15" s="1" t="s">
        <v>480</v>
      </c>
      <c r="T15" s="1" t="s">
        <v>481</v>
      </c>
      <c r="U15" s="1" t="s">
        <v>439</v>
      </c>
      <c r="V15" s="1" t="s">
        <v>482</v>
      </c>
    </row>
    <row r="16" s="1" customFormat="1" spans="1:22">
      <c r="A16" s="3">
        <v>999226723335227</v>
      </c>
      <c r="B16" s="1" t="s">
        <v>467</v>
      </c>
      <c r="C16" s="1" t="s">
        <v>560</v>
      </c>
      <c r="D16" s="1" t="s">
        <v>561</v>
      </c>
      <c r="E16" s="1" t="s">
        <v>562</v>
      </c>
      <c r="F16" s="1" t="s">
        <v>467</v>
      </c>
      <c r="G16" s="1" t="s">
        <v>471</v>
      </c>
      <c r="H16" s="1" t="s">
        <v>472</v>
      </c>
      <c r="I16" s="1" t="s">
        <v>563</v>
      </c>
      <c r="J16" s="1" t="s">
        <v>30</v>
      </c>
      <c r="K16" s="1" t="s">
        <v>564</v>
      </c>
      <c r="L16" s="1" t="s">
        <v>564</v>
      </c>
      <c r="M16" s="1" t="s">
        <v>475</v>
      </c>
      <c r="N16" s="1" t="s">
        <v>475</v>
      </c>
      <c r="O16" s="1" t="s">
        <v>476</v>
      </c>
      <c r="P16" s="1" t="s">
        <v>477</v>
      </c>
      <c r="Q16" s="1" t="s">
        <v>478</v>
      </c>
      <c r="R16" s="1" t="s">
        <v>565</v>
      </c>
      <c r="S16" s="1" t="s">
        <v>480</v>
      </c>
      <c r="T16" s="1" t="s">
        <v>481</v>
      </c>
      <c r="U16" s="1" t="s">
        <v>439</v>
      </c>
      <c r="V16" s="1" t="s">
        <v>566</v>
      </c>
    </row>
    <row r="17" s="1" customFormat="1" spans="1:22">
      <c r="A17" s="3">
        <v>999226723710938</v>
      </c>
      <c r="B17" s="1" t="s">
        <v>467</v>
      </c>
      <c r="C17" s="1" t="s">
        <v>567</v>
      </c>
      <c r="D17" s="1" t="s">
        <v>568</v>
      </c>
      <c r="E17" s="1" t="s">
        <v>569</v>
      </c>
      <c r="F17" s="1" t="s">
        <v>467</v>
      </c>
      <c r="G17" s="1" t="s">
        <v>471</v>
      </c>
      <c r="H17" s="1" t="s">
        <v>472</v>
      </c>
      <c r="I17" s="1" t="s">
        <v>570</v>
      </c>
      <c r="J17" s="1" t="s">
        <v>30</v>
      </c>
      <c r="K17" s="1" t="s">
        <v>571</v>
      </c>
      <c r="L17" s="1" t="s">
        <v>571</v>
      </c>
      <c r="M17" s="1" t="s">
        <v>475</v>
      </c>
      <c r="N17" s="1" t="s">
        <v>475</v>
      </c>
      <c r="O17" s="1" t="s">
        <v>476</v>
      </c>
      <c r="P17" s="1" t="s">
        <v>477</v>
      </c>
      <c r="Q17" s="1" t="s">
        <v>478</v>
      </c>
      <c r="R17" s="1" t="s">
        <v>572</v>
      </c>
      <c r="S17" s="1" t="s">
        <v>480</v>
      </c>
      <c r="T17" s="1" t="s">
        <v>481</v>
      </c>
      <c r="U17" s="1" t="s">
        <v>439</v>
      </c>
      <c r="V17" s="1" t="s">
        <v>482</v>
      </c>
    </row>
    <row r="18" s="1" customFormat="1" spans="1:22">
      <c r="A18" s="3">
        <v>999226722944599</v>
      </c>
      <c r="B18" s="1" t="s">
        <v>467</v>
      </c>
      <c r="C18" s="1" t="s">
        <v>573</v>
      </c>
      <c r="D18" s="1" t="s">
        <v>574</v>
      </c>
      <c r="E18" s="1" t="s">
        <v>575</v>
      </c>
      <c r="F18" s="1" t="s">
        <v>467</v>
      </c>
      <c r="G18" s="1" t="s">
        <v>471</v>
      </c>
      <c r="H18" s="1" t="s">
        <v>472</v>
      </c>
      <c r="I18" s="1" t="s">
        <v>576</v>
      </c>
      <c r="J18" s="1" t="s">
        <v>30</v>
      </c>
      <c r="K18" s="1" t="s">
        <v>577</v>
      </c>
      <c r="L18" s="1" t="s">
        <v>577</v>
      </c>
      <c r="M18" s="1" t="s">
        <v>475</v>
      </c>
      <c r="N18" s="1" t="s">
        <v>475</v>
      </c>
      <c r="O18" s="1" t="s">
        <v>476</v>
      </c>
      <c r="P18" s="1" t="s">
        <v>477</v>
      </c>
      <c r="Q18" s="1" t="s">
        <v>478</v>
      </c>
      <c r="R18" s="1" t="s">
        <v>578</v>
      </c>
      <c r="S18" s="1" t="s">
        <v>480</v>
      </c>
      <c r="T18" s="1" t="s">
        <v>481</v>
      </c>
      <c r="U18" s="1" t="s">
        <v>439</v>
      </c>
      <c r="V18" s="1" t="s">
        <v>482</v>
      </c>
    </row>
    <row r="19" s="1" customFormat="1" spans="1:22">
      <c r="A19" s="3">
        <v>999226720338951</v>
      </c>
      <c r="B19" s="1" t="s">
        <v>467</v>
      </c>
      <c r="C19" s="1" t="s">
        <v>579</v>
      </c>
      <c r="D19" s="1" t="s">
        <v>580</v>
      </c>
      <c r="E19" s="1" t="s">
        <v>581</v>
      </c>
      <c r="F19" s="1" t="s">
        <v>467</v>
      </c>
      <c r="G19" s="1" t="s">
        <v>471</v>
      </c>
      <c r="H19" s="1" t="s">
        <v>472</v>
      </c>
      <c r="I19" s="1" t="s">
        <v>582</v>
      </c>
      <c r="J19" s="1" t="s">
        <v>30</v>
      </c>
      <c r="K19" s="1" t="s">
        <v>583</v>
      </c>
      <c r="L19" s="1" t="s">
        <v>583</v>
      </c>
      <c r="M19" s="1" t="s">
        <v>475</v>
      </c>
      <c r="N19" s="1" t="s">
        <v>475</v>
      </c>
      <c r="O19" s="1" t="s">
        <v>476</v>
      </c>
      <c r="P19" s="1" t="s">
        <v>477</v>
      </c>
      <c r="Q19" s="1" t="s">
        <v>478</v>
      </c>
      <c r="R19" s="1" t="s">
        <v>584</v>
      </c>
      <c r="S19" s="1" t="s">
        <v>480</v>
      </c>
      <c r="T19" s="1" t="s">
        <v>481</v>
      </c>
      <c r="U19" s="1" t="s">
        <v>439</v>
      </c>
      <c r="V19" s="1" t="s">
        <v>482</v>
      </c>
    </row>
    <row r="20" s="1" customFormat="1" spans="1:22">
      <c r="A20" s="3">
        <v>999226723415241</v>
      </c>
      <c r="B20" s="1" t="s">
        <v>467</v>
      </c>
      <c r="C20" s="1" t="s">
        <v>585</v>
      </c>
      <c r="D20" s="1" t="s">
        <v>586</v>
      </c>
      <c r="E20" s="1" t="s">
        <v>587</v>
      </c>
      <c r="F20" s="1" t="s">
        <v>467</v>
      </c>
      <c r="G20" s="1" t="s">
        <v>471</v>
      </c>
      <c r="H20" s="1" t="s">
        <v>472</v>
      </c>
      <c r="I20" s="1" t="s">
        <v>588</v>
      </c>
      <c r="J20" s="1" t="s">
        <v>30</v>
      </c>
      <c r="K20" s="1" t="s">
        <v>589</v>
      </c>
      <c r="L20" s="1" t="s">
        <v>589</v>
      </c>
      <c r="M20" s="1" t="s">
        <v>475</v>
      </c>
      <c r="N20" s="1" t="s">
        <v>475</v>
      </c>
      <c r="O20" s="1" t="s">
        <v>476</v>
      </c>
      <c r="P20" s="1" t="s">
        <v>477</v>
      </c>
      <c r="Q20" s="1" t="s">
        <v>478</v>
      </c>
      <c r="R20" s="1" t="s">
        <v>590</v>
      </c>
      <c r="S20" s="1" t="s">
        <v>480</v>
      </c>
      <c r="T20" s="1" t="s">
        <v>481</v>
      </c>
      <c r="U20" s="1" t="s">
        <v>439</v>
      </c>
      <c r="V20" s="1" t="s">
        <v>502</v>
      </c>
    </row>
    <row r="21" s="1" customFormat="1" spans="1:22">
      <c r="A21" s="3">
        <v>999226721609542</v>
      </c>
      <c r="B21" s="1" t="s">
        <v>467</v>
      </c>
      <c r="C21" s="1" t="s">
        <v>591</v>
      </c>
      <c r="D21" s="1" t="s">
        <v>592</v>
      </c>
      <c r="E21" s="1" t="s">
        <v>593</v>
      </c>
      <c r="F21" s="1" t="s">
        <v>467</v>
      </c>
      <c r="G21" s="1" t="s">
        <v>471</v>
      </c>
      <c r="H21" s="1" t="s">
        <v>472</v>
      </c>
      <c r="I21" s="1" t="s">
        <v>594</v>
      </c>
      <c r="J21" s="1" t="s">
        <v>30</v>
      </c>
      <c r="K21" s="1" t="s">
        <v>595</v>
      </c>
      <c r="L21" s="1" t="s">
        <v>595</v>
      </c>
      <c r="M21" s="1" t="s">
        <v>475</v>
      </c>
      <c r="N21" s="1" t="s">
        <v>475</v>
      </c>
      <c r="O21" s="1" t="s">
        <v>476</v>
      </c>
      <c r="P21" s="1" t="s">
        <v>477</v>
      </c>
      <c r="Q21" s="1" t="s">
        <v>478</v>
      </c>
      <c r="R21" s="1" t="s">
        <v>596</v>
      </c>
      <c r="S21" s="1" t="s">
        <v>480</v>
      </c>
      <c r="T21" s="1" t="s">
        <v>481</v>
      </c>
      <c r="U21" s="1" t="s">
        <v>439</v>
      </c>
      <c r="V21" s="1" t="s">
        <v>502</v>
      </c>
    </row>
    <row r="22" s="1" customFormat="1" spans="1:22">
      <c r="A22" s="3">
        <v>999226719105890</v>
      </c>
      <c r="B22" s="1" t="s">
        <v>467</v>
      </c>
      <c r="C22" s="1" t="s">
        <v>597</v>
      </c>
      <c r="D22" s="1" t="s">
        <v>598</v>
      </c>
      <c r="E22" s="1" t="s">
        <v>599</v>
      </c>
      <c r="F22" s="1" t="s">
        <v>467</v>
      </c>
      <c r="G22" s="1" t="s">
        <v>471</v>
      </c>
      <c r="H22" s="1" t="s">
        <v>472</v>
      </c>
      <c r="I22" s="1" t="s">
        <v>600</v>
      </c>
      <c r="J22" s="1" t="s">
        <v>30</v>
      </c>
      <c r="K22" s="1" t="s">
        <v>601</v>
      </c>
      <c r="L22" s="1" t="s">
        <v>601</v>
      </c>
      <c r="M22" s="1" t="s">
        <v>475</v>
      </c>
      <c r="N22" s="1" t="s">
        <v>475</v>
      </c>
      <c r="O22" s="1" t="s">
        <v>476</v>
      </c>
      <c r="P22" s="1" t="s">
        <v>477</v>
      </c>
      <c r="Q22" s="1" t="s">
        <v>478</v>
      </c>
      <c r="R22" s="1" t="s">
        <v>602</v>
      </c>
      <c r="S22" s="1" t="s">
        <v>480</v>
      </c>
      <c r="T22" s="1" t="s">
        <v>481</v>
      </c>
      <c r="U22" s="1" t="s">
        <v>439</v>
      </c>
      <c r="V22" s="1" t="s">
        <v>502</v>
      </c>
    </row>
    <row r="23" s="1" customFormat="1" spans="1:22">
      <c r="A23" s="3">
        <v>999226719368213</v>
      </c>
      <c r="B23" s="1" t="s">
        <v>467</v>
      </c>
      <c r="C23" s="1" t="s">
        <v>603</v>
      </c>
      <c r="D23" s="1" t="s">
        <v>604</v>
      </c>
      <c r="E23" s="1" t="s">
        <v>605</v>
      </c>
      <c r="F23" s="1" t="s">
        <v>467</v>
      </c>
      <c r="G23" s="1" t="s">
        <v>471</v>
      </c>
      <c r="H23" s="1" t="s">
        <v>472</v>
      </c>
      <c r="I23" s="1" t="s">
        <v>606</v>
      </c>
      <c r="J23" s="1" t="s">
        <v>30</v>
      </c>
      <c r="K23" s="1" t="s">
        <v>607</v>
      </c>
      <c r="L23" s="1" t="s">
        <v>607</v>
      </c>
      <c r="M23" s="1" t="s">
        <v>475</v>
      </c>
      <c r="N23" s="1" t="s">
        <v>475</v>
      </c>
      <c r="O23" s="1" t="s">
        <v>476</v>
      </c>
      <c r="P23" s="1" t="s">
        <v>477</v>
      </c>
      <c r="Q23" s="1" t="s">
        <v>478</v>
      </c>
      <c r="R23" s="1" t="s">
        <v>608</v>
      </c>
      <c r="S23" s="1" t="s">
        <v>480</v>
      </c>
      <c r="T23" s="1" t="s">
        <v>481</v>
      </c>
      <c r="U23" s="1" t="s">
        <v>439</v>
      </c>
      <c r="V23" s="1" t="s">
        <v>482</v>
      </c>
    </row>
    <row r="24" s="1" customFormat="1" spans="1:22">
      <c r="A24" s="3">
        <v>999226717617016</v>
      </c>
      <c r="B24" s="1" t="s">
        <v>467</v>
      </c>
      <c r="C24" s="1" t="s">
        <v>609</v>
      </c>
      <c r="D24" s="1" t="s">
        <v>610</v>
      </c>
      <c r="E24" s="1" t="s">
        <v>611</v>
      </c>
      <c r="F24" s="1" t="s">
        <v>467</v>
      </c>
      <c r="G24" s="1" t="s">
        <v>471</v>
      </c>
      <c r="H24" s="1" t="s">
        <v>472</v>
      </c>
      <c r="I24" s="1" t="s">
        <v>612</v>
      </c>
      <c r="J24" s="1" t="s">
        <v>30</v>
      </c>
      <c r="K24" s="1" t="s">
        <v>613</v>
      </c>
      <c r="L24" s="1" t="s">
        <v>613</v>
      </c>
      <c r="M24" s="1" t="s">
        <v>475</v>
      </c>
      <c r="N24" s="1" t="s">
        <v>475</v>
      </c>
      <c r="O24" s="1" t="s">
        <v>476</v>
      </c>
      <c r="P24" s="1" t="s">
        <v>477</v>
      </c>
      <c r="Q24" s="1" t="s">
        <v>478</v>
      </c>
      <c r="R24" s="1" t="s">
        <v>614</v>
      </c>
      <c r="S24" s="1" t="s">
        <v>480</v>
      </c>
      <c r="T24" s="1" t="s">
        <v>481</v>
      </c>
      <c r="U24" s="1" t="s">
        <v>439</v>
      </c>
      <c r="V24" s="1" t="s">
        <v>482</v>
      </c>
    </row>
    <row r="25" s="1" customFormat="1" spans="1:22">
      <c r="A25" s="3">
        <v>999226716635077</v>
      </c>
      <c r="B25" s="1" t="s">
        <v>467</v>
      </c>
      <c r="C25" s="1" t="s">
        <v>615</v>
      </c>
      <c r="D25" s="1" t="s">
        <v>484</v>
      </c>
      <c r="E25" s="1" t="s">
        <v>616</v>
      </c>
      <c r="F25" s="1" t="s">
        <v>467</v>
      </c>
      <c r="G25" s="1" t="s">
        <v>471</v>
      </c>
      <c r="H25" s="1" t="s">
        <v>472</v>
      </c>
      <c r="I25" s="1" t="s">
        <v>617</v>
      </c>
      <c r="J25" s="1" t="s">
        <v>30</v>
      </c>
      <c r="K25" s="1" t="s">
        <v>618</v>
      </c>
      <c r="L25" s="1" t="s">
        <v>618</v>
      </c>
      <c r="M25" s="1" t="s">
        <v>475</v>
      </c>
      <c r="N25" s="1" t="s">
        <v>475</v>
      </c>
      <c r="O25" s="1" t="s">
        <v>476</v>
      </c>
      <c r="P25" s="1" t="s">
        <v>477</v>
      </c>
      <c r="Q25" s="1" t="s">
        <v>478</v>
      </c>
      <c r="R25" s="1" t="s">
        <v>619</v>
      </c>
      <c r="S25" s="1" t="s">
        <v>480</v>
      </c>
      <c r="T25" s="1" t="s">
        <v>481</v>
      </c>
      <c r="U25" s="1" t="s">
        <v>439</v>
      </c>
      <c r="V25" s="1" t="s">
        <v>489</v>
      </c>
    </row>
    <row r="26" s="1" customFormat="1" spans="1:22">
      <c r="A26" s="3">
        <v>999226721421966</v>
      </c>
      <c r="B26" s="1" t="s">
        <v>467</v>
      </c>
      <c r="C26" s="1" t="s">
        <v>620</v>
      </c>
      <c r="D26" s="1" t="s">
        <v>621</v>
      </c>
      <c r="E26" s="1" t="s">
        <v>622</v>
      </c>
      <c r="F26" s="1" t="s">
        <v>467</v>
      </c>
      <c r="G26" s="1" t="s">
        <v>471</v>
      </c>
      <c r="H26" s="1" t="s">
        <v>472</v>
      </c>
      <c r="I26" s="1" t="s">
        <v>623</v>
      </c>
      <c r="J26" s="1" t="s">
        <v>30</v>
      </c>
      <c r="K26" s="1" t="s">
        <v>624</v>
      </c>
      <c r="L26" s="1" t="s">
        <v>624</v>
      </c>
      <c r="M26" s="1" t="s">
        <v>475</v>
      </c>
      <c r="N26" s="1" t="s">
        <v>475</v>
      </c>
      <c r="O26" s="1" t="s">
        <v>476</v>
      </c>
      <c r="P26" s="1" t="s">
        <v>477</v>
      </c>
      <c r="Q26" s="1" t="s">
        <v>478</v>
      </c>
      <c r="R26" s="1" t="s">
        <v>625</v>
      </c>
      <c r="S26" s="1" t="s">
        <v>480</v>
      </c>
      <c r="T26" s="1" t="s">
        <v>481</v>
      </c>
      <c r="U26" s="1" t="s">
        <v>439</v>
      </c>
      <c r="V26" s="1" t="s">
        <v>482</v>
      </c>
    </row>
    <row r="27" s="1" customFormat="1" spans="1:22">
      <c r="A27" s="3">
        <v>999226720337392</v>
      </c>
      <c r="B27" s="1" t="s">
        <v>467</v>
      </c>
      <c r="C27" s="1" t="s">
        <v>626</v>
      </c>
      <c r="D27" s="1" t="s">
        <v>627</v>
      </c>
      <c r="E27" s="1" t="s">
        <v>628</v>
      </c>
      <c r="F27" s="1" t="s">
        <v>467</v>
      </c>
      <c r="G27" s="1" t="s">
        <v>471</v>
      </c>
      <c r="H27" s="1" t="s">
        <v>472</v>
      </c>
      <c r="I27" s="1" t="s">
        <v>629</v>
      </c>
      <c r="J27" s="1" t="s">
        <v>30</v>
      </c>
      <c r="K27" s="1" t="s">
        <v>630</v>
      </c>
      <c r="L27" s="1" t="s">
        <v>630</v>
      </c>
      <c r="M27" s="1" t="s">
        <v>475</v>
      </c>
      <c r="N27" s="1" t="s">
        <v>475</v>
      </c>
      <c r="O27" s="1" t="s">
        <v>476</v>
      </c>
      <c r="P27" s="1" t="s">
        <v>477</v>
      </c>
      <c r="Q27" s="1" t="s">
        <v>478</v>
      </c>
      <c r="R27" s="1" t="s">
        <v>631</v>
      </c>
      <c r="S27" s="1" t="s">
        <v>480</v>
      </c>
      <c r="T27" s="1" t="s">
        <v>481</v>
      </c>
      <c r="U27" s="1" t="s">
        <v>439</v>
      </c>
      <c r="V27" s="1" t="s">
        <v>502</v>
      </c>
    </row>
    <row r="28" s="1" customFormat="1" spans="1:22">
      <c r="A28" s="3">
        <v>999226716003173</v>
      </c>
      <c r="B28" s="1" t="s">
        <v>467</v>
      </c>
      <c r="C28" s="1" t="s">
        <v>632</v>
      </c>
      <c r="D28" s="1" t="s">
        <v>604</v>
      </c>
      <c r="E28" s="1" t="s">
        <v>633</v>
      </c>
      <c r="F28" s="1" t="s">
        <v>467</v>
      </c>
      <c r="G28" s="1" t="s">
        <v>471</v>
      </c>
      <c r="H28" s="1" t="s">
        <v>472</v>
      </c>
      <c r="I28" s="1" t="s">
        <v>634</v>
      </c>
      <c r="J28" s="1" t="s">
        <v>30</v>
      </c>
      <c r="K28" s="1" t="s">
        <v>635</v>
      </c>
      <c r="L28" s="1" t="s">
        <v>635</v>
      </c>
      <c r="M28" s="1" t="s">
        <v>475</v>
      </c>
      <c r="N28" s="1" t="s">
        <v>475</v>
      </c>
      <c r="O28" s="1" t="s">
        <v>476</v>
      </c>
      <c r="P28" s="1" t="s">
        <v>477</v>
      </c>
      <c r="Q28" s="1" t="s">
        <v>478</v>
      </c>
      <c r="R28" s="1" t="s">
        <v>636</v>
      </c>
      <c r="S28" s="1" t="s">
        <v>480</v>
      </c>
      <c r="T28" s="1" t="s">
        <v>481</v>
      </c>
      <c r="U28" s="1" t="s">
        <v>439</v>
      </c>
      <c r="V28" s="1" t="s">
        <v>482</v>
      </c>
    </row>
    <row r="29" s="1" customFormat="1" spans="1:22">
      <c r="A29" s="3">
        <v>999226716289408</v>
      </c>
      <c r="B29" s="1" t="s">
        <v>467</v>
      </c>
      <c r="C29" s="1" t="s">
        <v>637</v>
      </c>
      <c r="D29" s="1" t="s">
        <v>638</v>
      </c>
      <c r="E29" s="1" t="s">
        <v>639</v>
      </c>
      <c r="F29" s="1" t="s">
        <v>467</v>
      </c>
      <c r="G29" s="1" t="s">
        <v>471</v>
      </c>
      <c r="H29" s="1" t="s">
        <v>472</v>
      </c>
      <c r="I29" s="1" t="s">
        <v>640</v>
      </c>
      <c r="J29" s="1" t="s">
        <v>30</v>
      </c>
      <c r="K29" s="1" t="s">
        <v>641</v>
      </c>
      <c r="L29" s="1" t="s">
        <v>641</v>
      </c>
      <c r="M29" s="1" t="s">
        <v>475</v>
      </c>
      <c r="N29" s="1" t="s">
        <v>475</v>
      </c>
      <c r="O29" s="1" t="s">
        <v>476</v>
      </c>
      <c r="P29" s="1" t="s">
        <v>477</v>
      </c>
      <c r="Q29" s="1" t="s">
        <v>478</v>
      </c>
      <c r="R29" s="1" t="s">
        <v>642</v>
      </c>
      <c r="S29" s="1" t="s">
        <v>480</v>
      </c>
      <c r="T29" s="1" t="s">
        <v>481</v>
      </c>
      <c r="U29" s="1" t="s">
        <v>439</v>
      </c>
      <c r="V29" s="1" t="s">
        <v>502</v>
      </c>
    </row>
    <row r="30" s="1" customFormat="1" spans="1:22">
      <c r="A30" s="3">
        <v>999226721040177</v>
      </c>
      <c r="B30" s="1" t="s">
        <v>467</v>
      </c>
      <c r="C30" s="1" t="s">
        <v>643</v>
      </c>
      <c r="D30" s="1" t="s">
        <v>644</v>
      </c>
      <c r="E30" s="1" t="s">
        <v>645</v>
      </c>
      <c r="F30" s="1" t="s">
        <v>467</v>
      </c>
      <c r="G30" s="1" t="s">
        <v>471</v>
      </c>
      <c r="H30" s="1" t="s">
        <v>472</v>
      </c>
      <c r="I30" s="1" t="s">
        <v>646</v>
      </c>
      <c r="J30" s="1" t="s">
        <v>30</v>
      </c>
      <c r="K30" s="1" t="s">
        <v>647</v>
      </c>
      <c r="L30" s="1" t="s">
        <v>647</v>
      </c>
      <c r="M30" s="1" t="s">
        <v>475</v>
      </c>
      <c r="N30" s="1" t="s">
        <v>475</v>
      </c>
      <c r="O30" s="1" t="s">
        <v>476</v>
      </c>
      <c r="P30" s="1" t="s">
        <v>477</v>
      </c>
      <c r="Q30" s="1" t="s">
        <v>478</v>
      </c>
      <c r="R30" s="1" t="s">
        <v>648</v>
      </c>
      <c r="S30" s="1" t="s">
        <v>480</v>
      </c>
      <c r="T30" s="1" t="s">
        <v>481</v>
      </c>
      <c r="U30" s="1" t="s">
        <v>439</v>
      </c>
      <c r="V30" s="1" t="s">
        <v>502</v>
      </c>
    </row>
    <row r="31" s="1" customFormat="1" spans="1:22">
      <c r="A31" s="3">
        <v>999226718584801</v>
      </c>
      <c r="B31" s="1" t="s">
        <v>467</v>
      </c>
      <c r="C31" s="1" t="s">
        <v>649</v>
      </c>
      <c r="D31" s="1" t="s">
        <v>650</v>
      </c>
      <c r="E31" s="1" t="s">
        <v>651</v>
      </c>
      <c r="F31" s="1" t="s">
        <v>467</v>
      </c>
      <c r="G31" s="1" t="s">
        <v>471</v>
      </c>
      <c r="H31" s="1" t="s">
        <v>472</v>
      </c>
      <c r="I31" s="1" t="s">
        <v>652</v>
      </c>
      <c r="J31" s="1" t="s">
        <v>30</v>
      </c>
      <c r="K31" s="1" t="s">
        <v>653</v>
      </c>
      <c r="L31" s="1" t="s">
        <v>653</v>
      </c>
      <c r="M31" s="1" t="s">
        <v>475</v>
      </c>
      <c r="N31" s="1" t="s">
        <v>475</v>
      </c>
      <c r="O31" s="1" t="s">
        <v>476</v>
      </c>
      <c r="P31" s="1" t="s">
        <v>477</v>
      </c>
      <c r="Q31" s="1" t="s">
        <v>478</v>
      </c>
      <c r="R31" s="1" t="s">
        <v>654</v>
      </c>
      <c r="S31" s="1" t="s">
        <v>480</v>
      </c>
      <c r="T31" s="1" t="s">
        <v>481</v>
      </c>
      <c r="U31" s="1" t="s">
        <v>439</v>
      </c>
      <c r="V31" s="1" t="s">
        <v>502</v>
      </c>
    </row>
    <row r="32" s="1" customFormat="1" spans="1:22">
      <c r="A32" s="3">
        <v>999226714925396</v>
      </c>
      <c r="B32" s="1" t="s">
        <v>467</v>
      </c>
      <c r="C32" s="1" t="s">
        <v>655</v>
      </c>
      <c r="D32" s="1" t="s">
        <v>656</v>
      </c>
      <c r="E32" s="1" t="s">
        <v>657</v>
      </c>
      <c r="F32" s="1" t="s">
        <v>467</v>
      </c>
      <c r="G32" s="1" t="s">
        <v>471</v>
      </c>
      <c r="H32" s="1" t="s">
        <v>472</v>
      </c>
      <c r="I32" s="1" t="s">
        <v>658</v>
      </c>
      <c r="J32" s="1" t="s">
        <v>30</v>
      </c>
      <c r="K32" s="1" t="s">
        <v>659</v>
      </c>
      <c r="L32" s="1" t="s">
        <v>659</v>
      </c>
      <c r="M32" s="1" t="s">
        <v>475</v>
      </c>
      <c r="N32" s="1" t="s">
        <v>475</v>
      </c>
      <c r="O32" s="1" t="s">
        <v>476</v>
      </c>
      <c r="P32" s="1" t="s">
        <v>477</v>
      </c>
      <c r="Q32" s="1" t="s">
        <v>478</v>
      </c>
      <c r="R32" s="1" t="s">
        <v>660</v>
      </c>
      <c r="S32" s="1" t="s">
        <v>480</v>
      </c>
      <c r="T32" s="1" t="s">
        <v>481</v>
      </c>
      <c r="U32" s="1" t="s">
        <v>439</v>
      </c>
      <c r="V32" s="1" t="s">
        <v>482</v>
      </c>
    </row>
    <row r="33" s="1" customFormat="1" spans="1:22">
      <c r="A33" s="3">
        <v>999226715031643</v>
      </c>
      <c r="B33" s="1" t="s">
        <v>467</v>
      </c>
      <c r="C33" s="1" t="s">
        <v>661</v>
      </c>
      <c r="D33" s="1" t="s">
        <v>662</v>
      </c>
      <c r="E33" s="1" t="s">
        <v>663</v>
      </c>
      <c r="F33" s="1" t="s">
        <v>467</v>
      </c>
      <c r="G33" s="1" t="s">
        <v>471</v>
      </c>
      <c r="H33" s="1" t="s">
        <v>472</v>
      </c>
      <c r="I33" s="1" t="s">
        <v>664</v>
      </c>
      <c r="J33" s="1" t="s">
        <v>30</v>
      </c>
      <c r="K33" s="1" t="s">
        <v>665</v>
      </c>
      <c r="L33" s="1" t="s">
        <v>665</v>
      </c>
      <c r="M33" s="1" t="s">
        <v>475</v>
      </c>
      <c r="N33" s="1" t="s">
        <v>475</v>
      </c>
      <c r="O33" s="1" t="s">
        <v>476</v>
      </c>
      <c r="P33" s="1" t="s">
        <v>477</v>
      </c>
      <c r="Q33" s="1" t="s">
        <v>478</v>
      </c>
      <c r="R33" s="1" t="s">
        <v>666</v>
      </c>
      <c r="S33" s="1" t="s">
        <v>480</v>
      </c>
      <c r="T33" s="1" t="s">
        <v>481</v>
      </c>
      <c r="U33" s="1" t="s">
        <v>439</v>
      </c>
      <c r="V33" s="1" t="s">
        <v>502</v>
      </c>
    </row>
    <row r="34" s="1" customFormat="1" spans="1:22">
      <c r="A34" s="3">
        <v>999226716454346</v>
      </c>
      <c r="B34" s="1" t="s">
        <v>467</v>
      </c>
      <c r="C34" s="1" t="s">
        <v>667</v>
      </c>
      <c r="D34" s="1" t="s">
        <v>668</v>
      </c>
      <c r="E34" s="1" t="s">
        <v>669</v>
      </c>
      <c r="F34" s="1" t="s">
        <v>467</v>
      </c>
      <c r="G34" s="1" t="s">
        <v>471</v>
      </c>
      <c r="H34" s="1" t="s">
        <v>472</v>
      </c>
      <c r="I34" s="1" t="s">
        <v>670</v>
      </c>
      <c r="J34" s="1" t="s">
        <v>30</v>
      </c>
      <c r="K34" s="1" t="s">
        <v>671</v>
      </c>
      <c r="L34" s="1" t="s">
        <v>671</v>
      </c>
      <c r="M34" s="1" t="s">
        <v>475</v>
      </c>
      <c r="N34" s="1" t="s">
        <v>475</v>
      </c>
      <c r="O34" s="1" t="s">
        <v>476</v>
      </c>
      <c r="P34" s="1" t="s">
        <v>477</v>
      </c>
      <c r="Q34" s="1" t="s">
        <v>478</v>
      </c>
      <c r="R34" s="1" t="s">
        <v>672</v>
      </c>
      <c r="S34" s="1" t="s">
        <v>480</v>
      </c>
      <c r="T34" s="1" t="s">
        <v>481</v>
      </c>
      <c r="U34" s="1" t="s">
        <v>439</v>
      </c>
      <c r="V34" s="1" t="s">
        <v>502</v>
      </c>
    </row>
    <row r="35" s="1" customFormat="1" spans="1:22">
      <c r="A35" s="3">
        <v>999226711556190</v>
      </c>
      <c r="B35" s="1" t="s">
        <v>673</v>
      </c>
      <c r="C35" s="1" t="s">
        <v>674</v>
      </c>
      <c r="D35" s="1" t="s">
        <v>675</v>
      </c>
      <c r="E35" s="1" t="s">
        <v>676</v>
      </c>
      <c r="F35" s="1" t="s">
        <v>673</v>
      </c>
      <c r="G35" s="1" t="s">
        <v>471</v>
      </c>
      <c r="H35" s="1" t="s">
        <v>472</v>
      </c>
      <c r="I35" s="1" t="s">
        <v>677</v>
      </c>
      <c r="J35" s="1" t="s">
        <v>30</v>
      </c>
      <c r="K35" s="1" t="s">
        <v>678</v>
      </c>
      <c r="L35" s="1" t="s">
        <v>678</v>
      </c>
      <c r="M35" s="1" t="s">
        <v>475</v>
      </c>
      <c r="N35" s="1" t="s">
        <v>475</v>
      </c>
      <c r="O35" s="1" t="s">
        <v>476</v>
      </c>
      <c r="P35" s="1" t="s">
        <v>477</v>
      </c>
      <c r="Q35" s="1" t="s">
        <v>478</v>
      </c>
      <c r="R35" s="1" t="s">
        <v>679</v>
      </c>
      <c r="S35" s="1" t="s">
        <v>480</v>
      </c>
      <c r="T35" s="1" t="s">
        <v>481</v>
      </c>
      <c r="U35" s="1" t="s">
        <v>439</v>
      </c>
      <c r="V35" s="1" t="s">
        <v>502</v>
      </c>
    </row>
    <row r="36" s="1" customFormat="1" spans="1:22">
      <c r="A36" s="3">
        <v>999226711266868</v>
      </c>
      <c r="B36" s="1" t="s">
        <v>673</v>
      </c>
      <c r="C36" s="1" t="s">
        <v>680</v>
      </c>
      <c r="D36" s="1" t="s">
        <v>574</v>
      </c>
      <c r="E36" s="1" t="s">
        <v>681</v>
      </c>
      <c r="F36" s="1" t="s">
        <v>673</v>
      </c>
      <c r="G36" s="1" t="s">
        <v>471</v>
      </c>
      <c r="H36" s="1" t="s">
        <v>472</v>
      </c>
      <c r="I36" s="1" t="s">
        <v>682</v>
      </c>
      <c r="J36" s="1" t="s">
        <v>30</v>
      </c>
      <c r="K36" s="1" t="s">
        <v>683</v>
      </c>
      <c r="L36" s="1" t="s">
        <v>683</v>
      </c>
      <c r="M36" s="1" t="s">
        <v>475</v>
      </c>
      <c r="N36" s="1" t="s">
        <v>475</v>
      </c>
      <c r="O36" s="1" t="s">
        <v>476</v>
      </c>
      <c r="P36" s="1" t="s">
        <v>477</v>
      </c>
      <c r="Q36" s="1" t="s">
        <v>478</v>
      </c>
      <c r="R36" s="1" t="s">
        <v>684</v>
      </c>
      <c r="S36" s="1" t="s">
        <v>480</v>
      </c>
      <c r="T36" s="1" t="s">
        <v>481</v>
      </c>
      <c r="U36" s="1" t="s">
        <v>439</v>
      </c>
      <c r="V36" s="1" t="s">
        <v>482</v>
      </c>
    </row>
    <row r="37" s="1" customFormat="1" spans="1:22">
      <c r="A37" s="3">
        <v>999226710248181</v>
      </c>
      <c r="B37" s="1" t="s">
        <v>673</v>
      </c>
      <c r="C37" s="1" t="s">
        <v>685</v>
      </c>
      <c r="D37" s="1" t="s">
        <v>686</v>
      </c>
      <c r="E37" s="1" t="s">
        <v>687</v>
      </c>
      <c r="F37" s="1" t="s">
        <v>467</v>
      </c>
      <c r="G37" s="1" t="s">
        <v>471</v>
      </c>
      <c r="H37" s="1" t="s">
        <v>472</v>
      </c>
      <c r="I37" s="1" t="s">
        <v>688</v>
      </c>
      <c r="J37" s="1" t="s">
        <v>30</v>
      </c>
      <c r="K37" s="1" t="s">
        <v>689</v>
      </c>
      <c r="L37" s="1" t="s">
        <v>689</v>
      </c>
      <c r="M37" s="1" t="s">
        <v>475</v>
      </c>
      <c r="N37" s="1" t="s">
        <v>475</v>
      </c>
      <c r="O37" s="1" t="s">
        <v>476</v>
      </c>
      <c r="P37" s="1" t="s">
        <v>477</v>
      </c>
      <c r="Q37" s="1" t="s">
        <v>478</v>
      </c>
      <c r="R37" s="1" t="s">
        <v>690</v>
      </c>
      <c r="S37" s="1" t="s">
        <v>480</v>
      </c>
      <c r="T37" s="1" t="s">
        <v>481</v>
      </c>
      <c r="U37" s="1" t="s">
        <v>439</v>
      </c>
      <c r="V37" s="1" t="s">
        <v>502</v>
      </c>
    </row>
    <row r="38" s="1" customFormat="1" spans="1:22">
      <c r="A38" s="3">
        <v>999226709479585</v>
      </c>
      <c r="B38" s="1" t="s">
        <v>673</v>
      </c>
      <c r="C38" s="1" t="s">
        <v>691</v>
      </c>
      <c r="D38" s="1" t="s">
        <v>504</v>
      </c>
      <c r="E38" s="1" t="s">
        <v>692</v>
      </c>
      <c r="F38" s="1" t="s">
        <v>673</v>
      </c>
      <c r="G38" s="1" t="s">
        <v>471</v>
      </c>
      <c r="H38" s="1" t="s">
        <v>472</v>
      </c>
      <c r="I38" s="1" t="s">
        <v>693</v>
      </c>
      <c r="J38" s="1" t="s">
        <v>30</v>
      </c>
      <c r="K38" s="1" t="s">
        <v>694</v>
      </c>
      <c r="L38" s="1" t="s">
        <v>694</v>
      </c>
      <c r="M38" s="1" t="s">
        <v>475</v>
      </c>
      <c r="N38" s="1" t="s">
        <v>475</v>
      </c>
      <c r="O38" s="1" t="s">
        <v>476</v>
      </c>
      <c r="P38" s="1" t="s">
        <v>477</v>
      </c>
      <c r="Q38" s="1" t="s">
        <v>478</v>
      </c>
      <c r="R38" s="1" t="s">
        <v>695</v>
      </c>
      <c r="S38" s="1" t="s">
        <v>480</v>
      </c>
      <c r="T38" s="1" t="s">
        <v>481</v>
      </c>
      <c r="U38" s="1" t="s">
        <v>439</v>
      </c>
      <c r="V38" s="1" t="s">
        <v>502</v>
      </c>
    </row>
    <row r="39" s="1" customFormat="1" spans="1:22">
      <c r="A39" s="3">
        <v>999226705944582</v>
      </c>
      <c r="B39" s="1" t="s">
        <v>673</v>
      </c>
      <c r="C39" s="1" t="s">
        <v>696</v>
      </c>
      <c r="D39" s="1" t="s">
        <v>697</v>
      </c>
      <c r="E39" s="1" t="s">
        <v>698</v>
      </c>
      <c r="F39" s="1" t="s">
        <v>673</v>
      </c>
      <c r="G39" s="1" t="s">
        <v>471</v>
      </c>
      <c r="H39" s="1" t="s">
        <v>472</v>
      </c>
      <c r="I39" s="1" t="s">
        <v>699</v>
      </c>
      <c r="J39" s="1" t="s">
        <v>30</v>
      </c>
      <c r="K39" s="1" t="s">
        <v>700</v>
      </c>
      <c r="L39" s="1" t="s">
        <v>700</v>
      </c>
      <c r="M39" s="1" t="s">
        <v>475</v>
      </c>
      <c r="N39" s="1" t="s">
        <v>475</v>
      </c>
      <c r="O39" s="1" t="s">
        <v>476</v>
      </c>
      <c r="P39" s="1" t="s">
        <v>477</v>
      </c>
      <c r="Q39" s="1" t="s">
        <v>478</v>
      </c>
      <c r="R39" s="1" t="s">
        <v>701</v>
      </c>
      <c r="S39" s="1" t="s">
        <v>480</v>
      </c>
      <c r="T39" s="1" t="s">
        <v>481</v>
      </c>
      <c r="U39" s="1" t="s">
        <v>439</v>
      </c>
      <c r="V39" s="1" t="s">
        <v>566</v>
      </c>
    </row>
    <row r="40" s="1" customFormat="1" spans="1:22">
      <c r="A40" s="3">
        <v>999226704175059</v>
      </c>
      <c r="B40" s="1" t="s">
        <v>673</v>
      </c>
      <c r="C40" s="1" t="s">
        <v>702</v>
      </c>
      <c r="D40" s="1" t="s">
        <v>703</v>
      </c>
      <c r="E40" s="1" t="s">
        <v>704</v>
      </c>
      <c r="F40" s="1" t="s">
        <v>673</v>
      </c>
      <c r="G40" s="1" t="s">
        <v>471</v>
      </c>
      <c r="H40" s="1" t="s">
        <v>472</v>
      </c>
      <c r="I40" s="1" t="s">
        <v>705</v>
      </c>
      <c r="J40" s="1" t="s">
        <v>30</v>
      </c>
      <c r="K40" s="1" t="s">
        <v>706</v>
      </c>
      <c r="L40" s="1" t="s">
        <v>706</v>
      </c>
      <c r="M40" s="1" t="s">
        <v>475</v>
      </c>
      <c r="N40" s="1" t="s">
        <v>475</v>
      </c>
      <c r="O40" s="1" t="s">
        <v>476</v>
      </c>
      <c r="P40" s="1" t="s">
        <v>477</v>
      </c>
      <c r="Q40" s="1" t="s">
        <v>478</v>
      </c>
      <c r="R40" s="1" t="s">
        <v>707</v>
      </c>
      <c r="S40" s="1" t="s">
        <v>480</v>
      </c>
      <c r="T40" s="1" t="s">
        <v>481</v>
      </c>
      <c r="U40" s="1" t="s">
        <v>439</v>
      </c>
      <c r="V40" s="1" t="s">
        <v>482</v>
      </c>
    </row>
    <row r="41" s="1" customFormat="1" spans="1:22">
      <c r="A41" s="3">
        <v>999226703278872</v>
      </c>
      <c r="B41" s="1" t="s">
        <v>673</v>
      </c>
      <c r="C41" s="1" t="s">
        <v>708</v>
      </c>
      <c r="D41" s="1" t="s">
        <v>709</v>
      </c>
      <c r="E41" s="1" t="s">
        <v>710</v>
      </c>
      <c r="F41" s="1" t="s">
        <v>673</v>
      </c>
      <c r="G41" s="1" t="s">
        <v>471</v>
      </c>
      <c r="H41" s="1" t="s">
        <v>472</v>
      </c>
      <c r="I41" s="1" t="s">
        <v>711</v>
      </c>
      <c r="J41" s="1" t="s">
        <v>30</v>
      </c>
      <c r="K41" s="1" t="s">
        <v>712</v>
      </c>
      <c r="L41" s="1" t="s">
        <v>712</v>
      </c>
      <c r="M41" s="1" t="s">
        <v>475</v>
      </c>
      <c r="N41" s="1" t="s">
        <v>475</v>
      </c>
      <c r="O41" s="1" t="s">
        <v>476</v>
      </c>
      <c r="P41" s="1" t="s">
        <v>477</v>
      </c>
      <c r="Q41" s="1" t="s">
        <v>478</v>
      </c>
      <c r="R41" s="1" t="s">
        <v>713</v>
      </c>
      <c r="S41" s="1" t="s">
        <v>480</v>
      </c>
      <c r="T41" s="1" t="s">
        <v>481</v>
      </c>
      <c r="U41" s="1" t="s">
        <v>439</v>
      </c>
      <c r="V41" s="1" t="s">
        <v>714</v>
      </c>
    </row>
    <row r="42" s="1" customFormat="1" spans="1:22">
      <c r="A42" s="3">
        <v>999226701197404</v>
      </c>
      <c r="B42" s="1" t="s">
        <v>673</v>
      </c>
      <c r="C42" s="1" t="s">
        <v>715</v>
      </c>
      <c r="D42" s="1" t="s">
        <v>716</v>
      </c>
      <c r="E42" s="1" t="s">
        <v>717</v>
      </c>
      <c r="F42" s="1" t="s">
        <v>673</v>
      </c>
      <c r="G42" s="1" t="s">
        <v>471</v>
      </c>
      <c r="H42" s="1" t="s">
        <v>472</v>
      </c>
      <c r="I42" s="1" t="s">
        <v>718</v>
      </c>
      <c r="J42" s="1" t="s">
        <v>30</v>
      </c>
      <c r="K42" s="1" t="s">
        <v>719</v>
      </c>
      <c r="L42" s="1" t="s">
        <v>719</v>
      </c>
      <c r="M42" s="1" t="s">
        <v>475</v>
      </c>
      <c r="N42" s="1" t="s">
        <v>475</v>
      </c>
      <c r="O42" s="1" t="s">
        <v>476</v>
      </c>
      <c r="P42" s="1" t="s">
        <v>477</v>
      </c>
      <c r="Q42" s="1" t="s">
        <v>478</v>
      </c>
      <c r="R42" s="1" t="s">
        <v>720</v>
      </c>
      <c r="S42" s="1" t="s">
        <v>480</v>
      </c>
      <c r="T42" s="1" t="s">
        <v>481</v>
      </c>
      <c r="U42" s="1" t="s">
        <v>439</v>
      </c>
      <c r="V42" s="1" t="s">
        <v>502</v>
      </c>
    </row>
    <row r="43" s="1" customFormat="1" spans="1:22">
      <c r="A43" s="3">
        <v>999226701094097</v>
      </c>
      <c r="B43" s="1" t="s">
        <v>673</v>
      </c>
      <c r="C43" s="1" t="s">
        <v>721</v>
      </c>
      <c r="D43" s="1" t="s">
        <v>722</v>
      </c>
      <c r="E43" s="1" t="s">
        <v>723</v>
      </c>
      <c r="F43" s="1" t="s">
        <v>673</v>
      </c>
      <c r="G43" s="1" t="s">
        <v>471</v>
      </c>
      <c r="H43" s="1" t="s">
        <v>472</v>
      </c>
      <c r="I43" s="1" t="s">
        <v>724</v>
      </c>
      <c r="J43" s="1" t="s">
        <v>30</v>
      </c>
      <c r="K43" s="1" t="s">
        <v>725</v>
      </c>
      <c r="L43" s="1" t="s">
        <v>725</v>
      </c>
      <c r="M43" s="1" t="s">
        <v>475</v>
      </c>
      <c r="N43" s="1" t="s">
        <v>475</v>
      </c>
      <c r="O43" s="1" t="s">
        <v>476</v>
      </c>
      <c r="P43" s="1" t="s">
        <v>477</v>
      </c>
      <c r="Q43" s="1" t="s">
        <v>478</v>
      </c>
      <c r="R43" s="1" t="s">
        <v>726</v>
      </c>
      <c r="S43" s="1" t="s">
        <v>480</v>
      </c>
      <c r="T43" s="1" t="s">
        <v>481</v>
      </c>
      <c r="U43" s="1" t="s">
        <v>727</v>
      </c>
      <c r="V43" s="1" t="s">
        <v>482</v>
      </c>
    </row>
    <row r="44" s="1" customFormat="1" spans="1:22">
      <c r="A44" s="3">
        <v>999226713657224</v>
      </c>
      <c r="B44" s="1" t="s">
        <v>673</v>
      </c>
      <c r="C44" s="1" t="s">
        <v>728</v>
      </c>
      <c r="D44" s="1" t="s">
        <v>729</v>
      </c>
      <c r="E44" s="1" t="s">
        <v>730</v>
      </c>
      <c r="F44" s="1" t="s">
        <v>467</v>
      </c>
      <c r="G44" s="1" t="s">
        <v>471</v>
      </c>
      <c r="H44" s="1" t="s">
        <v>472</v>
      </c>
      <c r="I44" s="1" t="s">
        <v>731</v>
      </c>
      <c r="J44" s="1" t="s">
        <v>30</v>
      </c>
      <c r="K44" s="1" t="s">
        <v>732</v>
      </c>
      <c r="L44" s="1" t="s">
        <v>732</v>
      </c>
      <c r="M44" s="1" t="s">
        <v>475</v>
      </c>
      <c r="N44" s="1" t="s">
        <v>475</v>
      </c>
      <c r="O44" s="1" t="s">
        <v>476</v>
      </c>
      <c r="P44" s="1" t="s">
        <v>477</v>
      </c>
      <c r="Q44" s="1" t="s">
        <v>478</v>
      </c>
      <c r="R44" s="1" t="s">
        <v>733</v>
      </c>
      <c r="S44" s="1" t="s">
        <v>480</v>
      </c>
      <c r="T44" s="1" t="s">
        <v>481</v>
      </c>
      <c r="U44" s="1" t="s">
        <v>439</v>
      </c>
      <c r="V44" s="1" t="s">
        <v>502</v>
      </c>
    </row>
    <row r="45" s="1" customFormat="1" spans="1:22">
      <c r="A45" s="3">
        <v>999226703850422</v>
      </c>
      <c r="B45" s="1" t="s">
        <v>673</v>
      </c>
      <c r="C45" s="1" t="s">
        <v>734</v>
      </c>
      <c r="D45" s="1" t="s">
        <v>735</v>
      </c>
      <c r="E45" s="1" t="s">
        <v>736</v>
      </c>
      <c r="F45" s="1" t="s">
        <v>467</v>
      </c>
      <c r="G45" s="1" t="s">
        <v>471</v>
      </c>
      <c r="H45" s="1" t="s">
        <v>472</v>
      </c>
      <c r="I45" s="1" t="s">
        <v>737</v>
      </c>
      <c r="J45" s="1" t="s">
        <v>30</v>
      </c>
      <c r="K45" s="1" t="s">
        <v>738</v>
      </c>
      <c r="L45" s="1" t="s">
        <v>738</v>
      </c>
      <c r="M45" s="1" t="s">
        <v>475</v>
      </c>
      <c r="N45" s="1" t="s">
        <v>475</v>
      </c>
      <c r="O45" s="1" t="s">
        <v>476</v>
      </c>
      <c r="P45" s="1" t="s">
        <v>477</v>
      </c>
      <c r="Q45" s="1" t="s">
        <v>478</v>
      </c>
      <c r="R45" s="1" t="s">
        <v>739</v>
      </c>
      <c r="S45" s="1" t="s">
        <v>480</v>
      </c>
      <c r="T45" s="1" t="s">
        <v>481</v>
      </c>
      <c r="U45" s="1" t="s">
        <v>439</v>
      </c>
      <c r="V45" s="1" t="s">
        <v>740</v>
      </c>
    </row>
    <row r="46" s="1" customFormat="1" spans="1:22">
      <c r="A46" s="3">
        <v>999226668201723</v>
      </c>
      <c r="B46" s="1" t="s">
        <v>741</v>
      </c>
      <c r="C46" s="1" t="s">
        <v>742</v>
      </c>
      <c r="D46" s="1" t="s">
        <v>743</v>
      </c>
      <c r="E46" s="1" t="s">
        <v>744</v>
      </c>
      <c r="F46" s="1" t="s">
        <v>467</v>
      </c>
      <c r="G46" s="1" t="s">
        <v>471</v>
      </c>
      <c r="H46" s="1" t="s">
        <v>472</v>
      </c>
      <c r="I46" s="1" t="s">
        <v>745</v>
      </c>
      <c r="J46" s="1" t="s">
        <v>30</v>
      </c>
      <c r="K46" s="1" t="s">
        <v>746</v>
      </c>
      <c r="L46" s="1" t="s">
        <v>746</v>
      </c>
      <c r="M46" s="1" t="s">
        <v>475</v>
      </c>
      <c r="N46" s="1" t="s">
        <v>475</v>
      </c>
      <c r="O46" s="1" t="s">
        <v>476</v>
      </c>
      <c r="P46" s="1" t="s">
        <v>477</v>
      </c>
      <c r="Q46" s="1" t="s">
        <v>478</v>
      </c>
      <c r="R46" s="1" t="s">
        <v>747</v>
      </c>
      <c r="S46" s="1" t="s">
        <v>480</v>
      </c>
      <c r="T46" s="1" t="s">
        <v>481</v>
      </c>
      <c r="U46" s="1" t="s">
        <v>727</v>
      </c>
      <c r="V46" s="1" t="s">
        <v>482</v>
      </c>
    </row>
    <row r="47" s="1" customFormat="1" spans="1:22">
      <c r="A47" s="3">
        <v>999226665417248</v>
      </c>
      <c r="B47" s="1" t="s">
        <v>741</v>
      </c>
      <c r="C47" s="1" t="s">
        <v>748</v>
      </c>
      <c r="D47" s="1" t="s">
        <v>749</v>
      </c>
      <c r="E47" s="1" t="s">
        <v>750</v>
      </c>
      <c r="F47" s="1" t="s">
        <v>673</v>
      </c>
      <c r="G47" s="1" t="s">
        <v>471</v>
      </c>
      <c r="H47" s="1" t="s">
        <v>472</v>
      </c>
      <c r="I47" s="1" t="s">
        <v>751</v>
      </c>
      <c r="J47" s="1" t="s">
        <v>30</v>
      </c>
      <c r="K47" s="1" t="s">
        <v>752</v>
      </c>
      <c r="L47" s="1" t="s">
        <v>752</v>
      </c>
      <c r="M47" s="1" t="s">
        <v>475</v>
      </c>
      <c r="N47" s="1" t="s">
        <v>475</v>
      </c>
      <c r="O47" s="1" t="s">
        <v>476</v>
      </c>
      <c r="P47" s="1" t="s">
        <v>477</v>
      </c>
      <c r="Q47" s="1" t="s">
        <v>478</v>
      </c>
      <c r="R47" s="1" t="s">
        <v>753</v>
      </c>
      <c r="S47" s="1" t="s">
        <v>480</v>
      </c>
      <c r="T47" s="1" t="s">
        <v>481</v>
      </c>
      <c r="U47" s="1" t="s">
        <v>439</v>
      </c>
      <c r="V47" s="1" t="s">
        <v>502</v>
      </c>
    </row>
    <row r="48" s="1" customFormat="1" spans="1:22">
      <c r="A48" s="3">
        <v>999226663496547</v>
      </c>
      <c r="B48" s="1" t="s">
        <v>741</v>
      </c>
      <c r="C48" s="1" t="s">
        <v>754</v>
      </c>
      <c r="D48" s="1" t="s">
        <v>755</v>
      </c>
      <c r="E48" s="1" t="s">
        <v>756</v>
      </c>
      <c r="F48" s="1" t="s">
        <v>741</v>
      </c>
      <c r="G48" s="1" t="s">
        <v>471</v>
      </c>
      <c r="H48" s="1" t="s">
        <v>472</v>
      </c>
      <c r="I48" s="1" t="s">
        <v>757</v>
      </c>
      <c r="J48" s="1" t="s">
        <v>30</v>
      </c>
      <c r="K48" s="1" t="s">
        <v>758</v>
      </c>
      <c r="L48" s="1" t="s">
        <v>758</v>
      </c>
      <c r="M48" s="1" t="s">
        <v>475</v>
      </c>
      <c r="N48" s="1" t="s">
        <v>475</v>
      </c>
      <c r="O48" s="1" t="s">
        <v>476</v>
      </c>
      <c r="P48" s="1" t="s">
        <v>477</v>
      </c>
      <c r="Q48" s="1" t="s">
        <v>478</v>
      </c>
      <c r="R48" s="1" t="s">
        <v>759</v>
      </c>
      <c r="S48" s="1" t="s">
        <v>480</v>
      </c>
      <c r="T48" s="1" t="s">
        <v>481</v>
      </c>
      <c r="U48" s="1" t="s">
        <v>439</v>
      </c>
      <c r="V48" s="1" t="s">
        <v>740</v>
      </c>
    </row>
    <row r="49" s="1" customFormat="1" spans="1:22">
      <c r="A49" s="3">
        <v>999226659211681</v>
      </c>
      <c r="B49" s="1" t="s">
        <v>760</v>
      </c>
      <c r="C49" s="1" t="s">
        <v>761</v>
      </c>
      <c r="D49" s="1" t="s">
        <v>540</v>
      </c>
      <c r="E49" s="1" t="s">
        <v>762</v>
      </c>
      <c r="F49" s="1" t="s">
        <v>467</v>
      </c>
      <c r="G49" s="1" t="s">
        <v>471</v>
      </c>
      <c r="H49" s="1" t="s">
        <v>472</v>
      </c>
      <c r="I49" s="1" t="s">
        <v>763</v>
      </c>
      <c r="J49" s="1" t="s">
        <v>30</v>
      </c>
      <c r="K49" s="1" t="s">
        <v>764</v>
      </c>
      <c r="L49" s="1" t="s">
        <v>764</v>
      </c>
      <c r="M49" s="1" t="s">
        <v>475</v>
      </c>
      <c r="N49" s="1" t="s">
        <v>475</v>
      </c>
      <c r="O49" s="1" t="s">
        <v>476</v>
      </c>
      <c r="P49" s="1" t="s">
        <v>477</v>
      </c>
      <c r="Q49" s="1" t="s">
        <v>478</v>
      </c>
      <c r="R49" s="1" t="s">
        <v>765</v>
      </c>
      <c r="S49" s="1" t="s">
        <v>480</v>
      </c>
      <c r="T49" s="1" t="s">
        <v>481</v>
      </c>
      <c r="U49" s="1" t="s">
        <v>439</v>
      </c>
      <c r="V49" s="1" t="s">
        <v>482</v>
      </c>
    </row>
    <row r="50" s="1" customFormat="1" spans="1:22">
      <c r="A50" s="3">
        <v>999226712237110</v>
      </c>
      <c r="B50" s="1" t="s">
        <v>673</v>
      </c>
      <c r="C50" s="1" t="s">
        <v>766</v>
      </c>
      <c r="D50" s="1" t="s">
        <v>767</v>
      </c>
      <c r="E50" s="1" t="s">
        <v>768</v>
      </c>
      <c r="F50" s="1" t="s">
        <v>467</v>
      </c>
      <c r="G50" s="1" t="s">
        <v>471</v>
      </c>
      <c r="H50" s="1" t="s">
        <v>472</v>
      </c>
      <c r="I50" s="1" t="s">
        <v>769</v>
      </c>
      <c r="J50" s="1" t="s">
        <v>30</v>
      </c>
      <c r="K50" s="1" t="s">
        <v>770</v>
      </c>
      <c r="L50" s="1" t="s">
        <v>770</v>
      </c>
      <c r="M50" s="1" t="s">
        <v>475</v>
      </c>
      <c r="N50" s="1" t="s">
        <v>475</v>
      </c>
      <c r="O50" s="1" t="s">
        <v>476</v>
      </c>
      <c r="P50" s="1" t="s">
        <v>477</v>
      </c>
      <c r="Q50" s="1" t="s">
        <v>478</v>
      </c>
      <c r="R50" s="1" t="s">
        <v>771</v>
      </c>
      <c r="S50" s="1" t="s">
        <v>480</v>
      </c>
      <c r="T50" s="1" t="s">
        <v>481</v>
      </c>
      <c r="U50" s="1" t="s">
        <v>439</v>
      </c>
      <c r="V50" s="1" t="s">
        <v>502</v>
      </c>
    </row>
    <row r="51" s="1" customFormat="1" spans="1:22">
      <c r="A51" s="3">
        <v>999226654031861</v>
      </c>
      <c r="B51" s="1" t="s">
        <v>760</v>
      </c>
      <c r="C51" s="1" t="s">
        <v>772</v>
      </c>
      <c r="D51" s="1" t="s">
        <v>610</v>
      </c>
      <c r="E51" s="1" t="s">
        <v>773</v>
      </c>
      <c r="F51" s="1" t="s">
        <v>467</v>
      </c>
      <c r="G51" s="1" t="s">
        <v>471</v>
      </c>
      <c r="H51" s="1" t="s">
        <v>472</v>
      </c>
      <c r="I51" s="1" t="s">
        <v>774</v>
      </c>
      <c r="J51" s="1" t="s">
        <v>30</v>
      </c>
      <c r="K51" s="1" t="s">
        <v>775</v>
      </c>
      <c r="L51" s="1" t="s">
        <v>775</v>
      </c>
      <c r="M51" s="1" t="s">
        <v>475</v>
      </c>
      <c r="N51" s="1" t="s">
        <v>475</v>
      </c>
      <c r="O51" s="1" t="s">
        <v>476</v>
      </c>
      <c r="P51" s="1" t="s">
        <v>477</v>
      </c>
      <c r="Q51" s="1" t="s">
        <v>478</v>
      </c>
      <c r="R51" s="1" t="s">
        <v>776</v>
      </c>
      <c r="S51" s="1" t="s">
        <v>480</v>
      </c>
      <c r="T51" s="1" t="s">
        <v>481</v>
      </c>
      <c r="U51" s="1" t="s">
        <v>439</v>
      </c>
      <c r="V51" s="1" t="s">
        <v>482</v>
      </c>
    </row>
    <row r="52" s="1" customFormat="1" spans="1:22">
      <c r="A52" s="3">
        <v>999226653979919</v>
      </c>
      <c r="B52" s="1" t="s">
        <v>760</v>
      </c>
      <c r="C52" s="1" t="s">
        <v>777</v>
      </c>
      <c r="D52" s="1" t="s">
        <v>592</v>
      </c>
      <c r="E52" s="1" t="s">
        <v>593</v>
      </c>
      <c r="F52" s="1" t="s">
        <v>741</v>
      </c>
      <c r="G52" s="1" t="s">
        <v>471</v>
      </c>
      <c r="H52" s="1" t="s">
        <v>472</v>
      </c>
      <c r="I52" s="1" t="s">
        <v>778</v>
      </c>
      <c r="J52" s="1" t="s">
        <v>30</v>
      </c>
      <c r="K52" s="1" t="s">
        <v>779</v>
      </c>
      <c r="L52" s="1" t="s">
        <v>779</v>
      </c>
      <c r="M52" s="1" t="s">
        <v>475</v>
      </c>
      <c r="N52" s="1" t="s">
        <v>475</v>
      </c>
      <c r="O52" s="1" t="s">
        <v>476</v>
      </c>
      <c r="P52" s="1" t="s">
        <v>477</v>
      </c>
      <c r="Q52" s="1" t="s">
        <v>478</v>
      </c>
      <c r="R52" s="1" t="s">
        <v>780</v>
      </c>
      <c r="S52" s="1" t="s">
        <v>480</v>
      </c>
      <c r="T52" s="1" t="s">
        <v>481</v>
      </c>
      <c r="U52" s="1" t="s">
        <v>439</v>
      </c>
      <c r="V52" s="1" t="s">
        <v>502</v>
      </c>
    </row>
    <row r="53" s="1" customFormat="1" spans="1:22">
      <c r="A53" s="3">
        <v>999226647124638</v>
      </c>
      <c r="B53" s="1" t="s">
        <v>760</v>
      </c>
      <c r="C53" s="1" t="s">
        <v>781</v>
      </c>
      <c r="D53" s="1" t="s">
        <v>782</v>
      </c>
      <c r="E53" s="1" t="s">
        <v>783</v>
      </c>
      <c r="F53" s="1" t="s">
        <v>467</v>
      </c>
      <c r="G53" s="1" t="s">
        <v>471</v>
      </c>
      <c r="H53" s="1" t="s">
        <v>472</v>
      </c>
      <c r="I53" s="1" t="s">
        <v>784</v>
      </c>
      <c r="J53" s="1" t="s">
        <v>30</v>
      </c>
      <c r="K53" s="1" t="s">
        <v>785</v>
      </c>
      <c r="L53" s="1" t="s">
        <v>785</v>
      </c>
      <c r="M53" s="1" t="s">
        <v>475</v>
      </c>
      <c r="N53" s="1" t="s">
        <v>475</v>
      </c>
      <c r="O53" s="1" t="s">
        <v>476</v>
      </c>
      <c r="P53" s="1" t="s">
        <v>477</v>
      </c>
      <c r="Q53" s="1" t="s">
        <v>478</v>
      </c>
      <c r="R53" s="1" t="s">
        <v>786</v>
      </c>
      <c r="S53" s="1" t="s">
        <v>480</v>
      </c>
      <c r="T53" s="1" t="s">
        <v>481</v>
      </c>
      <c r="U53" s="1" t="s">
        <v>439</v>
      </c>
      <c r="V53" s="1" t="s">
        <v>482</v>
      </c>
    </row>
    <row r="54" s="1" customFormat="1" spans="1:22">
      <c r="A54" s="3">
        <v>999226646228591</v>
      </c>
      <c r="B54" s="1" t="s">
        <v>760</v>
      </c>
      <c r="C54" s="1" t="s">
        <v>787</v>
      </c>
      <c r="D54" s="1" t="s">
        <v>788</v>
      </c>
      <c r="E54" s="1" t="s">
        <v>789</v>
      </c>
      <c r="F54" s="1" t="s">
        <v>760</v>
      </c>
      <c r="G54" s="1" t="s">
        <v>471</v>
      </c>
      <c r="H54" s="1" t="s">
        <v>472</v>
      </c>
      <c r="I54" s="1" t="s">
        <v>790</v>
      </c>
      <c r="J54" s="1" t="s">
        <v>30</v>
      </c>
      <c r="K54" s="1" t="s">
        <v>791</v>
      </c>
      <c r="L54" s="1" t="s">
        <v>791</v>
      </c>
      <c r="M54" s="1" t="s">
        <v>475</v>
      </c>
      <c r="N54" s="1" t="s">
        <v>475</v>
      </c>
      <c r="O54" s="1" t="s">
        <v>476</v>
      </c>
      <c r="P54" s="1" t="s">
        <v>477</v>
      </c>
      <c r="Q54" s="1" t="s">
        <v>478</v>
      </c>
      <c r="R54" s="1" t="s">
        <v>792</v>
      </c>
      <c r="S54" s="1" t="s">
        <v>480</v>
      </c>
      <c r="T54" s="1" t="s">
        <v>481</v>
      </c>
      <c r="U54" s="1" t="s">
        <v>439</v>
      </c>
      <c r="V54" s="1" t="s">
        <v>502</v>
      </c>
    </row>
    <row r="55" s="1" customFormat="1" spans="1:22">
      <c r="A55" s="3">
        <v>999226714233778</v>
      </c>
      <c r="B55" s="1" t="s">
        <v>673</v>
      </c>
      <c r="C55" s="1" t="s">
        <v>793</v>
      </c>
      <c r="D55" s="1" t="s">
        <v>794</v>
      </c>
      <c r="E55" s="1" t="s">
        <v>795</v>
      </c>
      <c r="F55" s="1" t="s">
        <v>467</v>
      </c>
      <c r="G55" s="1" t="s">
        <v>471</v>
      </c>
      <c r="H55" s="1" t="s">
        <v>472</v>
      </c>
      <c r="I55" s="1" t="s">
        <v>796</v>
      </c>
      <c r="J55" s="1" t="s">
        <v>30</v>
      </c>
      <c r="K55" s="1" t="s">
        <v>797</v>
      </c>
      <c r="L55" s="1" t="s">
        <v>797</v>
      </c>
      <c r="M55" s="1" t="s">
        <v>475</v>
      </c>
      <c r="N55" s="1" t="s">
        <v>475</v>
      </c>
      <c r="O55" s="1" t="s">
        <v>476</v>
      </c>
      <c r="P55" s="1" t="s">
        <v>477</v>
      </c>
      <c r="Q55" s="1" t="s">
        <v>478</v>
      </c>
      <c r="R55" s="1" t="s">
        <v>798</v>
      </c>
      <c r="S55" s="1" t="s">
        <v>480</v>
      </c>
      <c r="T55" s="1" t="s">
        <v>481</v>
      </c>
      <c r="U55" s="1" t="s">
        <v>439</v>
      </c>
      <c r="V55" s="1" t="s">
        <v>799</v>
      </c>
    </row>
    <row r="56" s="1" customFormat="1" spans="1:22">
      <c r="A56" s="3">
        <v>999226645046090</v>
      </c>
      <c r="B56" s="1" t="s">
        <v>760</v>
      </c>
      <c r="C56" s="1" t="s">
        <v>800</v>
      </c>
      <c r="D56" s="1" t="s">
        <v>801</v>
      </c>
      <c r="E56" s="1" t="s">
        <v>802</v>
      </c>
      <c r="F56" s="1" t="s">
        <v>467</v>
      </c>
      <c r="G56" s="1" t="s">
        <v>471</v>
      </c>
      <c r="H56" s="1" t="s">
        <v>472</v>
      </c>
      <c r="I56" s="1" t="s">
        <v>803</v>
      </c>
      <c r="J56" s="1" t="s">
        <v>30</v>
      </c>
      <c r="K56" s="1" t="s">
        <v>804</v>
      </c>
      <c r="L56" s="1" t="s">
        <v>804</v>
      </c>
      <c r="M56" s="1" t="s">
        <v>475</v>
      </c>
      <c r="N56" s="1" t="s">
        <v>475</v>
      </c>
      <c r="O56" s="1" t="s">
        <v>476</v>
      </c>
      <c r="P56" s="1" t="s">
        <v>477</v>
      </c>
      <c r="Q56" s="1" t="s">
        <v>478</v>
      </c>
      <c r="R56" s="1" t="s">
        <v>805</v>
      </c>
      <c r="S56" s="1" t="s">
        <v>480</v>
      </c>
      <c r="T56" s="1" t="s">
        <v>481</v>
      </c>
      <c r="U56" s="1" t="s">
        <v>439</v>
      </c>
      <c r="V56" s="1" t="s">
        <v>502</v>
      </c>
    </row>
    <row r="57" s="1" customFormat="1" spans="1:22">
      <c r="A57" s="3">
        <v>999226641444400</v>
      </c>
      <c r="B57" s="1" t="s">
        <v>760</v>
      </c>
      <c r="C57" s="1" t="s">
        <v>806</v>
      </c>
      <c r="D57" s="1" t="s">
        <v>807</v>
      </c>
      <c r="E57" s="1" t="s">
        <v>808</v>
      </c>
      <c r="F57" s="1" t="s">
        <v>467</v>
      </c>
      <c r="G57" s="1" t="s">
        <v>471</v>
      </c>
      <c r="H57" s="1" t="s">
        <v>472</v>
      </c>
      <c r="I57" s="1" t="s">
        <v>809</v>
      </c>
      <c r="J57" s="1" t="s">
        <v>30</v>
      </c>
      <c r="K57" s="1" t="s">
        <v>810</v>
      </c>
      <c r="L57" s="1" t="s">
        <v>810</v>
      </c>
      <c r="M57" s="1" t="s">
        <v>475</v>
      </c>
      <c r="N57" s="1" t="s">
        <v>475</v>
      </c>
      <c r="O57" s="1" t="s">
        <v>476</v>
      </c>
      <c r="P57" s="1" t="s">
        <v>477</v>
      </c>
      <c r="Q57" s="1" t="s">
        <v>478</v>
      </c>
      <c r="R57" s="1" t="s">
        <v>811</v>
      </c>
      <c r="S57" s="1" t="s">
        <v>480</v>
      </c>
      <c r="T57" s="1" t="s">
        <v>481</v>
      </c>
      <c r="U57" s="1" t="s">
        <v>439</v>
      </c>
      <c r="V57" s="1" t="s">
        <v>566</v>
      </c>
    </row>
    <row r="58" s="1" customFormat="1" spans="1:22">
      <c r="A58" s="3">
        <v>999226639100898</v>
      </c>
      <c r="B58" s="1" t="s">
        <v>812</v>
      </c>
      <c r="C58" s="1" t="s">
        <v>813</v>
      </c>
      <c r="D58" s="1" t="s">
        <v>814</v>
      </c>
      <c r="E58" s="1" t="s">
        <v>815</v>
      </c>
      <c r="F58" s="1" t="s">
        <v>741</v>
      </c>
      <c r="G58" s="1" t="s">
        <v>471</v>
      </c>
      <c r="H58" s="1" t="s">
        <v>472</v>
      </c>
      <c r="I58" s="1" t="s">
        <v>816</v>
      </c>
      <c r="J58" s="1" t="s">
        <v>30</v>
      </c>
      <c r="K58" s="1" t="s">
        <v>817</v>
      </c>
      <c r="L58" s="1" t="s">
        <v>817</v>
      </c>
      <c r="M58" s="1" t="s">
        <v>475</v>
      </c>
      <c r="N58" s="1" t="s">
        <v>475</v>
      </c>
      <c r="O58" s="1" t="s">
        <v>476</v>
      </c>
      <c r="P58" s="1" t="s">
        <v>477</v>
      </c>
      <c r="Q58" s="1" t="s">
        <v>478</v>
      </c>
      <c r="R58" s="1" t="s">
        <v>818</v>
      </c>
      <c r="S58" s="1" t="s">
        <v>480</v>
      </c>
      <c r="T58" s="1" t="s">
        <v>481</v>
      </c>
      <c r="U58" s="1" t="s">
        <v>439</v>
      </c>
      <c r="V58" s="1" t="s">
        <v>502</v>
      </c>
    </row>
    <row r="59" s="1" customFormat="1" spans="1:22">
      <c r="A59" s="3">
        <v>999226654742201</v>
      </c>
      <c r="B59" s="1" t="s">
        <v>760</v>
      </c>
      <c r="C59" s="1" t="s">
        <v>819</v>
      </c>
      <c r="D59" s="1" t="s">
        <v>820</v>
      </c>
      <c r="E59" s="1" t="s">
        <v>821</v>
      </c>
      <c r="F59" s="1" t="s">
        <v>741</v>
      </c>
      <c r="G59" s="1" t="s">
        <v>471</v>
      </c>
      <c r="H59" s="1" t="s">
        <v>472</v>
      </c>
      <c r="I59" s="1" t="s">
        <v>822</v>
      </c>
      <c r="J59" s="1" t="s">
        <v>30</v>
      </c>
      <c r="K59" s="1" t="s">
        <v>823</v>
      </c>
      <c r="L59" s="1" t="s">
        <v>823</v>
      </c>
      <c r="M59" s="1" t="s">
        <v>475</v>
      </c>
      <c r="N59" s="1" t="s">
        <v>475</v>
      </c>
      <c r="O59" s="1" t="s">
        <v>476</v>
      </c>
      <c r="P59" s="1" t="s">
        <v>477</v>
      </c>
      <c r="Q59" s="1" t="s">
        <v>478</v>
      </c>
      <c r="R59" s="1" t="s">
        <v>824</v>
      </c>
      <c r="S59" s="1" t="s">
        <v>480</v>
      </c>
      <c r="T59" s="1" t="s">
        <v>481</v>
      </c>
      <c r="U59" s="1" t="s">
        <v>439</v>
      </c>
      <c r="V59" s="1" t="s">
        <v>502</v>
      </c>
    </row>
    <row r="60" s="1" customFormat="1" spans="1:22">
      <c r="A60" s="3">
        <v>999226635228997</v>
      </c>
      <c r="B60" s="1" t="s">
        <v>812</v>
      </c>
      <c r="C60" s="1" t="s">
        <v>825</v>
      </c>
      <c r="D60" s="1" t="s">
        <v>826</v>
      </c>
      <c r="E60" s="1" t="s">
        <v>827</v>
      </c>
      <c r="F60" s="1" t="s">
        <v>467</v>
      </c>
      <c r="G60" s="1" t="s">
        <v>471</v>
      </c>
      <c r="H60" s="1" t="s">
        <v>472</v>
      </c>
      <c r="I60" s="1" t="s">
        <v>828</v>
      </c>
      <c r="J60" s="1" t="s">
        <v>30</v>
      </c>
      <c r="K60" s="1" t="s">
        <v>829</v>
      </c>
      <c r="L60" s="1" t="s">
        <v>829</v>
      </c>
      <c r="M60" s="1" t="s">
        <v>475</v>
      </c>
      <c r="N60" s="1" t="s">
        <v>475</v>
      </c>
      <c r="O60" s="1" t="s">
        <v>476</v>
      </c>
      <c r="P60" s="1" t="s">
        <v>477</v>
      </c>
      <c r="Q60" s="1" t="s">
        <v>478</v>
      </c>
      <c r="R60" s="1" t="s">
        <v>830</v>
      </c>
      <c r="S60" s="1" t="s">
        <v>480</v>
      </c>
      <c r="T60" s="1" t="s">
        <v>481</v>
      </c>
      <c r="U60" s="1" t="s">
        <v>439</v>
      </c>
      <c r="V60" s="1" t="s">
        <v>714</v>
      </c>
    </row>
    <row r="61" s="1" customFormat="1" spans="1:22">
      <c r="A61" s="3">
        <v>999226635169947</v>
      </c>
      <c r="B61" s="1" t="s">
        <v>812</v>
      </c>
      <c r="C61" s="1" t="s">
        <v>831</v>
      </c>
      <c r="D61" s="1" t="s">
        <v>534</v>
      </c>
      <c r="E61" s="1" t="s">
        <v>832</v>
      </c>
      <c r="F61" s="1" t="s">
        <v>467</v>
      </c>
      <c r="G61" s="1" t="s">
        <v>471</v>
      </c>
      <c r="H61" s="1" t="s">
        <v>472</v>
      </c>
      <c r="I61" s="1" t="s">
        <v>833</v>
      </c>
      <c r="J61" s="1" t="s">
        <v>30</v>
      </c>
      <c r="K61" s="1" t="s">
        <v>834</v>
      </c>
      <c r="L61" s="1" t="s">
        <v>834</v>
      </c>
      <c r="M61" s="1" t="s">
        <v>475</v>
      </c>
      <c r="N61" s="1" t="s">
        <v>475</v>
      </c>
      <c r="O61" s="1" t="s">
        <v>476</v>
      </c>
      <c r="P61" s="1" t="s">
        <v>477</v>
      </c>
      <c r="Q61" s="1" t="s">
        <v>478</v>
      </c>
      <c r="R61" s="1" t="s">
        <v>835</v>
      </c>
      <c r="S61" s="1" t="s">
        <v>480</v>
      </c>
      <c r="T61" s="1" t="s">
        <v>481</v>
      </c>
      <c r="U61" s="1" t="s">
        <v>439</v>
      </c>
      <c r="V61" s="1" t="s">
        <v>502</v>
      </c>
    </row>
    <row r="62" s="1" customFormat="1" spans="1:22">
      <c r="A62" s="3">
        <v>999226624688835</v>
      </c>
      <c r="B62" s="1" t="s">
        <v>836</v>
      </c>
      <c r="C62" s="1" t="s">
        <v>837</v>
      </c>
      <c r="D62" s="1" t="s">
        <v>807</v>
      </c>
      <c r="E62" s="1" t="s">
        <v>838</v>
      </c>
      <c r="F62" s="1" t="s">
        <v>673</v>
      </c>
      <c r="G62" s="1" t="s">
        <v>471</v>
      </c>
      <c r="H62" s="1" t="s">
        <v>472</v>
      </c>
      <c r="I62" s="1" t="s">
        <v>839</v>
      </c>
      <c r="J62" s="1" t="s">
        <v>30</v>
      </c>
      <c r="K62" s="1" t="s">
        <v>840</v>
      </c>
      <c r="L62" s="1" t="s">
        <v>840</v>
      </c>
      <c r="M62" s="1" t="s">
        <v>475</v>
      </c>
      <c r="N62" s="1" t="s">
        <v>475</v>
      </c>
      <c r="O62" s="1" t="s">
        <v>476</v>
      </c>
      <c r="P62" s="1" t="s">
        <v>477</v>
      </c>
      <c r="Q62" s="1" t="s">
        <v>478</v>
      </c>
      <c r="R62" s="1" t="s">
        <v>841</v>
      </c>
      <c r="S62" s="1" t="s">
        <v>480</v>
      </c>
      <c r="T62" s="1" t="s">
        <v>481</v>
      </c>
      <c r="U62" s="1" t="s">
        <v>439</v>
      </c>
      <c r="V62" s="1" t="s">
        <v>566</v>
      </c>
    </row>
    <row r="63" s="1" customFormat="1" spans="1:22">
      <c r="A63" s="3">
        <v>999226623612945</v>
      </c>
      <c r="B63" s="1" t="s">
        <v>836</v>
      </c>
      <c r="C63" s="1" t="s">
        <v>842</v>
      </c>
      <c r="D63" s="1" t="s">
        <v>729</v>
      </c>
      <c r="E63" s="1" t="s">
        <v>843</v>
      </c>
      <c r="F63" s="1" t="s">
        <v>673</v>
      </c>
      <c r="G63" s="1" t="s">
        <v>471</v>
      </c>
      <c r="H63" s="1" t="s">
        <v>472</v>
      </c>
      <c r="I63" s="1" t="s">
        <v>844</v>
      </c>
      <c r="J63" s="1" t="s">
        <v>30</v>
      </c>
      <c r="K63" s="1" t="s">
        <v>845</v>
      </c>
      <c r="L63" s="1" t="s">
        <v>845</v>
      </c>
      <c r="M63" s="1" t="s">
        <v>475</v>
      </c>
      <c r="N63" s="1" t="s">
        <v>475</v>
      </c>
      <c r="O63" s="1" t="s">
        <v>476</v>
      </c>
      <c r="P63" s="1" t="s">
        <v>477</v>
      </c>
      <c r="Q63" s="1" t="s">
        <v>478</v>
      </c>
      <c r="R63" s="1" t="s">
        <v>846</v>
      </c>
      <c r="S63" s="1" t="s">
        <v>480</v>
      </c>
      <c r="T63" s="1" t="s">
        <v>481</v>
      </c>
      <c r="U63" s="1" t="s">
        <v>439</v>
      </c>
      <c r="V63" s="1" t="s">
        <v>502</v>
      </c>
    </row>
    <row r="64" s="1" customFormat="1" spans="1:22">
      <c r="A64" s="3">
        <v>999226671020587</v>
      </c>
      <c r="B64" s="1" t="s">
        <v>741</v>
      </c>
      <c r="C64" s="1" t="s">
        <v>847</v>
      </c>
      <c r="D64" s="1" t="s">
        <v>848</v>
      </c>
      <c r="E64" s="1" t="s">
        <v>849</v>
      </c>
      <c r="F64" s="1" t="s">
        <v>467</v>
      </c>
      <c r="G64" s="1" t="s">
        <v>471</v>
      </c>
      <c r="H64" s="1" t="s">
        <v>472</v>
      </c>
      <c r="I64" s="1" t="s">
        <v>850</v>
      </c>
      <c r="J64" s="1" t="s">
        <v>30</v>
      </c>
      <c r="K64" s="1" t="s">
        <v>851</v>
      </c>
      <c r="L64" s="1" t="s">
        <v>851</v>
      </c>
      <c r="M64" s="1" t="s">
        <v>475</v>
      </c>
      <c r="N64" s="1" t="s">
        <v>475</v>
      </c>
      <c r="O64" s="1" t="s">
        <v>476</v>
      </c>
      <c r="P64" s="1" t="s">
        <v>477</v>
      </c>
      <c r="Q64" s="1" t="s">
        <v>478</v>
      </c>
      <c r="R64" s="1" t="s">
        <v>852</v>
      </c>
      <c r="S64" s="1" t="s">
        <v>480</v>
      </c>
      <c r="T64" s="1" t="s">
        <v>481</v>
      </c>
      <c r="U64" s="1" t="s">
        <v>439</v>
      </c>
      <c r="V64" s="1" t="s">
        <v>482</v>
      </c>
    </row>
    <row r="65" s="1" customFormat="1" spans="1:22">
      <c r="A65" s="3">
        <v>999226646105000</v>
      </c>
      <c r="B65" s="1" t="s">
        <v>760</v>
      </c>
      <c r="C65" s="1" t="s">
        <v>853</v>
      </c>
      <c r="D65" s="1" t="s">
        <v>854</v>
      </c>
      <c r="E65" s="1" t="s">
        <v>855</v>
      </c>
      <c r="F65" s="1" t="s">
        <v>760</v>
      </c>
      <c r="G65" s="1" t="s">
        <v>471</v>
      </c>
      <c r="H65" s="1" t="s">
        <v>472</v>
      </c>
      <c r="I65" s="1" t="s">
        <v>856</v>
      </c>
      <c r="J65" s="1" t="s">
        <v>30</v>
      </c>
      <c r="K65" s="1" t="s">
        <v>857</v>
      </c>
      <c r="L65" s="1" t="s">
        <v>857</v>
      </c>
      <c r="M65" s="1" t="s">
        <v>475</v>
      </c>
      <c r="N65" s="1" t="s">
        <v>475</v>
      </c>
      <c r="O65" s="1" t="s">
        <v>476</v>
      </c>
      <c r="P65" s="1" t="s">
        <v>477</v>
      </c>
      <c r="Q65" s="1" t="s">
        <v>478</v>
      </c>
      <c r="R65" s="1" t="s">
        <v>858</v>
      </c>
      <c r="S65" s="1" t="s">
        <v>480</v>
      </c>
      <c r="T65" s="1" t="s">
        <v>481</v>
      </c>
      <c r="U65" s="1" t="s">
        <v>439</v>
      </c>
      <c r="V65" s="1" t="s">
        <v>502</v>
      </c>
    </row>
    <row r="66" s="1" customFormat="1" spans="1:22">
      <c r="A66" s="3">
        <v>999226606881269</v>
      </c>
      <c r="B66" s="1" t="s">
        <v>859</v>
      </c>
      <c r="C66" s="1" t="s">
        <v>860</v>
      </c>
      <c r="D66" s="1" t="s">
        <v>703</v>
      </c>
      <c r="E66" s="1" t="s">
        <v>861</v>
      </c>
      <c r="F66" s="1" t="s">
        <v>741</v>
      </c>
      <c r="G66" s="1" t="s">
        <v>471</v>
      </c>
      <c r="H66" s="1" t="s">
        <v>472</v>
      </c>
      <c r="I66" s="1" t="s">
        <v>862</v>
      </c>
      <c r="J66" s="1" t="s">
        <v>30</v>
      </c>
      <c r="K66" s="1" t="s">
        <v>863</v>
      </c>
      <c r="L66" s="1" t="s">
        <v>863</v>
      </c>
      <c r="M66" s="1" t="s">
        <v>475</v>
      </c>
      <c r="N66" s="1" t="s">
        <v>475</v>
      </c>
      <c r="O66" s="1" t="s">
        <v>476</v>
      </c>
      <c r="P66" s="1" t="s">
        <v>477</v>
      </c>
      <c r="Q66" s="1" t="s">
        <v>478</v>
      </c>
      <c r="R66" s="1" t="s">
        <v>864</v>
      </c>
      <c r="S66" s="1" t="s">
        <v>480</v>
      </c>
      <c r="T66" s="1" t="s">
        <v>481</v>
      </c>
      <c r="U66" s="1" t="s">
        <v>727</v>
      </c>
      <c r="V66" s="1" t="s">
        <v>482</v>
      </c>
    </row>
    <row r="67" s="1" customFormat="1" spans="1:22">
      <c r="A67" s="3">
        <v>999226605948425</v>
      </c>
      <c r="B67" s="1" t="s">
        <v>859</v>
      </c>
      <c r="C67" s="1" t="s">
        <v>865</v>
      </c>
      <c r="D67" s="1" t="s">
        <v>528</v>
      </c>
      <c r="E67" s="1" t="s">
        <v>866</v>
      </c>
      <c r="F67" s="1" t="s">
        <v>467</v>
      </c>
      <c r="G67" s="1" t="s">
        <v>471</v>
      </c>
      <c r="H67" s="1" t="s">
        <v>472</v>
      </c>
      <c r="I67" s="1" t="s">
        <v>867</v>
      </c>
      <c r="J67" s="1" t="s">
        <v>30</v>
      </c>
      <c r="K67" s="1" t="s">
        <v>868</v>
      </c>
      <c r="L67" s="1" t="s">
        <v>868</v>
      </c>
      <c r="M67" s="1" t="s">
        <v>475</v>
      </c>
      <c r="N67" s="1" t="s">
        <v>475</v>
      </c>
      <c r="O67" s="1" t="s">
        <v>476</v>
      </c>
      <c r="P67" s="1" t="s">
        <v>477</v>
      </c>
      <c r="Q67" s="1" t="s">
        <v>478</v>
      </c>
      <c r="R67" s="1" t="s">
        <v>869</v>
      </c>
      <c r="S67" s="1" t="s">
        <v>480</v>
      </c>
      <c r="T67" s="1" t="s">
        <v>481</v>
      </c>
      <c r="U67" s="1" t="s">
        <v>439</v>
      </c>
      <c r="V67" s="1" t="s">
        <v>502</v>
      </c>
    </row>
    <row r="68" s="1" customFormat="1" spans="1:22">
      <c r="A68" s="3">
        <v>999226604361617</v>
      </c>
      <c r="B68" s="1" t="s">
        <v>859</v>
      </c>
      <c r="C68" s="1" t="s">
        <v>870</v>
      </c>
      <c r="D68" s="1" t="s">
        <v>871</v>
      </c>
      <c r="E68" s="1" t="s">
        <v>872</v>
      </c>
      <c r="F68" s="1" t="s">
        <v>673</v>
      </c>
      <c r="G68" s="1" t="s">
        <v>471</v>
      </c>
      <c r="H68" s="1" t="s">
        <v>472</v>
      </c>
      <c r="I68" s="1" t="s">
        <v>873</v>
      </c>
      <c r="J68" s="1" t="s">
        <v>30</v>
      </c>
      <c r="K68" s="1" t="s">
        <v>874</v>
      </c>
      <c r="L68" s="1" t="s">
        <v>874</v>
      </c>
      <c r="M68" s="1" t="s">
        <v>475</v>
      </c>
      <c r="N68" s="1" t="s">
        <v>475</v>
      </c>
      <c r="O68" s="1" t="s">
        <v>476</v>
      </c>
      <c r="P68" s="1" t="s">
        <v>477</v>
      </c>
      <c r="Q68" s="1" t="s">
        <v>478</v>
      </c>
      <c r="R68" s="1" t="s">
        <v>875</v>
      </c>
      <c r="S68" s="1" t="s">
        <v>480</v>
      </c>
      <c r="T68" s="1" t="s">
        <v>481</v>
      </c>
      <c r="U68" s="1" t="s">
        <v>439</v>
      </c>
      <c r="V68" s="1" t="s">
        <v>799</v>
      </c>
    </row>
    <row r="69" s="1" customFormat="1" spans="1:22">
      <c r="A69" s="3">
        <v>999226600867854</v>
      </c>
      <c r="B69" s="1" t="s">
        <v>876</v>
      </c>
      <c r="C69" s="1" t="s">
        <v>877</v>
      </c>
      <c r="D69" s="1" t="s">
        <v>722</v>
      </c>
      <c r="E69" s="1" t="s">
        <v>878</v>
      </c>
      <c r="F69" s="1" t="s">
        <v>467</v>
      </c>
      <c r="G69" s="1" t="s">
        <v>471</v>
      </c>
      <c r="H69" s="1" t="s">
        <v>472</v>
      </c>
      <c r="I69" s="1" t="s">
        <v>879</v>
      </c>
      <c r="J69" s="1" t="s">
        <v>30</v>
      </c>
      <c r="K69" s="1" t="s">
        <v>880</v>
      </c>
      <c r="L69" s="1" t="s">
        <v>880</v>
      </c>
      <c r="M69" s="1" t="s">
        <v>475</v>
      </c>
      <c r="N69" s="1" t="s">
        <v>475</v>
      </c>
      <c r="O69" s="1" t="s">
        <v>476</v>
      </c>
      <c r="P69" s="1" t="s">
        <v>477</v>
      </c>
      <c r="Q69" s="1" t="s">
        <v>478</v>
      </c>
      <c r="R69" s="1" t="s">
        <v>881</v>
      </c>
      <c r="S69" s="1" t="s">
        <v>480</v>
      </c>
      <c r="T69" s="1" t="s">
        <v>481</v>
      </c>
      <c r="U69" s="1" t="s">
        <v>727</v>
      </c>
      <c r="V69" s="1" t="s">
        <v>482</v>
      </c>
    </row>
    <row r="70" s="1" customFormat="1" spans="1:22">
      <c r="A70" s="3">
        <v>999226636726101</v>
      </c>
      <c r="B70" s="1" t="s">
        <v>812</v>
      </c>
      <c r="C70" s="1" t="s">
        <v>882</v>
      </c>
      <c r="D70" s="1" t="s">
        <v>883</v>
      </c>
      <c r="E70" s="1" t="s">
        <v>884</v>
      </c>
      <c r="F70" s="1" t="s">
        <v>467</v>
      </c>
      <c r="G70" s="1" t="s">
        <v>471</v>
      </c>
      <c r="H70" s="1" t="s">
        <v>472</v>
      </c>
      <c r="I70" s="1" t="s">
        <v>885</v>
      </c>
      <c r="J70" s="1" t="s">
        <v>30</v>
      </c>
      <c r="K70" s="1" t="s">
        <v>886</v>
      </c>
      <c r="L70" s="1" t="s">
        <v>886</v>
      </c>
      <c r="M70" s="1" t="s">
        <v>475</v>
      </c>
      <c r="N70" s="1" t="s">
        <v>475</v>
      </c>
      <c r="O70" s="1" t="s">
        <v>476</v>
      </c>
      <c r="P70" s="1" t="s">
        <v>477</v>
      </c>
      <c r="Q70" s="1" t="s">
        <v>478</v>
      </c>
      <c r="R70" s="1" t="s">
        <v>887</v>
      </c>
      <c r="S70" s="1" t="s">
        <v>480</v>
      </c>
      <c r="T70" s="1" t="s">
        <v>481</v>
      </c>
      <c r="U70" s="1" t="s">
        <v>439</v>
      </c>
      <c r="V70" s="1" t="s">
        <v>566</v>
      </c>
    </row>
    <row r="71" s="1" customFormat="1" spans="1:22">
      <c r="A71" s="3">
        <v>999226607728393</v>
      </c>
      <c r="B71" s="1" t="s">
        <v>859</v>
      </c>
      <c r="C71" s="1" t="s">
        <v>888</v>
      </c>
      <c r="D71" s="1" t="s">
        <v>889</v>
      </c>
      <c r="E71" s="1" t="s">
        <v>890</v>
      </c>
      <c r="F71" s="1" t="s">
        <v>467</v>
      </c>
      <c r="G71" s="1" t="s">
        <v>471</v>
      </c>
      <c r="H71" s="1" t="s">
        <v>472</v>
      </c>
      <c r="I71" s="1" t="s">
        <v>891</v>
      </c>
      <c r="J71" s="1" t="s">
        <v>30</v>
      </c>
      <c r="K71" s="1" t="s">
        <v>892</v>
      </c>
      <c r="L71" s="1" t="s">
        <v>892</v>
      </c>
      <c r="M71" s="1" t="s">
        <v>475</v>
      </c>
      <c r="N71" s="1" t="s">
        <v>475</v>
      </c>
      <c r="O71" s="1" t="s">
        <v>476</v>
      </c>
      <c r="P71" s="1" t="s">
        <v>477</v>
      </c>
      <c r="Q71" s="1" t="s">
        <v>478</v>
      </c>
      <c r="R71" s="1" t="s">
        <v>893</v>
      </c>
      <c r="S71" s="1" t="s">
        <v>480</v>
      </c>
      <c r="T71" s="1" t="s">
        <v>481</v>
      </c>
      <c r="U71" s="1" t="s">
        <v>439</v>
      </c>
      <c r="V71" s="1" t="s">
        <v>566</v>
      </c>
    </row>
    <row r="72" s="1" customFormat="1" spans="1:22">
      <c r="A72" s="3">
        <v>999226489787487</v>
      </c>
      <c r="B72" s="1" t="s">
        <v>894</v>
      </c>
      <c r="C72" s="1" t="s">
        <v>895</v>
      </c>
      <c r="D72" s="1" t="s">
        <v>896</v>
      </c>
      <c r="E72" s="1" t="s">
        <v>897</v>
      </c>
      <c r="F72" s="1" t="s">
        <v>741</v>
      </c>
      <c r="G72" s="1" t="s">
        <v>471</v>
      </c>
      <c r="H72" s="1" t="s">
        <v>472</v>
      </c>
      <c r="I72" s="1" t="s">
        <v>898</v>
      </c>
      <c r="J72" s="1" t="s">
        <v>30</v>
      </c>
      <c r="K72" s="1" t="s">
        <v>899</v>
      </c>
      <c r="L72" s="1" t="s">
        <v>899</v>
      </c>
      <c r="M72" s="1" t="s">
        <v>475</v>
      </c>
      <c r="N72" s="1" t="s">
        <v>475</v>
      </c>
      <c r="O72" s="1" t="s">
        <v>476</v>
      </c>
      <c r="P72" s="1" t="s">
        <v>477</v>
      </c>
      <c r="Q72" s="1" t="s">
        <v>478</v>
      </c>
      <c r="R72" s="1" t="s">
        <v>900</v>
      </c>
      <c r="S72" s="1" t="s">
        <v>480</v>
      </c>
      <c r="T72" s="1" t="s">
        <v>481</v>
      </c>
      <c r="U72" s="1" t="s">
        <v>727</v>
      </c>
      <c r="V72" s="1" t="s">
        <v>502</v>
      </c>
    </row>
    <row r="73" s="1" customFormat="1" spans="1:22">
      <c r="A73" s="3">
        <v>999226366766146</v>
      </c>
      <c r="B73" s="1" t="s">
        <v>901</v>
      </c>
      <c r="C73" s="1" t="s">
        <v>902</v>
      </c>
      <c r="D73" s="1" t="s">
        <v>903</v>
      </c>
      <c r="E73" s="1" t="s">
        <v>904</v>
      </c>
      <c r="F73" s="1" t="s">
        <v>673</v>
      </c>
      <c r="G73" s="1" t="s">
        <v>471</v>
      </c>
      <c r="H73" s="1" t="s">
        <v>472</v>
      </c>
      <c r="I73" s="1" t="s">
        <v>905</v>
      </c>
      <c r="J73" s="1" t="s">
        <v>30</v>
      </c>
      <c r="K73" s="1" t="s">
        <v>906</v>
      </c>
      <c r="L73" s="1" t="s">
        <v>906</v>
      </c>
      <c r="M73" s="1" t="s">
        <v>475</v>
      </c>
      <c r="N73" s="1" t="s">
        <v>475</v>
      </c>
      <c r="O73" s="1" t="s">
        <v>476</v>
      </c>
      <c r="P73" s="1" t="s">
        <v>477</v>
      </c>
      <c r="Q73" s="1" t="s">
        <v>478</v>
      </c>
      <c r="R73" s="1" t="s">
        <v>907</v>
      </c>
      <c r="S73" s="1" t="s">
        <v>480</v>
      </c>
      <c r="T73" s="1" t="s">
        <v>481</v>
      </c>
      <c r="U73" s="1" t="s">
        <v>439</v>
      </c>
      <c r="V73" s="1" t="s">
        <v>502</v>
      </c>
    </row>
    <row r="74" s="1" customFormat="1" spans="1:22">
      <c r="A74" s="3">
        <v>999226349302481</v>
      </c>
      <c r="B74" s="1" t="s">
        <v>908</v>
      </c>
      <c r="C74" s="1" t="s">
        <v>909</v>
      </c>
      <c r="D74" s="1" t="s">
        <v>910</v>
      </c>
      <c r="E74" s="1" t="s">
        <v>911</v>
      </c>
      <c r="F74" s="1" t="s">
        <v>467</v>
      </c>
      <c r="G74" s="1" t="s">
        <v>471</v>
      </c>
      <c r="H74" s="1" t="s">
        <v>472</v>
      </c>
      <c r="I74" s="1" t="s">
        <v>912</v>
      </c>
      <c r="J74" s="1" t="s">
        <v>30</v>
      </c>
      <c r="K74" s="1" t="s">
        <v>913</v>
      </c>
      <c r="L74" s="1" t="s">
        <v>913</v>
      </c>
      <c r="M74" s="1" t="s">
        <v>475</v>
      </c>
      <c r="N74" s="1" t="s">
        <v>475</v>
      </c>
      <c r="O74" s="1" t="s">
        <v>476</v>
      </c>
      <c r="P74" s="1" t="s">
        <v>477</v>
      </c>
      <c r="Q74" s="1" t="s">
        <v>478</v>
      </c>
      <c r="R74" s="1" t="s">
        <v>914</v>
      </c>
      <c r="S74" s="1" t="s">
        <v>480</v>
      </c>
      <c r="T74" s="1" t="s">
        <v>481</v>
      </c>
      <c r="U74" s="1" t="s">
        <v>439</v>
      </c>
      <c r="V74" s="1" t="s">
        <v>482</v>
      </c>
    </row>
    <row r="75" s="1" customFormat="1" spans="1:22">
      <c r="A75" s="3">
        <v>999226214522199</v>
      </c>
      <c r="B75" s="1" t="s">
        <v>915</v>
      </c>
      <c r="C75" s="1" t="s">
        <v>916</v>
      </c>
      <c r="D75" s="1" t="s">
        <v>917</v>
      </c>
      <c r="E75" s="1" t="s">
        <v>918</v>
      </c>
      <c r="F75" s="1" t="s">
        <v>673</v>
      </c>
      <c r="G75" s="1" t="s">
        <v>471</v>
      </c>
      <c r="H75" s="1" t="s">
        <v>472</v>
      </c>
      <c r="I75" s="1" t="s">
        <v>919</v>
      </c>
      <c r="J75" s="1" t="s">
        <v>30</v>
      </c>
      <c r="K75" s="1" t="s">
        <v>920</v>
      </c>
      <c r="L75" s="1" t="s">
        <v>920</v>
      </c>
      <c r="M75" s="1" t="s">
        <v>475</v>
      </c>
      <c r="N75" s="1" t="s">
        <v>475</v>
      </c>
      <c r="O75" s="1" t="s">
        <v>476</v>
      </c>
      <c r="P75" s="1" t="s">
        <v>477</v>
      </c>
      <c r="Q75" s="1" t="s">
        <v>478</v>
      </c>
      <c r="R75" s="1" t="s">
        <v>921</v>
      </c>
      <c r="S75" s="1" t="s">
        <v>480</v>
      </c>
      <c r="T75" s="1" t="s">
        <v>481</v>
      </c>
      <c r="U75" s="1" t="s">
        <v>439</v>
      </c>
      <c r="V75" s="1" t="s">
        <v>502</v>
      </c>
    </row>
    <row r="76" s="1" customFormat="1" spans="1:22">
      <c r="A76" s="3">
        <v>999226145103301</v>
      </c>
      <c r="B76" s="1" t="s">
        <v>922</v>
      </c>
      <c r="C76" s="1" t="s">
        <v>923</v>
      </c>
      <c r="D76" s="1" t="s">
        <v>924</v>
      </c>
      <c r="E76" s="1" t="s">
        <v>925</v>
      </c>
      <c r="F76" s="1" t="s">
        <v>673</v>
      </c>
      <c r="G76" s="1" t="s">
        <v>471</v>
      </c>
      <c r="H76" s="1" t="s">
        <v>472</v>
      </c>
      <c r="I76" s="1" t="s">
        <v>926</v>
      </c>
      <c r="J76" s="1" t="s">
        <v>30</v>
      </c>
      <c r="K76" s="1" t="s">
        <v>927</v>
      </c>
      <c r="L76" s="1" t="s">
        <v>927</v>
      </c>
      <c r="M76" s="1" t="s">
        <v>475</v>
      </c>
      <c r="N76" s="1" t="s">
        <v>475</v>
      </c>
      <c r="O76" s="1" t="s">
        <v>476</v>
      </c>
      <c r="P76" s="1" t="s">
        <v>477</v>
      </c>
      <c r="Q76" s="1" t="s">
        <v>478</v>
      </c>
      <c r="R76" s="1" t="s">
        <v>928</v>
      </c>
      <c r="S76" s="1" t="s">
        <v>480</v>
      </c>
      <c r="T76" s="1" t="s">
        <v>481</v>
      </c>
      <c r="U76" s="1" t="s">
        <v>439</v>
      </c>
      <c r="V76" s="1" t="s">
        <v>489</v>
      </c>
    </row>
    <row r="77" s="1" customFormat="1" spans="1:22">
      <c r="A77" s="3">
        <v>999224999271936</v>
      </c>
      <c r="B77" s="1" t="s">
        <v>929</v>
      </c>
      <c r="C77" s="1" t="s">
        <v>930</v>
      </c>
      <c r="D77" s="1" t="s">
        <v>931</v>
      </c>
      <c r="E77" s="1" t="s">
        <v>932</v>
      </c>
      <c r="F77" s="1" t="s">
        <v>741</v>
      </c>
      <c r="G77" s="1" t="s">
        <v>471</v>
      </c>
      <c r="H77" s="1" t="s">
        <v>472</v>
      </c>
      <c r="I77" s="1" t="s">
        <v>933</v>
      </c>
      <c r="J77" s="1" t="s">
        <v>30</v>
      </c>
      <c r="K77" s="1" t="s">
        <v>934</v>
      </c>
      <c r="L77" s="1" t="s">
        <v>934</v>
      </c>
      <c r="M77" s="1" t="s">
        <v>475</v>
      </c>
      <c r="N77" s="1" t="s">
        <v>475</v>
      </c>
      <c r="O77" s="1" t="s">
        <v>476</v>
      </c>
      <c r="P77" s="1" t="s">
        <v>477</v>
      </c>
      <c r="Q77" s="1" t="s">
        <v>478</v>
      </c>
      <c r="R77" s="1" t="s">
        <v>935</v>
      </c>
      <c r="S77" s="1" t="s">
        <v>480</v>
      </c>
      <c r="T77" s="1" t="s">
        <v>481</v>
      </c>
      <c r="U77" s="1" t="s">
        <v>727</v>
      </c>
      <c r="V77" s="1" t="s">
        <v>502</v>
      </c>
    </row>
    <row r="78" s="1" customFormat="1" spans="1:22">
      <c r="A78" s="3">
        <v>999224946772158</v>
      </c>
      <c r="B78" s="1" t="s">
        <v>936</v>
      </c>
      <c r="C78" s="1" t="s">
        <v>937</v>
      </c>
      <c r="D78" s="1" t="s">
        <v>938</v>
      </c>
      <c r="E78" s="1" t="s">
        <v>939</v>
      </c>
      <c r="F78" s="1" t="s">
        <v>760</v>
      </c>
      <c r="G78" s="1" t="s">
        <v>471</v>
      </c>
      <c r="H78" s="1" t="s">
        <v>472</v>
      </c>
      <c r="I78" s="1" t="s">
        <v>940</v>
      </c>
      <c r="J78" s="1" t="s">
        <v>30</v>
      </c>
      <c r="K78" s="1" t="s">
        <v>941</v>
      </c>
      <c r="L78" s="1" t="s">
        <v>941</v>
      </c>
      <c r="M78" s="1" t="s">
        <v>475</v>
      </c>
      <c r="N78" s="1" t="s">
        <v>475</v>
      </c>
      <c r="O78" s="1" t="s">
        <v>476</v>
      </c>
      <c r="P78" s="1" t="s">
        <v>477</v>
      </c>
      <c r="Q78" s="1" t="s">
        <v>478</v>
      </c>
      <c r="R78" s="1" t="s">
        <v>942</v>
      </c>
      <c r="S78" s="1" t="s">
        <v>480</v>
      </c>
      <c r="T78" s="1" t="s">
        <v>481</v>
      </c>
      <c r="U78" s="1" t="s">
        <v>727</v>
      </c>
      <c r="V78" s="1" t="s">
        <v>502</v>
      </c>
    </row>
    <row r="79" s="1" customFormat="1" spans="1:22">
      <c r="A79" s="3">
        <v>999226562541133</v>
      </c>
      <c r="B79" s="1" t="s">
        <v>943</v>
      </c>
      <c r="C79" s="1" t="s">
        <v>944</v>
      </c>
      <c r="D79" s="1" t="s">
        <v>945</v>
      </c>
      <c r="E79" s="1" t="s">
        <v>946</v>
      </c>
      <c r="F79" s="1" t="s">
        <v>467</v>
      </c>
      <c r="G79" s="1" t="s">
        <v>471</v>
      </c>
      <c r="H79" s="1" t="s">
        <v>472</v>
      </c>
      <c r="I79" s="1" t="s">
        <v>947</v>
      </c>
      <c r="J79" s="1" t="s">
        <v>30</v>
      </c>
      <c r="K79" s="1" t="s">
        <v>948</v>
      </c>
      <c r="L79" s="1" t="s">
        <v>948</v>
      </c>
      <c r="M79" s="1" t="s">
        <v>475</v>
      </c>
      <c r="N79" s="1" t="s">
        <v>475</v>
      </c>
      <c r="O79" s="1" t="s">
        <v>476</v>
      </c>
      <c r="P79" s="1" t="s">
        <v>477</v>
      </c>
      <c r="Q79" s="1" t="s">
        <v>478</v>
      </c>
      <c r="R79" s="1" t="s">
        <v>949</v>
      </c>
      <c r="S79" s="1" t="s">
        <v>480</v>
      </c>
      <c r="T79" s="1" t="s">
        <v>481</v>
      </c>
      <c r="U79" s="1" t="s">
        <v>439</v>
      </c>
      <c r="V79" s="1" t="s">
        <v>566</v>
      </c>
    </row>
    <row r="80" s="1" customFormat="1" spans="1:22">
      <c r="A80" s="3">
        <v>999226607033056</v>
      </c>
      <c r="B80" s="1" t="s">
        <v>859</v>
      </c>
      <c r="C80" s="1" t="s">
        <v>950</v>
      </c>
      <c r="D80" s="1" t="s">
        <v>951</v>
      </c>
      <c r="E80" s="1" t="s">
        <v>952</v>
      </c>
      <c r="F80" s="1" t="s">
        <v>673</v>
      </c>
      <c r="G80" s="1" t="s">
        <v>471</v>
      </c>
      <c r="H80" s="1" t="s">
        <v>472</v>
      </c>
      <c r="I80" s="1" t="s">
        <v>953</v>
      </c>
      <c r="J80" s="1" t="s">
        <v>30</v>
      </c>
      <c r="K80" s="1" t="s">
        <v>954</v>
      </c>
      <c r="L80" s="1" t="s">
        <v>954</v>
      </c>
      <c r="M80" s="1" t="s">
        <v>475</v>
      </c>
      <c r="N80" s="1" t="s">
        <v>475</v>
      </c>
      <c r="O80" s="1" t="s">
        <v>476</v>
      </c>
      <c r="P80" s="1" t="s">
        <v>477</v>
      </c>
      <c r="Q80" s="1" t="s">
        <v>478</v>
      </c>
      <c r="R80" s="1" t="s">
        <v>955</v>
      </c>
      <c r="S80" s="1" t="s">
        <v>480</v>
      </c>
      <c r="T80" s="1" t="s">
        <v>481</v>
      </c>
      <c r="U80" s="1" t="s">
        <v>439</v>
      </c>
      <c r="V80" s="1" t="s">
        <v>502</v>
      </c>
    </row>
    <row r="81" s="1" customFormat="1" spans="1:22">
      <c r="A81" s="3">
        <v>999226497598882</v>
      </c>
      <c r="B81" s="1" t="s">
        <v>956</v>
      </c>
      <c r="C81" s="1" t="s">
        <v>957</v>
      </c>
      <c r="D81" s="1" t="s">
        <v>958</v>
      </c>
      <c r="E81" s="1" t="s">
        <v>959</v>
      </c>
      <c r="F81" s="1" t="s">
        <v>836</v>
      </c>
      <c r="G81" s="1" t="s">
        <v>471</v>
      </c>
      <c r="H81" s="1" t="s">
        <v>472</v>
      </c>
      <c r="I81" s="1" t="s">
        <v>960</v>
      </c>
      <c r="J81" s="1" t="s">
        <v>30</v>
      </c>
      <c r="K81" s="1" t="s">
        <v>961</v>
      </c>
      <c r="L81" s="1" t="s">
        <v>961</v>
      </c>
      <c r="M81" s="1" t="s">
        <v>475</v>
      </c>
      <c r="N81" s="1" t="s">
        <v>475</v>
      </c>
      <c r="O81" s="1" t="s">
        <v>476</v>
      </c>
      <c r="P81" s="1" t="s">
        <v>477</v>
      </c>
      <c r="Q81" s="1" t="s">
        <v>478</v>
      </c>
      <c r="R81" s="1" t="s">
        <v>962</v>
      </c>
      <c r="S81" s="1" t="s">
        <v>480</v>
      </c>
      <c r="T81" s="1" t="s">
        <v>481</v>
      </c>
      <c r="U81" s="1" t="s">
        <v>439</v>
      </c>
      <c r="V81" s="1" t="s">
        <v>502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2023-09-13T02:39:14Z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