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<sst xmlns="http://schemas.openxmlformats.org/spreadsheetml/2006/main" count="112" uniqueCount="84">
  <si>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</si>
  <si>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</si>
  <si>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</si>
  <si>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</si>
  <si>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</si>
  <si>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</si>
  <si>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</si>
  <si>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</si>
  <si>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</si>
  <si>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</si>
  <si>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</si>
  <si>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</si>
  <si>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</si>
  <si>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</si>
  <si>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</si>
  <si>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</si>
  <si>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</si>
  <si>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</si>
  <si>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</si>
  <si>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</si>
  <si>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</si>
  <si>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</si>
  <si>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</si>
  <si>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</si>
  <si>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</si>
  <si>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999226140901492	</t>
  </si>
  <si>
    <t>Ctrip</t>
  </si>
  <si>
    <t>正常</t>
  </si>
  <si>
    <t>[西安]西安云天·丝路酒店(77191578)</t>
  </si>
  <si>
    <t>精选大床房&lt;双人入住&gt;&lt;内宾&gt;&lt;预付&gt;&lt;无早&gt;</t>
  </si>
  <si>
    <t>CNY</t>
  </si>
  <si>
    <t>董明波</t>
  </si>
  <si>
    <t>CA11323230825CNY</t>
  </si>
  <si>
    <t>未提现</t>
  </si>
  <si>
    <t>携程开票</t>
  </si>
  <si>
    <t xml:space="preserve">3802736	</t>
  </si>
  <si>
    <t xml:space="preserve">1692574323480506453	</t>
  </si>
  <si>
    <t xml:space="preserve">999226324223888	</t>
  </si>
  <si>
    <t>[苏州]轻住·星天宇快捷宾馆(77172718)</t>
  </si>
  <si>
    <t>标准双床房&lt;双人入住&gt;&lt;内宾&gt;(手机专享)&lt;预付&gt;&lt;无早&gt;</t>
  </si>
  <si>
    <t>罗睿扬,漆昕昱,黄天懿</t>
  </si>
  <si>
    <t>CA11323230827CNY</t>
  </si>
  <si>
    <t xml:space="preserve">3825697	</t>
  </si>
  <si>
    <t xml:space="preserve">1694323310927585360	</t>
  </si>
  <si>
    <t>取消</t>
  </si>
  <si>
    <t>，</t>
  </si>
  <si>
    <t>A230914103854481</t>
  </si>
  <si>
    <t>CNY / HKD 当前参考汇率: 1.075540967</t>
  </si>
  <si>
    <t>总计： 845.26 CNY/
909.11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</si>
  <si>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</si>
  <si>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</si>
  <si>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</si>
  <si>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</si>
  <si>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</si>
  <si>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</si>
  <si>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</si>
  <si>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</si>
  <si>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</si>
  <si>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</si>
  <si>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</si>
  <si>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</si>
  <si>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</si>
  <si>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</si>
  <si>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</si>
  <si>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</si>
  <si>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</si>
  <si>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</si>
  <si>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</si>
  <si>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2023-08-19</t>
  </si>
  <si>
    <t>3802736</t>
  </si>
  <si>
    <t>西安云天·丝路酒店</t>
  </si>
  <si>
    <t>2023-08-22</t>
  </si>
  <si>
    <t>退房日月结</t>
  </si>
  <si>
    <t>845.26</t>
  </si>
  <si>
    <t>RMB</t>
  </si>
  <si>
    <t>0</t>
  </si>
  <si>
    <t>0.00</t>
  </si>
  <si>
    <t>携程汇智国内直连</t>
  </si>
  <si>
    <t>1861</t>
  </si>
  <si>
    <t>2023-08-19 00:29:00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</si>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</sst>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14</xdr:col>
      <xdr:colOff>523875</xdr:colOff>
      <xdr:row>44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57400"/>
          <a:ext cx="10610850" cy="5419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45157</v>
      </c>
      <c r="G2" s="6">
        <v>45160</v>
      </c>
      <c r="H2" s="4">
        <v>1</v>
      </c>
      <c r="I2" s="4">
        <v>3</v>
      </c>
      <c r="J2" s="4">
        <v>3</v>
      </c>
      <c r="K2" s="4" t="s">
        <v>30</v>
      </c>
      <c r="L2" s="4">
        <v>845.26</v>
      </c>
      <c r="M2" s="4">
        <v>845.26</v>
      </c>
      <c r="N2" s="4" t="s">
        <v>31</v>
      </c>
      <c r="O2" s="4" t="s">
        <v>32</v>
      </c>
      <c r="P2" s="4" t="s">
        <v>33</v>
      </c>
      <c r="Q2" s="4">
        <v>0</v>
      </c>
      <c r="R2" s="7">
        <v>45157.0000115741</v>
      </c>
      <c r="S2" s="6">
        <v>45163</v>
      </c>
      <c r="T2" s="4" t="s">
        <v>34</v>
      </c>
      <c r="U2" s="4">
        <v>845.26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45161</v>
      </c>
      <c r="G3" s="6">
        <v>45162</v>
      </c>
      <c r="H3" s="4">
        <v>3</v>
      </c>
      <c r="I3" s="4">
        <v>1</v>
      </c>
      <c r="J3" s="4">
        <v>3</v>
      </c>
      <c r="K3" s="4" t="s">
        <v>30</v>
      </c>
      <c r="L3" s="4">
        <v>606</v>
      </c>
      <c r="M3" s="4">
        <v>606</v>
      </c>
      <c r="N3" s="4" t="s">
        <v>40</v>
      </c>
      <c r="O3" s="4" t="s">
        <v>41</v>
      </c>
      <c r="P3" s="4" t="s">
        <v>33</v>
      </c>
      <c r="Q3" s="4">
        <v>0</v>
      </c>
      <c r="R3" s="7">
        <v>45161</v>
      </c>
      <c r="S3" s="6">
        <v>45165</v>
      </c>
      <c r="T3" s="4" t="s">
        <v>34</v>
      </c>
      <c r="U3" s="4">
        <v>606</v>
      </c>
      <c r="V3" s="4">
        <v>0</v>
      </c>
      <c r="W3" s="4">
        <v>0</v>
      </c>
      <c r="X3" s="4" t="s">
        <v>42</v>
      </c>
      <c r="Y3" s="4" t="s">
        <v>43</v>
      </c>
    </row>
    <row r="4" s="4" customFormat="1" spans="1:25">
      <c r="A4" s="4" t="s">
        <v>37</v>
      </c>
      <c r="B4" s="4" t="s">
        <v>26</v>
      </c>
      <c r="C4" s="4" t="s">
        <v>44</v>
      </c>
      <c r="D4" s="4" t="s">
        <v>38</v>
      </c>
      <c r="E4" s="4" t="s">
        <v>39</v>
      </c>
      <c r="F4" s="6">
        <v>45161</v>
      </c>
      <c r="G4" s="6">
        <v>45162</v>
      </c>
      <c r="H4" s="4">
        <v>3</v>
      </c>
      <c r="I4" s="4">
        <v>1</v>
      </c>
      <c r="J4" s="4">
        <v>3</v>
      </c>
      <c r="K4" s="4" t="s">
        <v>30</v>
      </c>
      <c r="L4" s="4">
        <v>-606</v>
      </c>
      <c r="M4" s="4">
        <v>-606</v>
      </c>
      <c r="N4" s="4" t="s">
        <v>40</v>
      </c>
      <c r="O4" s="4" t="s">
        <v>41</v>
      </c>
      <c r="P4" s="4" t="s">
        <v>33</v>
      </c>
      <c r="Q4" s="4">
        <v>0</v>
      </c>
      <c r="R4" s="7">
        <v>45161</v>
      </c>
      <c r="S4" s="6">
        <v>45165</v>
      </c>
      <c r="T4" s="4" t="s">
        <v>34</v>
      </c>
      <c r="U4" s="4">
        <v>-606</v>
      </c>
      <c r="V4" s="4">
        <v>0</v>
      </c>
      <c r="W4" s="4">
        <v>0</v>
      </c>
      <c r="X4" s="4" t="s">
        <v>42</v>
      </c>
      <c r="Y4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5">
        <v>999226140901492</v>
      </c>
      <c r="B2" s="6">
        <v>45157</v>
      </c>
      <c r="C2" s="6">
        <v>45160</v>
      </c>
      <c r="D2" s="4">
        <v>845.26</v>
      </c>
      <c r="E2" s="4" t="str">
        <f>VLOOKUP(A2,HOP!A:L,12,0)</f>
        <v>845.26</v>
      </c>
      <c r="F2" s="4" t="str">
        <f>VLOOKUP(A2,HOP!A:C,3,0)</f>
        <v>3802736</v>
      </c>
      <c r="G2" s="4">
        <f>D2-E2</f>
        <v>0</v>
      </c>
      <c r="H2" s="4" t="str">
        <f>$H$1&amp;F2</f>
        <v>，3802736</v>
      </c>
      <c r="I2" s="4" t="str">
        <f>VLOOKUP(A2,HOP!A:U,21,0)</f>
        <v>直连</v>
      </c>
    </row>
    <row r="3" s="4" customFormat="1" hidden="1" spans="1:9">
      <c r="A3" s="5">
        <v>999226324223888</v>
      </c>
      <c r="B3" s="6">
        <v>45161</v>
      </c>
      <c r="C3" s="6">
        <v>45162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845.26</v>
      </c>
    </row>
    <row r="9" spans="1:1">
      <c r="A9" s="4" t="s">
        <v>46</v>
      </c>
    </row>
    <row r="10" spans="1:1">
      <c r="A10" s="4" t="s">
        <v>47</v>
      </c>
    </row>
    <row r="11" spans="1:1">
      <c r="A11" s="4" t="s">
        <v>48</v>
      </c>
    </row>
  </sheetData>
  <autoFilter ref="A1:XFD11">
    <filterColumn colId="3">
      <filters blank="1">
        <filter val="845.2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999226140901492</v>
      </c>
      <c r="B2" s="1" t="s">
        <v>68</v>
      </c>
      <c r="C2" s="1" t="s">
        <v>69</v>
      </c>
      <c r="D2" s="1" t="s">
        <v>70</v>
      </c>
      <c r="E2" s="1" t="s">
        <v>31</v>
      </c>
      <c r="F2" s="1" t="s">
        <v>68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2023-09-14T02:40:23Z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