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对账!$1:$62</definedName>
  </definedNames>
  <calcPr calcId="144525"/>
</workbook>
</file>

<file path=xl/sharedStrings.xml><?xml version="1.0" encoding="utf-8"?>
<sst xmlns="http://schemas.openxmlformats.org/spreadsheetml/2006/main" count="2016" uniqueCount="703">
  <si>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</si>
  <si>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</si>
  <si>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</si>
  <si>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</si>
  <si>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</si>
  <si>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</si>
  <si>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</si>
  <si>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</si>
  <si>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</si>
  <si>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</si>
  <si>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</si>
  <si>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</si>
  <si>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</si>
  <si>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</si>
  <si>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</si>
  <si>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</si>
  <si>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</si>
  <si>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</si>
  <si>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</si>
  <si>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</si>
  <si>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</si>
  <si>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</si>
  <si>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</si>
  <si>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</si>
  <si>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</si>
  <si>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999225018933571	</t>
  </si>
  <si>
    <t>Ctrip</t>
  </si>
  <si>
    <t>正常</t>
  </si>
  <si>
    <t>[乔治市]槟城乔治敦图恩酒店(Tune Hotel Georgetown Penang)(39035338)</t>
  </si>
  <si>
    <t>大床房&lt;2人入住&gt;&lt;不退款&gt;</t>
  </si>
  <si>
    <t>USD</t>
  </si>
  <si>
    <t>MDARIS/AHMAD FAISAL,HUSIN/MOHD HOOD</t>
  </si>
  <si>
    <t>CA5326230914USD</t>
  </si>
  <si>
    <t>未提现</t>
  </si>
  <si>
    <t>携程开票</t>
  </si>
  <si>
    <t xml:space="preserve">3565926	</t>
  </si>
  <si>
    <t xml:space="preserve">139685	</t>
  </si>
  <si>
    <t xml:space="preserve">999225982220249	</t>
  </si>
  <si>
    <t>[马格朗]马格朗阿特里亚酒店(Atria Hotel Magelang)(39049263)</t>
  </si>
  <si>
    <t>高级双人间&lt;2人入住&gt;&lt;不退款&gt;&lt;早餐&gt;</t>
  </si>
  <si>
    <t>SANTOSO/MUHAMMAD IMAM</t>
  </si>
  <si>
    <t xml:space="preserve">3766288	</t>
  </si>
  <si>
    <t xml:space="preserve">	</t>
  </si>
  <si>
    <t xml:space="preserve">999226558891860	</t>
  </si>
  <si>
    <t>[曼谷]中央政府大楼酒店暨会议中心(Centra Government Complex Hotel &amp; Convention Centre)(44793466)</t>
  </si>
  <si>
    <t>高级特大床房&lt;2人入住&gt;&lt;不退款&gt;&lt;早餐&gt;</t>
  </si>
  <si>
    <t>HAMPITAK/CHIRARAT</t>
  </si>
  <si>
    <t xml:space="preserve">3868327	</t>
  </si>
  <si>
    <t xml:space="preserve">34992SE055108	</t>
  </si>
  <si>
    <t xml:space="preserve">999226647352488	</t>
  </si>
  <si>
    <t>[怡保]帝苑酒店(Ritz Garden Hotel Ipoh)(48367361)</t>
  </si>
  <si>
    <t>豪华房&lt;2人入住&gt;&lt;不退款&gt;</t>
  </si>
  <si>
    <t>Mohamed Kamal/Mohamed Saddiq</t>
  </si>
  <si>
    <t xml:space="preserve">3891083	</t>
  </si>
  <si>
    <t xml:space="preserve">999226648357028	</t>
  </si>
  <si>
    <t>[吉隆坡]吉隆坡哈达马斯帝盛酒店(Dorsett Hartamas Kuala Lumpur)(38635731)</t>
  </si>
  <si>
    <t>双人房/双床房&lt;2人入住&gt;&lt;不退款&gt;</t>
  </si>
  <si>
    <t>Foong/Oi Chin</t>
  </si>
  <si>
    <t xml:space="preserve">3891659	</t>
  </si>
  <si>
    <t xml:space="preserve">999226648852961	</t>
  </si>
  <si>
    <t>[普吉岛]林布利家庭酒店(Limburi Hometel)(70660852)</t>
  </si>
  <si>
    <t>MUNGKEN/ANONGNUCH,MUNGKEN/SUWANNA</t>
  </si>
  <si>
    <t xml:space="preserve">3891904	</t>
  </si>
  <si>
    <t xml:space="preserve">|81779067	</t>
  </si>
  <si>
    <t xml:space="preserve">999226659964924	</t>
  </si>
  <si>
    <t>[华欣]华欣雅娜别墅度假村(The Yana Villas Hua Hin)(39655113)</t>
  </si>
  <si>
    <t>套房（带私人泳池）&lt;2人入住&gt;&lt;不退款&gt;&lt;早餐&gt;</t>
  </si>
  <si>
    <t>SRIPRASAN/PORNRUDEE</t>
  </si>
  <si>
    <t xml:space="preserve">3893708	</t>
  </si>
  <si>
    <t xml:space="preserve">999226667133434	</t>
  </si>
  <si>
    <t>[巴厘岛]巴厘岛卡克拉酒店(The Cakra Hotel)(37208520)</t>
  </si>
  <si>
    <t>高级房&lt;2人入住&gt;&lt;不退款&gt;</t>
  </si>
  <si>
    <t>GRIADHI/NYOMAN ODIYANA PRAYOGA</t>
  </si>
  <si>
    <t xml:space="preserve">3895662	</t>
  </si>
  <si>
    <t xml:space="preserve">999226668213753	</t>
  </si>
  <si>
    <t>[首尔]首尔塔K POP酒店(K-POP Hotel Seoul Tower)(37207714)</t>
  </si>
  <si>
    <t>经济双人间&lt;2人入住&gt;&lt;不退款&gt;</t>
  </si>
  <si>
    <t>LEE/JINHO,LEE/MINWOO</t>
  </si>
  <si>
    <t xml:space="preserve">3896015	</t>
  </si>
  <si>
    <t xml:space="preserve">26673496008	</t>
  </si>
  <si>
    <t>[南雅加达]雅加达水晶酒店(Kristal Hotel Jakarta)(44788937)</t>
  </si>
  <si>
    <t>一室套房&lt;2人入住&gt;&lt;不退款&gt;</t>
  </si>
  <si>
    <t>WU/WEIXIN</t>
  </si>
  <si>
    <t xml:space="preserve">3898252	</t>
  </si>
  <si>
    <t xml:space="preserve">CF-0203NOV24225	</t>
  </si>
  <si>
    <t xml:space="preserve">999226703708069	</t>
  </si>
  <si>
    <t>[首尔]滨江酒店(The Riverside Hotel)(37225486)</t>
  </si>
  <si>
    <t>高级双床房&lt;2人入住&gt;&lt;不退款&gt;</t>
  </si>
  <si>
    <t>Kim/Sangok</t>
  </si>
  <si>
    <t xml:space="preserve">3899150	</t>
  </si>
  <si>
    <t xml:space="preserve">6855	</t>
  </si>
  <si>
    <t xml:space="preserve">999226706453721	</t>
  </si>
  <si>
    <t>[七岩]七岩海滩公寓(The Beach Cha am Residence)(70737946)</t>
  </si>
  <si>
    <t>奢华双人房, 无窗 (Budget)&lt;2人入住&gt;&lt;不退款&gt;&lt;早餐&gt;</t>
  </si>
  <si>
    <t>VIRIYAKHANTITHAM/YUVADEE</t>
  </si>
  <si>
    <t xml:space="preserve">3899905	</t>
  </si>
  <si>
    <t xml:space="preserve">999226707516507	</t>
  </si>
  <si>
    <t>[清迈]休闲娱乐酒店(Pause and Play Hotel)(37213159)</t>
  </si>
  <si>
    <t>豪华双人床房&lt;2人入住&gt;&lt;不退款&gt;&lt;早餐&gt;</t>
  </si>
  <si>
    <t>AL-FLAYYEH/ALI AMJAD</t>
  </si>
  <si>
    <t xml:space="preserve">3900335	</t>
  </si>
  <si>
    <t xml:space="preserve">-83024526	</t>
  </si>
  <si>
    <t xml:space="preserve">999226708031075	</t>
  </si>
  <si>
    <t>[马尼拉]湾叶市中市酒店(The Bayleaf Intramuros)(37200612)</t>
  </si>
  <si>
    <t>豪华双床房&lt;2人入住&gt;&lt;不退款&gt;</t>
  </si>
  <si>
    <t>CENTENA/TRACY ANN MARIE D</t>
  </si>
  <si>
    <t xml:space="preserve">3900463	</t>
  </si>
  <si>
    <t xml:space="preserve">101885	</t>
  </si>
  <si>
    <t xml:space="preserve">999226712679691	</t>
  </si>
  <si>
    <t>[曼谷]UHG阿索克素坤逸酒店(Asoke Residence Sukhumvit by UHG)(37220065)</t>
  </si>
  <si>
    <t>豪华一室房&lt;2人入住&gt;&lt;不退款&gt;</t>
  </si>
  <si>
    <t>MORIOKA/TAMAKI</t>
  </si>
  <si>
    <t xml:space="preserve">3902061	</t>
  </si>
  <si>
    <t xml:space="preserve">999226713170413	</t>
  </si>
  <si>
    <t>[清迈]VC苏安帕克酒店及服务公寓(VC@Suanpaak Boutique Hotel &amp; Service Apartment)(37240694)</t>
  </si>
  <si>
    <t>奢华套房&lt;2人入住&gt;&lt;不退款&gt;</t>
  </si>
  <si>
    <t>ZHANG/LIMEI,LI/XIANGYANG,DUAN/FENGQIN,ZHANG/CHUNYAN</t>
  </si>
  <si>
    <t xml:space="preserve">3902381	</t>
  </si>
  <si>
    <t>|83187370</t>
  </si>
  <si>
    <t xml:space="preserve">83187373	</t>
  </si>
  <si>
    <t xml:space="preserve">999226715037437	</t>
  </si>
  <si>
    <t>[波德申]天堂Spa酒店(Paradise Spa Hotel)(48043705)</t>
  </si>
  <si>
    <t>高级房（特大床）&lt;2人入住&gt;&lt;不退款&gt;</t>
  </si>
  <si>
    <t>Moses/Martha</t>
  </si>
  <si>
    <t xml:space="preserve">3903366	</t>
  </si>
  <si>
    <t xml:space="preserve">999226715880038	</t>
  </si>
  <si>
    <t>[芭堤雅]五季酒店(Season Five Hotel)(37223739)</t>
  </si>
  <si>
    <t>高级双人房&lt;2人入住&gt;&lt;不退款&gt;</t>
  </si>
  <si>
    <t>Li/Jia ping</t>
  </si>
  <si>
    <t xml:space="preserve">3903875	</t>
  </si>
  <si>
    <t xml:space="preserve">|83575098	</t>
  </si>
  <si>
    <t xml:space="preserve">999226716023413	</t>
  </si>
  <si>
    <t>[曼谷]素坤逸24巷奥克伍德住宅酒店(Oakwood Residence Sukhumvit 24)(37202646)</t>
  </si>
  <si>
    <t>1卧房&lt;2人入住&gt;&lt;不退款&gt;</t>
  </si>
  <si>
    <t>KAWILANANDRA/KAWILASARINA</t>
  </si>
  <si>
    <t xml:space="preserve">3903934	</t>
  </si>
  <si>
    <t xml:space="preserve">-83582550	</t>
  </si>
  <si>
    <t xml:space="preserve">999226721856648	</t>
  </si>
  <si>
    <t>[马六甲]莫蒂酒店(Moty Hotel)(46875612)</t>
  </si>
  <si>
    <t>豪华房(双床)&lt;2人入住&gt;&lt;不退款&gt;</t>
  </si>
  <si>
    <t>FARA/AJIL</t>
  </si>
  <si>
    <t xml:space="preserve">3904949	</t>
  </si>
  <si>
    <t xml:space="preserve">83647550	</t>
  </si>
  <si>
    <t xml:space="preserve">999226724015731	</t>
  </si>
  <si>
    <t>高级房（双床）&lt;2人入住&gt;&lt;不退款&gt;</t>
  </si>
  <si>
    <t>LAI/CHUN HO</t>
  </si>
  <si>
    <t xml:space="preserve">3905624	</t>
  </si>
  <si>
    <t xml:space="preserve">999226726268285	</t>
  </si>
  <si>
    <t>[曼谷]活力公寓(Viva Residence)(48436482)</t>
  </si>
  <si>
    <t>CHUEAIN/PRANEE</t>
  </si>
  <si>
    <t xml:space="preserve">3906408	</t>
  </si>
  <si>
    <t xml:space="preserve">999226727469635	</t>
  </si>
  <si>
    <t>高级大床房&lt;2人入住&gt;&lt;不退款&gt;</t>
  </si>
  <si>
    <t>PALAPITUK/KANDA</t>
  </si>
  <si>
    <t xml:space="preserve">3906899	</t>
  </si>
  <si>
    <t xml:space="preserve">999226727608854	</t>
  </si>
  <si>
    <t>[济州市]济州航空城酒店(Hotel Air City Jeju)(37206258)</t>
  </si>
  <si>
    <t>高级双床房(带阳台)&lt;2人入住&gt;&lt;不退款&gt;</t>
  </si>
  <si>
    <t>SIM /JEONGBO</t>
  </si>
  <si>
    <t xml:space="preserve">3906926	</t>
  </si>
  <si>
    <t xml:space="preserve">999226728859818	</t>
  </si>
  <si>
    <t>[胡志明市]美灵酒店(Mi Linh Hotel)(37213932)</t>
  </si>
  <si>
    <t>贵宾双人房&lt;2人入住&gt;&lt;不退款&gt;</t>
  </si>
  <si>
    <t>LI/XIAOFENG,JIANG/HUANYING</t>
  </si>
  <si>
    <t xml:space="preserve">3907352	</t>
  </si>
  <si>
    <t xml:space="preserve">|83784532	</t>
  </si>
  <si>
    <t xml:space="preserve">999226729847048	</t>
  </si>
  <si>
    <t>[普吉岛]安达凯拉酒店(Andakira Hotel)(37202297)</t>
  </si>
  <si>
    <t>豪华直通泳池房（带浴缸）&lt;2人入住&gt;&lt;不退款&gt;</t>
  </si>
  <si>
    <t>PUEKJAN/PUNJARAT</t>
  </si>
  <si>
    <t xml:space="preserve">3907814	</t>
  </si>
  <si>
    <t xml:space="preserve">-83834249	</t>
  </si>
  <si>
    <t xml:space="preserve">999226730216235	</t>
  </si>
  <si>
    <t>[普吉岛]普吉岛纳卡公寓酒店(Naka Residence)(70662103)</t>
  </si>
  <si>
    <t>双人床房&lt;2人入住&gt;&lt;不退款&gt;</t>
  </si>
  <si>
    <t>KIM/TAEHYUNG</t>
  </si>
  <si>
    <t xml:space="preserve">3908007	</t>
  </si>
  <si>
    <t xml:space="preserve">999226730233000	</t>
  </si>
  <si>
    <t>[乔治市]红石酒店(Red Rock Hotel Penang)(37209291)</t>
  </si>
  <si>
    <t>AMIN/MOHAMMAD</t>
  </si>
  <si>
    <t xml:space="preserve">3908027	</t>
  </si>
  <si>
    <t xml:space="preserve">125751	</t>
  </si>
  <si>
    <t xml:space="preserve">999226730544629	</t>
  </si>
  <si>
    <t>[曼谷]富丽华素坤逸酒店(FuramaXclusive Sukhumvit)(37229220)</t>
  </si>
  <si>
    <t>尊贵房&lt;2人入住&gt;&lt;不退款&gt;</t>
  </si>
  <si>
    <t>SONGARA/DALIP</t>
  </si>
  <si>
    <t xml:space="preserve">3908231	</t>
  </si>
  <si>
    <t xml:space="preserve">-84013388	</t>
  </si>
  <si>
    <t xml:space="preserve">999226730620899	</t>
  </si>
  <si>
    <t>[曼谷]素米特廷苑酒店(Summit Pavilion Hotel)(48377493)</t>
  </si>
  <si>
    <t>高级开放式客房&lt;2人入住&gt;&lt;不退款&gt;</t>
  </si>
  <si>
    <t>MORITA/MEGUMI,KOJIMA/MINATO</t>
  </si>
  <si>
    <t xml:space="preserve">3908257	</t>
  </si>
  <si>
    <t xml:space="preserve">999226730882204	</t>
  </si>
  <si>
    <t>[泊克邦]康川斯特艾酒店(The Contrast i Hotel)(44798842)</t>
  </si>
  <si>
    <t>标准双床房(b大楼)&lt;2人入住&gt;&lt;不退款&gt;&lt;早餐&gt;</t>
  </si>
  <si>
    <t>LIU/JIANBIN</t>
  </si>
  <si>
    <t xml:space="preserve">3908399	</t>
  </si>
  <si>
    <t xml:space="preserve">2308374	</t>
  </si>
  <si>
    <t xml:space="preserve">999226731116327	</t>
  </si>
  <si>
    <t>[河内]河内艳丽 SPA 酒店(Hanoi Esplendor Hotel and Spa)(44795107)</t>
  </si>
  <si>
    <t>豪华惬意双人床房&lt;2人入住&gt;&lt;不退款&gt;</t>
  </si>
  <si>
    <t>GAO/CHAOWU</t>
  </si>
  <si>
    <t xml:space="preserve">3908563	</t>
  </si>
  <si>
    <t xml:space="preserve">8577859	</t>
  </si>
  <si>
    <t xml:space="preserve">999226731253304	</t>
  </si>
  <si>
    <t>[曼谷]勒暹罗酒店(Le Siam Hotel)(48377450)</t>
  </si>
  <si>
    <t>行政房&lt;2人入住&gt;&lt;不退款&gt;</t>
  </si>
  <si>
    <t>CONE/RODNEYRAY</t>
  </si>
  <si>
    <t xml:space="preserve">3908607	</t>
  </si>
  <si>
    <t xml:space="preserve">999226731310266	</t>
  </si>
  <si>
    <t>[曼谷]曼谷沙吞爱逸酒店(I Residence Hotel Sathorn)(37208179)</t>
  </si>
  <si>
    <t>RITJAROON/SUPAPORN</t>
  </si>
  <si>
    <t xml:space="preserve">3908709	</t>
  </si>
  <si>
    <t xml:space="preserve">177918	</t>
  </si>
  <si>
    <t>取消</t>
  </si>
  <si>
    <t xml:space="preserve">999226731545162	</t>
  </si>
  <si>
    <t>[东雅加达]雅加达朱诺贾廷加拉酒店(Juno Jatinegara Jakarta)(40617380)</t>
  </si>
  <si>
    <t>ANGGRAINI/TITIN</t>
  </si>
  <si>
    <t xml:space="preserve">3908791	</t>
  </si>
  <si>
    <t xml:space="preserve">-84083712	</t>
  </si>
  <si>
    <t xml:space="preserve">999226731677862	</t>
  </si>
  <si>
    <t>高级双人床房带阳台&lt;2人入住&gt;&lt;不退款&gt;&lt;早餐&gt;</t>
  </si>
  <si>
    <t>SRIRAMA/MUKESH BABU</t>
  </si>
  <si>
    <t xml:space="preserve">3908826	</t>
  </si>
  <si>
    <t xml:space="preserve">999226731720448	</t>
  </si>
  <si>
    <t xml:space="preserve">3908905	</t>
  </si>
  <si>
    <t xml:space="preserve">999226732318287	</t>
  </si>
  <si>
    <t>SACRO/CHERRY ANN BENTIJABA</t>
  </si>
  <si>
    <t xml:space="preserve">3909255	</t>
  </si>
  <si>
    <t xml:space="preserve">177922	</t>
  </si>
  <si>
    <t xml:space="preserve">999226732431874	</t>
  </si>
  <si>
    <t>[西归浦市]CO-OP城市海港景观酒店(Co-op City Hotel Harborview)(70662137)</t>
  </si>
  <si>
    <t>山景客房(双床)&lt;2人入住&gt;&lt;不退款&gt;</t>
  </si>
  <si>
    <t>LEE/WONHYEONG</t>
  </si>
  <si>
    <t xml:space="preserve">3909291	</t>
  </si>
  <si>
    <t xml:space="preserve">999226732592592	</t>
  </si>
  <si>
    <t>[纳空沙旺]PA酒店(P.A. Place Hotel)(39623612)</t>
  </si>
  <si>
    <t>标准双人间&lt;2人入住&gt;&lt;不退款&gt;</t>
  </si>
  <si>
    <t>Khamchaitep/Chananya</t>
  </si>
  <si>
    <t xml:space="preserve">3909453	</t>
  </si>
  <si>
    <t xml:space="preserve">999226732871979	</t>
  </si>
  <si>
    <t>[清莱]清莱斯瑞门塔套房公寓酒店(Sirimunta Hotel Chiang Rai Suite &amp; Residence)(44801896)</t>
  </si>
  <si>
    <t>开放式豪华双人房&lt;2人入住&gt;&lt;不退款&gt;</t>
  </si>
  <si>
    <t>ZHOU/KAIBEI</t>
  </si>
  <si>
    <t xml:space="preserve">3909549	</t>
  </si>
  <si>
    <t xml:space="preserve">999226733144625	</t>
  </si>
  <si>
    <t>[甲米]寻海者甲米度假村(Sea Seeker Krabi Resort)(39586796)</t>
  </si>
  <si>
    <t>山景豪华房&lt;2人入住&gt;&lt;不退款&gt;</t>
  </si>
  <si>
    <t>THONGANUNT/UCHUMAS</t>
  </si>
  <si>
    <t xml:space="preserve">3909760	</t>
  </si>
  <si>
    <t xml:space="preserve">999226733241326	</t>
  </si>
  <si>
    <t>[Racha Thewa]德维拉素万那普酒店(Dwella Suvarnabhumi)(39033997)</t>
  </si>
  <si>
    <t>Superior Double Bed No Airport Transfer&lt;2人入住&gt;&lt;不退款&gt;</t>
  </si>
  <si>
    <t>SANLEE/RUNGNAPA</t>
  </si>
  <si>
    <t xml:space="preserve">3909789	</t>
  </si>
  <si>
    <t xml:space="preserve">HGUConf84137546	</t>
  </si>
  <si>
    <t xml:space="preserve">999226733384884	</t>
  </si>
  <si>
    <t>[斯里曼绒]曼绒丽池花园酒店(Ritz Garden Hotel Manjung)(48387113)</t>
  </si>
  <si>
    <t>标准房（大床）&lt;2人入住&gt;&lt;不退款&gt;</t>
  </si>
  <si>
    <t>NOR ADZMAN/NOR FATAH</t>
  </si>
  <si>
    <t xml:space="preserve">3909913	</t>
  </si>
  <si>
    <t xml:space="preserve">|84141624	</t>
  </si>
  <si>
    <t xml:space="preserve">999226733515019	</t>
  </si>
  <si>
    <t>[吉隆坡]吉隆坡拉兹达纳酒店(Lazdana Hotel Kuala Lumpur)(40742193)</t>
  </si>
  <si>
    <t>三人房&lt;2人入住&gt;&lt;不退款&gt;</t>
  </si>
  <si>
    <t>HUI/YOKE</t>
  </si>
  <si>
    <t xml:space="preserve">3909992	</t>
  </si>
  <si>
    <t xml:space="preserve">999226733535367	</t>
  </si>
  <si>
    <t>BAGUS IMBRAN/RADEN IBRAHIM</t>
  </si>
  <si>
    <t xml:space="preserve">3909998	</t>
  </si>
  <si>
    <t xml:space="preserve">-84146025	</t>
  </si>
  <si>
    <t xml:space="preserve">999226733770887	</t>
  </si>
  <si>
    <t>[安邦]易捷酒店@安邦(Easy Hotel)(43626303)</t>
  </si>
  <si>
    <t>豪华房(大床)&lt;2人入住&gt;&lt;不退款&gt;</t>
  </si>
  <si>
    <t>Azhari/Daniel mirza</t>
  </si>
  <si>
    <t xml:space="preserve">3910072	</t>
  </si>
  <si>
    <t xml:space="preserve">999226733898661	</t>
  </si>
  <si>
    <t>[吉隆坡]科穆勒生活酒店(Komune Living)(70666538)</t>
  </si>
  <si>
    <t>梦想家单间&lt;2人入住&gt;&lt;不退款&gt;&lt;早餐&gt;</t>
  </si>
  <si>
    <t>RAZALI/SYIDAH</t>
  </si>
  <si>
    <t xml:space="preserve">3910238	</t>
  </si>
  <si>
    <t xml:space="preserve">17089460-1	</t>
  </si>
  <si>
    <t xml:space="preserve">999226734111422	</t>
  </si>
  <si>
    <t>NUT/TM</t>
  </si>
  <si>
    <t xml:space="preserve">3910331	</t>
  </si>
  <si>
    <t xml:space="preserve">999226734167573	</t>
  </si>
  <si>
    <t>高级阳台双床房&lt;2人入住&gt;&lt;不退款&gt;</t>
  </si>
  <si>
    <t>Park/Chanhee</t>
  </si>
  <si>
    <t xml:space="preserve">3910343	</t>
  </si>
  <si>
    <t xml:space="preserve">999226734193425	</t>
  </si>
  <si>
    <t>[胡志明市]埃拉托精品酒店(Erato Boutique Hotel)(37206212)</t>
  </si>
  <si>
    <t>高级双人房/双床房&lt;2人入住&gt;&lt;不退款&gt;</t>
  </si>
  <si>
    <t>LE/THI HONG TUOI</t>
  </si>
  <si>
    <t xml:space="preserve">3910351	</t>
  </si>
  <si>
    <t xml:space="preserve">999226734337442	</t>
  </si>
  <si>
    <t>[Bandung Wetan]阿里亚万隆酒店(Aryaduta Bandung)(37195864)</t>
  </si>
  <si>
    <t>商务房&lt;2人入住&gt;&lt;不退款&gt;</t>
  </si>
  <si>
    <t>MISIYANTI/RENI</t>
  </si>
  <si>
    <t xml:space="preserve">3910536	</t>
  </si>
  <si>
    <t xml:space="preserve">999226734439375	</t>
  </si>
  <si>
    <t>[新山]新山V8酒店(V8 Hotel Johor Bahru)(39039724)</t>
  </si>
  <si>
    <t>豪华双床房&lt;2人入住&gt;&lt;不退款&gt;&lt;早餐&gt;</t>
  </si>
  <si>
    <t>WEE/SHOK HOWE</t>
  </si>
  <si>
    <t xml:space="preserve">3910574	</t>
  </si>
  <si>
    <t xml:space="preserve">999226734484025	</t>
  </si>
  <si>
    <t>豪华双人房&lt;2人入住&gt;&lt;不退款&gt;&lt;早餐&gt;</t>
  </si>
  <si>
    <t>FADZRUL/MOHAMAD</t>
  </si>
  <si>
    <t xml:space="preserve">3910587	</t>
  </si>
  <si>
    <t xml:space="preserve">999226734553996	</t>
  </si>
  <si>
    <t>[乌隆他尼]乌汶库姆考酒店(Kumkaew Udon)(39655429)</t>
  </si>
  <si>
    <t>WANTAWONG/ZONGPORN</t>
  </si>
  <si>
    <t xml:space="preserve">3910612	</t>
  </si>
  <si>
    <t xml:space="preserve">|84176303	</t>
  </si>
  <si>
    <t xml:space="preserve">999226735107499	</t>
  </si>
  <si>
    <t>BUTTHASU/NATTHAWAN</t>
  </si>
  <si>
    <t xml:space="preserve">3911155	</t>
  </si>
  <si>
    <t xml:space="preserve">HGUConf84198822	</t>
  </si>
  <si>
    <t xml:space="preserve">999226735165629	</t>
  </si>
  <si>
    <t>SURIWONG/KARAKET</t>
  </si>
  <si>
    <t xml:space="preserve">3911213	</t>
  </si>
  <si>
    <t xml:space="preserve">999226735175703	</t>
  </si>
  <si>
    <t>SEPTINA/PUJI</t>
  </si>
  <si>
    <t xml:space="preserve">3911222	</t>
  </si>
  <si>
    <t xml:space="preserve">-84202871	</t>
  </si>
  <si>
    <t xml:space="preserve">999226735506840	</t>
  </si>
  <si>
    <t>梦想家单间&lt;2人入住&gt;&lt;不退款&gt;</t>
  </si>
  <si>
    <t>LEE/SEAN LEE WEI SHENG</t>
  </si>
  <si>
    <t xml:space="preserve">20226732-1	</t>
  </si>
  <si>
    <t>，</t>
  </si>
  <si>
    <t>A230914101749481</t>
  </si>
  <si>
    <t>A230914101858481</t>
  </si>
  <si>
    <t>USD / HKD 当前参考汇率: 7.82883</t>
  </si>
  <si>
    <t>总计：2879.02 USD/
22539.36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</si>
  <si>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</si>
  <si>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</si>
  <si>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</si>
  <si>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</si>
  <si>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</si>
  <si>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</si>
  <si>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</si>
  <si>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</si>
  <si>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</si>
  <si>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</si>
  <si>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</si>
  <si>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</si>
  <si>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</si>
  <si>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</si>
  <si>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</si>
  <si>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</si>
  <si>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</si>
  <si>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</si>
  <si>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</si>
  <si>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2023-09-10</t>
  </si>
  <si>
    <t>3911649</t>
  </si>
  <si>
    <t>克幕居家酒店</t>
  </si>
  <si>
    <t>LEE SEAN LEE WEI SHENG</t>
  </si>
  <si>
    <t>2023-09-11</t>
  </si>
  <si>
    <t>退房日周结</t>
  </si>
  <si>
    <t>246.73</t>
  </si>
  <si>
    <t>33.51</t>
  </si>
  <si>
    <t>0</t>
  </si>
  <si>
    <t>0.00</t>
  </si>
  <si>
    <t>携程盛景国际直连</t>
  </si>
  <si>
    <t>01.010677</t>
  </si>
  <si>
    <t>2023-09-10 21:59:27</t>
  </si>
  <si>
    <t>否</t>
  </si>
  <si>
    <t>汇智国际旅游发展有限公司</t>
  </si>
  <si>
    <t>直连</t>
  </si>
  <si>
    <t>马来西亚</t>
  </si>
  <si>
    <t>3911222</t>
  </si>
  <si>
    <t>雅加达朱诺·贾廷加拉酒店</t>
  </si>
  <si>
    <t>SEPTINA PUJI</t>
  </si>
  <si>
    <t>142.84</t>
  </si>
  <si>
    <t>19.40</t>
  </si>
  <si>
    <t>2023-09-10 20:42:14</t>
  </si>
  <si>
    <t>印度尼西亚</t>
  </si>
  <si>
    <t>3911213</t>
  </si>
  <si>
    <t>康川斯特艾酒店</t>
  </si>
  <si>
    <t>SURIWONG KARAKET</t>
  </si>
  <si>
    <t>304.09</t>
  </si>
  <si>
    <t>41.30</t>
  </si>
  <si>
    <t>2023-09-10 20:39:32</t>
  </si>
  <si>
    <t>泰国</t>
  </si>
  <si>
    <t>3911155</t>
  </si>
  <si>
    <t>德维拉素万那普酒店</t>
  </si>
  <si>
    <t>BUTTHASU NATTHAWAN</t>
  </si>
  <si>
    <t>137.91</t>
  </si>
  <si>
    <t>18.73</t>
  </si>
  <si>
    <t>2023-09-10 20:27:30</t>
  </si>
  <si>
    <t>3910612</t>
  </si>
  <si>
    <t>昆考乌东酒店</t>
  </si>
  <si>
    <t>WANTAWONG ZONGPORN</t>
  </si>
  <si>
    <t>65.82</t>
  </si>
  <si>
    <t>8.94</t>
  </si>
  <si>
    <t>2023-09-10 18:52:07</t>
  </si>
  <si>
    <t>3910587</t>
  </si>
  <si>
    <t>新山V8酒店</t>
  </si>
  <si>
    <t>FADZRUL MOHAMAD</t>
  </si>
  <si>
    <t>200.49</t>
  </si>
  <si>
    <t>27.23</t>
  </si>
  <si>
    <t>2023-09-10 18:39:55</t>
  </si>
  <si>
    <t>3910574</t>
  </si>
  <si>
    <t>WEE SHOK HOWE</t>
  </si>
  <si>
    <t>2023-09-10 18:33:31</t>
  </si>
  <si>
    <t>3910536</t>
  </si>
  <si>
    <t>万隆阿雅杜塔酒店</t>
  </si>
  <si>
    <t>MISIYANTI RENI</t>
  </si>
  <si>
    <t>352.76</t>
  </si>
  <si>
    <t>47.91</t>
  </si>
  <si>
    <t>2023-09-10 18:19:24</t>
  </si>
  <si>
    <t>3910351</t>
  </si>
  <si>
    <t>埃拉托精品酒店</t>
  </si>
  <si>
    <t>LE THI HONG TUOI</t>
  </si>
  <si>
    <t>126.27</t>
  </si>
  <si>
    <t>17.15</t>
  </si>
  <si>
    <t>2023-09-10 18:19:46</t>
  </si>
  <si>
    <t>越南</t>
  </si>
  <si>
    <t>3910343</t>
  </si>
  <si>
    <t>济州航空城酒店</t>
  </si>
  <si>
    <t>Park Chanhee</t>
  </si>
  <si>
    <t>239.52</t>
  </si>
  <si>
    <t>32.53</t>
  </si>
  <si>
    <t>2023-09-10 17:55:44</t>
  </si>
  <si>
    <t>韩国</t>
  </si>
  <si>
    <t>3910331</t>
  </si>
  <si>
    <t>维瓦公寓</t>
  </si>
  <si>
    <t>NUT TM</t>
  </si>
  <si>
    <t>127.16</t>
  </si>
  <si>
    <t>17.27</t>
  </si>
  <si>
    <t>2023-09-10 17:47:51</t>
  </si>
  <si>
    <t>3910238</t>
  </si>
  <si>
    <t>RAZALI SYIDAH</t>
  </si>
  <si>
    <t>256.38</t>
  </si>
  <si>
    <t>34.82</t>
  </si>
  <si>
    <t>2023-09-10 17:17:45</t>
  </si>
  <si>
    <t>3910072</t>
  </si>
  <si>
    <t>简单酒店</t>
  </si>
  <si>
    <t>Azhari Daniel mirza</t>
  </si>
  <si>
    <t>120.90</t>
  </si>
  <si>
    <t>16.42</t>
  </si>
  <si>
    <t>2023-09-10 17:16:43</t>
  </si>
  <si>
    <t>3909998</t>
  </si>
  <si>
    <t>BAGUS IMBRAN RADEN IBRAHIM</t>
  </si>
  <si>
    <t>2023-09-10 16:25:15</t>
  </si>
  <si>
    <t>3909992</t>
  </si>
  <si>
    <t>吉隆坡拉兹达纳酒店</t>
  </si>
  <si>
    <t>HUI YOKE</t>
  </si>
  <si>
    <t>526.45</t>
  </si>
  <si>
    <t>71.50</t>
  </si>
  <si>
    <t>2023-09-10 16:39:27</t>
  </si>
  <si>
    <t>3909913</t>
  </si>
  <si>
    <t>曼绒丽思花园酒店</t>
  </si>
  <si>
    <t>NOR ADZMAN NOR FATAH</t>
  </si>
  <si>
    <t>222.87</t>
  </si>
  <si>
    <t>30.27</t>
  </si>
  <si>
    <t>2023-09-10 16:03:13</t>
  </si>
  <si>
    <t>3909789</t>
  </si>
  <si>
    <t>SANLEE RUNGNAPA</t>
  </si>
  <si>
    <t>2023-09-10 15:42:55</t>
  </si>
  <si>
    <t>3909760</t>
  </si>
  <si>
    <t>寻海者甲米度假村</t>
  </si>
  <si>
    <t>THONGANUNT UCHUMAS</t>
  </si>
  <si>
    <t>153.81</t>
  </si>
  <si>
    <t>20.89</t>
  </si>
  <si>
    <t>2023-09-10 15:26:36</t>
  </si>
  <si>
    <t>3909549</t>
  </si>
  <si>
    <t>清莱西里文塔酒店</t>
  </si>
  <si>
    <t>ZHOU KAIBEI</t>
  </si>
  <si>
    <t>123.62</t>
  </si>
  <si>
    <t>16.79</t>
  </si>
  <si>
    <t>2023-09-10 14:44:58</t>
  </si>
  <si>
    <t>3909453</t>
  </si>
  <si>
    <t>P.A. 广场酒店</t>
  </si>
  <si>
    <t>Khamchaitep Chananya</t>
  </si>
  <si>
    <t>176.56</t>
  </si>
  <si>
    <t>23.98</t>
  </si>
  <si>
    <t>2023-09-10 14:04:03</t>
  </si>
  <si>
    <t>3909291</t>
  </si>
  <si>
    <t>港景合作城市酒店</t>
  </si>
  <si>
    <t>LEE WONHYEONG</t>
  </si>
  <si>
    <t>550.89</t>
  </si>
  <si>
    <t>74.82</t>
  </si>
  <si>
    <t>2023-09-10 13:41:49</t>
  </si>
  <si>
    <t>3909255</t>
  </si>
  <si>
    <t>曼谷沙吞爱逸酒店</t>
  </si>
  <si>
    <t>SACRO CHERRY ANN BENTIJABA</t>
  </si>
  <si>
    <t>169.79</t>
  </si>
  <si>
    <t>23.06</t>
  </si>
  <si>
    <t>2023-09-10 13:26:32</t>
  </si>
  <si>
    <t>3908905</t>
  </si>
  <si>
    <t>CHUEAIN PRANEE</t>
  </si>
  <si>
    <t>118.10</t>
  </si>
  <si>
    <t>16.04</t>
  </si>
  <si>
    <t>2023-09-10 12:03:42</t>
  </si>
  <si>
    <t>3908826</t>
  </si>
  <si>
    <t>七岩海滩公寓酒店</t>
  </si>
  <si>
    <t>SRIRAMA MUKESH BABU</t>
  </si>
  <si>
    <t>126.94</t>
  </si>
  <si>
    <t>17.24</t>
  </si>
  <si>
    <t>2023-09-10 11:57:58</t>
  </si>
  <si>
    <t>3908791</t>
  </si>
  <si>
    <t>ANGGRAINI TITIN</t>
  </si>
  <si>
    <t>2023-09-10 11:39:43</t>
  </si>
  <si>
    <t>3908709</t>
  </si>
  <si>
    <t>RITJAROON SUPAPORN</t>
  </si>
  <si>
    <t>2023-09-10 11:05:56</t>
  </si>
  <si>
    <t>3908607</t>
  </si>
  <si>
    <t>暹罗酒店 (SHA Plus+)</t>
  </si>
  <si>
    <t>CONE RODNEYRAY</t>
  </si>
  <si>
    <t>374.85</t>
  </si>
  <si>
    <t>50.91</t>
  </si>
  <si>
    <t>2023-09-10 10:56:54</t>
  </si>
  <si>
    <t>3908563</t>
  </si>
  <si>
    <t>河内艳丽 SPA 酒店</t>
  </si>
  <si>
    <t>GAO CHAOWU</t>
  </si>
  <si>
    <t>288.40</t>
  </si>
  <si>
    <t>39.17</t>
  </si>
  <si>
    <t>2023-09-10 10:34:25</t>
  </si>
  <si>
    <t>3908399</t>
  </si>
  <si>
    <t>LIU JIANBIN</t>
  </si>
  <si>
    <t>2023-09-10 09:50:21</t>
  </si>
  <si>
    <t>3908257</t>
  </si>
  <si>
    <t>素米特廷苑酒店</t>
  </si>
  <si>
    <t>MORITA MEGUMI,KOJIMA MINATO</t>
  </si>
  <si>
    <t>529.25</t>
  </si>
  <si>
    <t>71.88</t>
  </si>
  <si>
    <t>2023-09-10 08:47:37</t>
  </si>
  <si>
    <t>3908231</t>
  </si>
  <si>
    <t>素坤逸富丽华酒店</t>
  </si>
  <si>
    <t>SONGARA DALIP</t>
  </si>
  <si>
    <t>358.57</t>
  </si>
  <si>
    <t>48.70</t>
  </si>
  <si>
    <t>2023-09-10 08:24:19</t>
  </si>
  <si>
    <t>3908027</t>
  </si>
  <si>
    <t>槟城红岩酒店</t>
  </si>
  <si>
    <t>AMIN MOHAMMAD</t>
  </si>
  <si>
    <t>238.34</t>
  </si>
  <si>
    <t>32.37</t>
  </si>
  <si>
    <t>2023-09-10 04:02:35</t>
  </si>
  <si>
    <t>3908007</t>
  </si>
  <si>
    <t>普吉岛纳卡公寓酒店</t>
  </si>
  <si>
    <t>KIM TAEHYUNG</t>
  </si>
  <si>
    <t>123.11</t>
  </si>
  <si>
    <t>16.72</t>
  </si>
  <si>
    <t>2023-09-10 03:43:36</t>
  </si>
  <si>
    <t>3907814</t>
  </si>
  <si>
    <t>安达凯拉酒店</t>
  </si>
  <si>
    <t>PUEKJAN PUNJARAT</t>
  </si>
  <si>
    <t>416.05</t>
  </si>
  <si>
    <t>56.51</t>
  </si>
  <si>
    <t>2023-09-10 00:59:18</t>
  </si>
  <si>
    <t>2023-09-09</t>
  </si>
  <si>
    <t>3907352</t>
  </si>
  <si>
    <t>美灵酒店</t>
  </si>
  <si>
    <t>LI XIAOFENG,JIANG HUANYING</t>
  </si>
  <si>
    <t>147.40</t>
  </si>
  <si>
    <t>20.02</t>
  </si>
  <si>
    <t>2023-09-09 23:03:28</t>
  </si>
  <si>
    <t>3906926</t>
  </si>
  <si>
    <t>SIM JEONGBO</t>
  </si>
  <si>
    <t>239.50</t>
  </si>
  <si>
    <t>2023-09-09 21:19:54</t>
  </si>
  <si>
    <t>3906899</t>
  </si>
  <si>
    <t>PALAPITUK KANDA</t>
  </si>
  <si>
    <t>266.45</t>
  </si>
  <si>
    <t>36.19</t>
  </si>
  <si>
    <t>2023-09-09 21:09:07</t>
  </si>
  <si>
    <t>3906408</t>
  </si>
  <si>
    <t>118.09</t>
  </si>
  <si>
    <t>2023-09-09 19:34:56</t>
  </si>
  <si>
    <t>3905624</t>
  </si>
  <si>
    <t>芭提雅五季酒店</t>
  </si>
  <si>
    <t>LAI CHUN HO</t>
  </si>
  <si>
    <t>577.95</t>
  </si>
  <si>
    <t>78.50</t>
  </si>
  <si>
    <t>2023-09-09 16:36:30</t>
  </si>
  <si>
    <t>3904949</t>
  </si>
  <si>
    <t>莫蒂酒店</t>
  </si>
  <si>
    <t>FARA AJIL</t>
  </si>
  <si>
    <t>502.41</t>
  </si>
  <si>
    <t>68.24</t>
  </si>
  <si>
    <t>2023-09-09 14:06:52</t>
  </si>
  <si>
    <t>3903934</t>
  </si>
  <si>
    <t>素坤逸24巷奥克伍德住宅酒店</t>
  </si>
  <si>
    <t>KAWILANANDRA KAWILASARINA</t>
  </si>
  <si>
    <t>1185.42</t>
  </si>
  <si>
    <t>161.01</t>
  </si>
  <si>
    <t>2023-09-09 10:32:53</t>
  </si>
  <si>
    <t>3903875</t>
  </si>
  <si>
    <t>Li Jia ping</t>
  </si>
  <si>
    <t>566.90</t>
  </si>
  <si>
    <t>77.00</t>
  </si>
  <si>
    <t>2023-09-09 10:14:29</t>
  </si>
  <si>
    <t>3903366</t>
  </si>
  <si>
    <t>波德申水疗天堂酒店</t>
  </si>
  <si>
    <t>Moses Martha</t>
  </si>
  <si>
    <t>216.53</t>
  </si>
  <si>
    <t>29.41</t>
  </si>
  <si>
    <t>2023-09-09 05:55:10</t>
  </si>
  <si>
    <t>2023-09-08</t>
  </si>
  <si>
    <t>3902381</t>
  </si>
  <si>
    <t>VC@斯万巴克精品酒店及服务式公寓</t>
  </si>
  <si>
    <t>ZHANG LIMEI,LI XIANGYANG,DUAN FENGQIN,ZHANG CHUNYAN</t>
  </si>
  <si>
    <t>2167.78</t>
  </si>
  <si>
    <t>295.04</t>
  </si>
  <si>
    <t>2023-09-08 21:42:22</t>
  </si>
  <si>
    <t>3902061</t>
  </si>
  <si>
    <t>UHG阿索克素坤逸酒店</t>
  </si>
  <si>
    <t>MORIOKA TAMAKI</t>
  </si>
  <si>
    <t>603.74</t>
  </si>
  <si>
    <t>82.17</t>
  </si>
  <si>
    <t>2023-09-08 20:49:33</t>
  </si>
  <si>
    <t>3900463</t>
  </si>
  <si>
    <t>月桂叶王城大酒店</t>
  </si>
  <si>
    <t>CENTENA TRACY ANN MARIE D</t>
  </si>
  <si>
    <t>1687.33</t>
  </si>
  <si>
    <t>229.65</t>
  </si>
  <si>
    <t>2023-09-08 14:51:57</t>
  </si>
  <si>
    <t>菲律宾</t>
  </si>
  <si>
    <t>3900335</t>
  </si>
  <si>
    <t>休闲娱乐酒店</t>
  </si>
  <si>
    <t>AL-FLAYYEH ALI AMJAD</t>
  </si>
  <si>
    <t>246.28</t>
  </si>
  <si>
    <t>33.52</t>
  </si>
  <si>
    <t>2023-09-08 14:13:44</t>
  </si>
  <si>
    <t>3899905</t>
  </si>
  <si>
    <t>VIRIYAKHANTITHAM YUVADEE</t>
  </si>
  <si>
    <t>99.56</t>
  </si>
  <si>
    <t>13.55</t>
  </si>
  <si>
    <t>2023-09-08 12:47:42</t>
  </si>
  <si>
    <t>3899150</t>
  </si>
  <si>
    <t>滨江酒店</t>
  </si>
  <si>
    <t>Kim Sangok</t>
  </si>
  <si>
    <t>440.77</t>
  </si>
  <si>
    <t>59.99</t>
  </si>
  <si>
    <t>2023-09-08 08:55:24</t>
  </si>
  <si>
    <t>2023-09-07</t>
  </si>
  <si>
    <t>3898252</t>
  </si>
  <si>
    <t>雅加达克里斯塔尔酒店</t>
  </si>
  <si>
    <t>WU WEIXIN</t>
  </si>
  <si>
    <t>290.55</t>
  </si>
  <si>
    <t>39.62</t>
  </si>
  <si>
    <t>2023-09-07 23:09:43</t>
  </si>
  <si>
    <t>3896015</t>
  </si>
  <si>
    <t>韩流住宅酒店首尔塔店</t>
  </si>
  <si>
    <t>LEE JINHO,LEE MINWOO</t>
  </si>
  <si>
    <t>287.76</t>
  </si>
  <si>
    <t>39.24</t>
  </si>
  <si>
    <t>2023-09-07 16:39:49</t>
  </si>
  <si>
    <t>3895662</t>
  </si>
  <si>
    <t>金轮酒店</t>
  </si>
  <si>
    <t>GRIADHI NYOMAN ODIYANA PRAYOGA</t>
  </si>
  <si>
    <t>139.26</t>
  </si>
  <si>
    <t>18.99</t>
  </si>
  <si>
    <t>2023-09-07 15:12:48</t>
  </si>
  <si>
    <t>3893708</t>
  </si>
  <si>
    <t>华欣亚纳别墅酒店</t>
  </si>
  <si>
    <t>SRIPRASAN PORNRUDEE</t>
  </si>
  <si>
    <t>1114.59</t>
  </si>
  <si>
    <t>152.26</t>
  </si>
  <si>
    <t>2023-09-07 00:52:42</t>
  </si>
  <si>
    <t>2023-09-06</t>
  </si>
  <si>
    <t>3891904</t>
  </si>
  <si>
    <t>林布利家庭酒店</t>
  </si>
  <si>
    <t>MUNGKEN ANONGNUCH,MUNGKEN SUWANNA</t>
  </si>
  <si>
    <t>373.63</t>
  </si>
  <si>
    <t>51.04</t>
  </si>
  <si>
    <t>2023-09-06 18:26:21</t>
  </si>
  <si>
    <t>3891659</t>
  </si>
  <si>
    <t>吉隆坡哈达马斯帝盛酒店</t>
  </si>
  <si>
    <t>Foong Oi Chin</t>
  </si>
  <si>
    <t>339.59</t>
  </si>
  <si>
    <t>46.39</t>
  </si>
  <si>
    <t>2023-09-06 17:31:25</t>
  </si>
  <si>
    <t>3891083</t>
  </si>
  <si>
    <t>怡保帝苑酒店</t>
  </si>
  <si>
    <t>Mohamed Kamal Mohamed Saddiq</t>
  </si>
  <si>
    <t>667.76</t>
  </si>
  <si>
    <t>91.22</t>
  </si>
  <si>
    <t>2023-09-06 15:42:16</t>
  </si>
  <si>
    <t>2023-09-01</t>
  </si>
  <si>
    <t>3868327</t>
  </si>
  <si>
    <t>查翁瓦塔娜中央政府大楼盛泰酒店暨会议中心</t>
  </si>
  <si>
    <t>HAMPITAK CHIRARAT</t>
  </si>
  <si>
    <t>601.80</t>
  </si>
  <si>
    <t>82.69</t>
  </si>
  <si>
    <t>2023-09-01 15:43:33</t>
  </si>
  <si>
    <t>2023-08-11</t>
  </si>
  <si>
    <t>3766288</t>
  </si>
  <si>
    <t>马格朗阿特丽雅酒店</t>
  </si>
  <si>
    <t>SANTOSO MUHAMMAD IMAM</t>
  </si>
  <si>
    <t>250.37</t>
  </si>
  <si>
    <t>34.60</t>
  </si>
  <si>
    <t>2023-08-11 15:35:38</t>
  </si>
  <si>
    <t>2023-06-29</t>
  </si>
  <si>
    <t>3565926</t>
  </si>
  <si>
    <t>槟城市途恩酒店</t>
  </si>
  <si>
    <t>MDARIS AHMAD FAISAL,HUSIN MOHD HOOD</t>
  </si>
  <si>
    <t>543.92</t>
  </si>
  <si>
    <t>74.92</t>
  </si>
  <si>
    <t>2023-06-29 07:19:40</t>
  </si>
  <si>
    <t>直采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</si>
</sst>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15</xdr:col>
      <xdr:colOff>676275</xdr:colOff>
      <xdr:row>104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515850"/>
          <a:ext cx="114776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45178</v>
      </c>
      <c r="G2" s="6">
        <v>45180</v>
      </c>
      <c r="H2" s="4">
        <v>2</v>
      </c>
      <c r="I2" s="4">
        <v>2</v>
      </c>
      <c r="J2" s="4">
        <v>4</v>
      </c>
      <c r="K2" s="4" t="s">
        <v>30</v>
      </c>
      <c r="L2" s="4">
        <v>74.92</v>
      </c>
      <c r="M2" s="4">
        <v>74.92</v>
      </c>
      <c r="N2" s="4" t="s">
        <v>31</v>
      </c>
      <c r="O2" s="4" t="s">
        <v>32</v>
      </c>
      <c r="P2" s="4" t="s">
        <v>33</v>
      </c>
      <c r="Q2" s="4">
        <v>0</v>
      </c>
      <c r="R2" s="7">
        <v>45106.0000115741</v>
      </c>
      <c r="S2" s="6">
        <v>45183</v>
      </c>
      <c r="T2" s="4" t="s">
        <v>34</v>
      </c>
      <c r="U2" s="4">
        <v>74.92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45179</v>
      </c>
      <c r="G3" s="6">
        <v>45180</v>
      </c>
      <c r="H3" s="4">
        <v>1</v>
      </c>
      <c r="I3" s="4">
        <v>1</v>
      </c>
      <c r="J3" s="4">
        <v>1</v>
      </c>
      <c r="K3" s="4" t="s">
        <v>30</v>
      </c>
      <c r="L3" s="4">
        <v>34.6</v>
      </c>
      <c r="M3" s="4">
        <v>34.6</v>
      </c>
      <c r="N3" s="4" t="s">
        <v>40</v>
      </c>
      <c r="O3" s="4" t="s">
        <v>32</v>
      </c>
      <c r="P3" s="4" t="s">
        <v>33</v>
      </c>
      <c r="Q3" s="4">
        <v>0</v>
      </c>
      <c r="R3" s="7">
        <v>45149</v>
      </c>
      <c r="S3" s="6">
        <v>45183</v>
      </c>
      <c r="T3" s="4" t="s">
        <v>34</v>
      </c>
      <c r="U3" s="4">
        <v>34.6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45178</v>
      </c>
      <c r="G4" s="6">
        <v>45180</v>
      </c>
      <c r="H4" s="4">
        <v>1</v>
      </c>
      <c r="I4" s="4">
        <v>2</v>
      </c>
      <c r="J4" s="4">
        <v>2</v>
      </c>
      <c r="K4" s="4" t="s">
        <v>30</v>
      </c>
      <c r="L4" s="4">
        <v>82.69</v>
      </c>
      <c r="M4" s="4">
        <v>82.69</v>
      </c>
      <c r="N4" s="4" t="s">
        <v>46</v>
      </c>
      <c r="O4" s="4" t="s">
        <v>32</v>
      </c>
      <c r="P4" s="4" t="s">
        <v>33</v>
      </c>
      <c r="Q4" s="4">
        <v>0</v>
      </c>
      <c r="R4" s="7">
        <v>45170</v>
      </c>
      <c r="S4" s="6">
        <v>45183</v>
      </c>
      <c r="T4" s="4" t="s">
        <v>34</v>
      </c>
      <c r="U4" s="4">
        <v>82.69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45177</v>
      </c>
      <c r="G5" s="6">
        <v>45180</v>
      </c>
      <c r="H5" s="4">
        <v>1</v>
      </c>
      <c r="I5" s="4">
        <v>3</v>
      </c>
      <c r="J5" s="4">
        <v>3</v>
      </c>
      <c r="K5" s="4" t="s">
        <v>30</v>
      </c>
      <c r="L5" s="4">
        <v>91.22</v>
      </c>
      <c r="M5" s="4">
        <v>91.22</v>
      </c>
      <c r="N5" s="4" t="s">
        <v>52</v>
      </c>
      <c r="O5" s="4" t="s">
        <v>32</v>
      </c>
      <c r="P5" s="4" t="s">
        <v>33</v>
      </c>
      <c r="Q5" s="4">
        <v>0</v>
      </c>
      <c r="R5" s="7">
        <v>45175.0000115741</v>
      </c>
      <c r="S5" s="6">
        <v>45183</v>
      </c>
      <c r="T5" s="4" t="s">
        <v>34</v>
      </c>
      <c r="U5" s="4">
        <v>91.22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45179</v>
      </c>
      <c r="G6" s="6">
        <v>45180</v>
      </c>
      <c r="H6" s="4">
        <v>1</v>
      </c>
      <c r="I6" s="4">
        <v>1</v>
      </c>
      <c r="J6" s="4">
        <v>1</v>
      </c>
      <c r="K6" s="4" t="s">
        <v>30</v>
      </c>
      <c r="L6" s="4">
        <v>46.39</v>
      </c>
      <c r="M6" s="4">
        <v>46.39</v>
      </c>
      <c r="N6" s="4" t="s">
        <v>57</v>
      </c>
      <c r="O6" s="4" t="s">
        <v>32</v>
      </c>
      <c r="P6" s="4" t="s">
        <v>33</v>
      </c>
      <c r="Q6" s="4">
        <v>0</v>
      </c>
      <c r="R6" s="7">
        <v>45175</v>
      </c>
      <c r="S6" s="6">
        <v>45183</v>
      </c>
      <c r="T6" s="4" t="s">
        <v>34</v>
      </c>
      <c r="U6" s="4">
        <v>46.39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29</v>
      </c>
      <c r="F7" s="6">
        <v>45176</v>
      </c>
      <c r="G7" s="6">
        <v>45180</v>
      </c>
      <c r="H7" s="4">
        <v>1</v>
      </c>
      <c r="I7" s="4">
        <v>4</v>
      </c>
      <c r="J7" s="4">
        <v>4</v>
      </c>
      <c r="K7" s="4" t="s">
        <v>30</v>
      </c>
      <c r="L7" s="4">
        <v>51.04</v>
      </c>
      <c r="M7" s="4">
        <v>51.04</v>
      </c>
      <c r="N7" s="4" t="s">
        <v>61</v>
      </c>
      <c r="O7" s="4" t="s">
        <v>32</v>
      </c>
      <c r="P7" s="4" t="s">
        <v>33</v>
      </c>
      <c r="Q7" s="4">
        <v>0</v>
      </c>
      <c r="R7" s="7">
        <v>45175.0000115741</v>
      </c>
      <c r="S7" s="6">
        <v>45183</v>
      </c>
      <c r="T7" s="4" t="s">
        <v>34</v>
      </c>
      <c r="U7" s="4">
        <v>51.04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45179</v>
      </c>
      <c r="G8" s="6">
        <v>45180</v>
      </c>
      <c r="H8" s="4">
        <v>1</v>
      </c>
      <c r="I8" s="4">
        <v>1</v>
      </c>
      <c r="J8" s="4">
        <v>1</v>
      </c>
      <c r="K8" s="4" t="s">
        <v>30</v>
      </c>
      <c r="L8" s="4">
        <v>152.26</v>
      </c>
      <c r="M8" s="4">
        <v>152.26</v>
      </c>
      <c r="N8" s="4" t="s">
        <v>67</v>
      </c>
      <c r="O8" s="4" t="s">
        <v>32</v>
      </c>
      <c r="P8" s="4" t="s">
        <v>33</v>
      </c>
      <c r="Q8" s="4">
        <v>0</v>
      </c>
      <c r="R8" s="7">
        <v>45176.0000115741</v>
      </c>
      <c r="S8" s="6">
        <v>45183</v>
      </c>
      <c r="T8" s="4" t="s">
        <v>34</v>
      </c>
      <c r="U8" s="4">
        <v>152.26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45179</v>
      </c>
      <c r="G9" s="6">
        <v>45180</v>
      </c>
      <c r="H9" s="4">
        <v>1</v>
      </c>
      <c r="I9" s="4">
        <v>1</v>
      </c>
      <c r="J9" s="4">
        <v>1</v>
      </c>
      <c r="K9" s="4" t="s">
        <v>30</v>
      </c>
      <c r="L9" s="4">
        <v>18.99</v>
      </c>
      <c r="M9" s="4">
        <v>18.99</v>
      </c>
      <c r="N9" s="4" t="s">
        <v>72</v>
      </c>
      <c r="O9" s="4" t="s">
        <v>32</v>
      </c>
      <c r="P9" s="4" t="s">
        <v>33</v>
      </c>
      <c r="Q9" s="4">
        <v>0</v>
      </c>
      <c r="R9" s="7">
        <v>45176</v>
      </c>
      <c r="S9" s="6">
        <v>45183</v>
      </c>
      <c r="T9" s="4" t="s">
        <v>34</v>
      </c>
      <c r="U9" s="4">
        <v>18.99</v>
      </c>
      <c r="V9" s="4">
        <v>0</v>
      </c>
      <c r="W9" s="4">
        <v>0</v>
      </c>
      <c r="X9" s="4" t="s">
        <v>73</v>
      </c>
      <c r="Y9" s="4" t="s">
        <v>42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45179</v>
      </c>
      <c r="G10" s="6">
        <v>45180</v>
      </c>
      <c r="H10" s="4">
        <v>1</v>
      </c>
      <c r="I10" s="4">
        <v>1</v>
      </c>
      <c r="J10" s="4">
        <v>1</v>
      </c>
      <c r="K10" s="4" t="s">
        <v>30</v>
      </c>
      <c r="L10" s="4">
        <v>39.24</v>
      </c>
      <c r="M10" s="4">
        <v>39.24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45176.0000115741</v>
      </c>
      <c r="S10" s="6">
        <v>45183</v>
      </c>
      <c r="T10" s="4" t="s">
        <v>34</v>
      </c>
      <c r="U10" s="4">
        <v>39.24</v>
      </c>
      <c r="V10" s="4">
        <v>0</v>
      </c>
      <c r="W10" s="4">
        <v>0</v>
      </c>
      <c r="X10" s="4" t="s">
        <v>78</v>
      </c>
      <c r="Y10" s="4" t="s">
        <v>42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45179</v>
      </c>
      <c r="G11" s="6">
        <v>45180</v>
      </c>
      <c r="H11" s="4">
        <v>1</v>
      </c>
      <c r="I11" s="4">
        <v>1</v>
      </c>
      <c r="J11" s="4">
        <v>1</v>
      </c>
      <c r="K11" s="4" t="s">
        <v>30</v>
      </c>
      <c r="L11" s="4">
        <v>39.62</v>
      </c>
      <c r="M11" s="4">
        <v>39.62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45176.0000115741</v>
      </c>
      <c r="S11" s="6">
        <v>45183</v>
      </c>
      <c r="T11" s="4" t="s">
        <v>34</v>
      </c>
      <c r="U11" s="4">
        <v>39.62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45179</v>
      </c>
      <c r="G12" s="6">
        <v>45180</v>
      </c>
      <c r="H12" s="4">
        <v>1</v>
      </c>
      <c r="I12" s="4">
        <v>1</v>
      </c>
      <c r="J12" s="4">
        <v>1</v>
      </c>
      <c r="K12" s="4" t="s">
        <v>30</v>
      </c>
      <c r="L12" s="4">
        <v>59.99</v>
      </c>
      <c r="M12" s="4">
        <v>59.99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45177.0000115741</v>
      </c>
      <c r="S12" s="6">
        <v>45183</v>
      </c>
      <c r="T12" s="4" t="s">
        <v>34</v>
      </c>
      <c r="U12" s="4">
        <v>59.99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45179</v>
      </c>
      <c r="G13" s="6">
        <v>45180</v>
      </c>
      <c r="H13" s="4">
        <v>1</v>
      </c>
      <c r="I13" s="4">
        <v>1</v>
      </c>
      <c r="J13" s="4">
        <v>1</v>
      </c>
      <c r="K13" s="4" t="s">
        <v>30</v>
      </c>
      <c r="L13" s="4">
        <v>13.55</v>
      </c>
      <c r="M13" s="4">
        <v>13.55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45177.0000115741</v>
      </c>
      <c r="S13" s="6">
        <v>45183</v>
      </c>
      <c r="T13" s="4" t="s">
        <v>34</v>
      </c>
      <c r="U13" s="4">
        <v>13.55</v>
      </c>
      <c r="V13" s="4">
        <v>0</v>
      </c>
      <c r="W13" s="4">
        <v>0</v>
      </c>
      <c r="X13" s="4" t="s">
        <v>95</v>
      </c>
      <c r="Y13" s="4" t="s">
        <v>42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45179</v>
      </c>
      <c r="G14" s="6">
        <v>45180</v>
      </c>
      <c r="H14" s="4">
        <v>1</v>
      </c>
      <c r="I14" s="4">
        <v>1</v>
      </c>
      <c r="J14" s="4">
        <v>1</v>
      </c>
      <c r="K14" s="4" t="s">
        <v>30</v>
      </c>
      <c r="L14" s="4">
        <v>33.52</v>
      </c>
      <c r="M14" s="4">
        <v>33.52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45177.0000115741</v>
      </c>
      <c r="S14" s="6">
        <v>45183</v>
      </c>
      <c r="T14" s="4" t="s">
        <v>34</v>
      </c>
      <c r="U14" s="4">
        <v>33.52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45177</v>
      </c>
      <c r="G15" s="6">
        <v>45180</v>
      </c>
      <c r="H15" s="4">
        <v>1</v>
      </c>
      <c r="I15" s="4">
        <v>3</v>
      </c>
      <c r="J15" s="4">
        <v>3</v>
      </c>
      <c r="K15" s="4" t="s">
        <v>30</v>
      </c>
      <c r="L15" s="4">
        <v>229.65</v>
      </c>
      <c r="M15" s="4">
        <v>229.65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45177</v>
      </c>
      <c r="S15" s="6">
        <v>45183</v>
      </c>
      <c r="T15" s="4" t="s">
        <v>34</v>
      </c>
      <c r="U15" s="4">
        <v>229.65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45178</v>
      </c>
      <c r="G16" s="6">
        <v>45180</v>
      </c>
      <c r="H16" s="4">
        <v>1</v>
      </c>
      <c r="I16" s="4">
        <v>2</v>
      </c>
      <c r="J16" s="4">
        <v>2</v>
      </c>
      <c r="K16" s="4" t="s">
        <v>30</v>
      </c>
      <c r="L16" s="4">
        <v>82.17</v>
      </c>
      <c r="M16" s="4">
        <v>82.17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45177</v>
      </c>
      <c r="S16" s="6">
        <v>45183</v>
      </c>
      <c r="T16" s="4" t="s">
        <v>34</v>
      </c>
      <c r="U16" s="4">
        <v>82.17</v>
      </c>
      <c r="V16" s="4">
        <v>0</v>
      </c>
      <c r="W16" s="4">
        <v>0</v>
      </c>
      <c r="X16" s="4" t="s">
        <v>112</v>
      </c>
      <c r="Y16" s="4" t="s">
        <v>42</v>
      </c>
    </row>
    <row r="17" s="4" customFormat="1" spans="1:26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45178</v>
      </c>
      <c r="G17" s="6">
        <v>45180</v>
      </c>
      <c r="H17" s="4">
        <v>2</v>
      </c>
      <c r="I17" s="4">
        <v>2</v>
      </c>
      <c r="J17" s="4">
        <v>4</v>
      </c>
      <c r="K17" s="4" t="s">
        <v>30</v>
      </c>
      <c r="L17" s="4">
        <v>295.04</v>
      </c>
      <c r="M17" s="4">
        <v>295.04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45177</v>
      </c>
      <c r="S17" s="6">
        <v>45183</v>
      </c>
      <c r="T17" s="4" t="s">
        <v>34</v>
      </c>
      <c r="U17" s="4">
        <v>295.04</v>
      </c>
      <c r="V17" s="4">
        <v>0</v>
      </c>
      <c r="W17" s="4">
        <v>0</v>
      </c>
      <c r="X17" s="4" t="s">
        <v>117</v>
      </c>
      <c r="Y17" s="4" t="s">
        <v>118</v>
      </c>
      <c r="Z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45179</v>
      </c>
      <c r="G18" s="6">
        <v>45180</v>
      </c>
      <c r="H18" s="4">
        <v>1</v>
      </c>
      <c r="I18" s="4">
        <v>1</v>
      </c>
      <c r="J18" s="4">
        <v>1</v>
      </c>
      <c r="K18" s="4" t="s">
        <v>30</v>
      </c>
      <c r="L18" s="4">
        <v>29.41</v>
      </c>
      <c r="M18" s="4">
        <v>29.41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45178</v>
      </c>
      <c r="S18" s="6">
        <v>45183</v>
      </c>
      <c r="T18" s="4" t="s">
        <v>34</v>
      </c>
      <c r="U18" s="4">
        <v>29.41</v>
      </c>
      <c r="V18" s="4">
        <v>0</v>
      </c>
      <c r="W18" s="4">
        <v>0</v>
      </c>
      <c r="X18" s="4" t="s">
        <v>124</v>
      </c>
      <c r="Y18" s="4" t="s">
        <v>42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45178</v>
      </c>
      <c r="G19" s="6">
        <v>45180</v>
      </c>
      <c r="H19" s="4">
        <v>1</v>
      </c>
      <c r="I19" s="4">
        <v>2</v>
      </c>
      <c r="J19" s="4">
        <v>2</v>
      </c>
      <c r="K19" s="4" t="s">
        <v>30</v>
      </c>
      <c r="L19" s="4">
        <v>77</v>
      </c>
      <c r="M19" s="4">
        <v>77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45178</v>
      </c>
      <c r="S19" s="6">
        <v>45183</v>
      </c>
      <c r="T19" s="4" t="s">
        <v>34</v>
      </c>
      <c r="U19" s="4">
        <v>77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45178</v>
      </c>
      <c r="G20" s="6">
        <v>45180</v>
      </c>
      <c r="H20" s="4">
        <v>1</v>
      </c>
      <c r="I20" s="4">
        <v>2</v>
      </c>
      <c r="J20" s="4">
        <v>2</v>
      </c>
      <c r="K20" s="4" t="s">
        <v>30</v>
      </c>
      <c r="L20" s="4">
        <v>161.01</v>
      </c>
      <c r="M20" s="4">
        <v>161.01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45178.0000115741</v>
      </c>
      <c r="S20" s="6">
        <v>45183</v>
      </c>
      <c r="T20" s="4" t="s">
        <v>34</v>
      </c>
      <c r="U20" s="4">
        <v>161.01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6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45179</v>
      </c>
      <c r="G21" s="6">
        <v>45180</v>
      </c>
      <c r="H21" s="4">
        <v>2</v>
      </c>
      <c r="I21" s="4">
        <v>1</v>
      </c>
      <c r="J21" s="4">
        <v>2</v>
      </c>
      <c r="K21" s="4" t="s">
        <v>30</v>
      </c>
      <c r="L21" s="4">
        <v>68.24</v>
      </c>
      <c r="M21" s="4">
        <v>68.24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45178.0000115741</v>
      </c>
      <c r="S21" s="6">
        <v>45183</v>
      </c>
      <c r="T21" s="4" t="s">
        <v>34</v>
      </c>
      <c r="U21" s="4">
        <v>68.24</v>
      </c>
      <c r="V21" s="4">
        <v>0</v>
      </c>
      <c r="W21" s="4">
        <v>0</v>
      </c>
      <c r="X21" s="4" t="s">
        <v>141</v>
      </c>
      <c r="Y21" s="4">
        <v>83647549</v>
      </c>
      <c r="Z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126</v>
      </c>
      <c r="E22" s="4" t="s">
        <v>144</v>
      </c>
      <c r="F22" s="6">
        <v>45178</v>
      </c>
      <c r="G22" s="6">
        <v>45180</v>
      </c>
      <c r="H22" s="4">
        <v>1</v>
      </c>
      <c r="I22" s="4">
        <v>2</v>
      </c>
      <c r="J22" s="4">
        <v>2</v>
      </c>
      <c r="K22" s="4" t="s">
        <v>30</v>
      </c>
      <c r="L22" s="4">
        <v>78.5</v>
      </c>
      <c r="M22" s="4">
        <v>78.5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45178.0000115741</v>
      </c>
      <c r="S22" s="6">
        <v>45183</v>
      </c>
      <c r="T22" s="4" t="s">
        <v>34</v>
      </c>
      <c r="U22" s="4">
        <v>78.5</v>
      </c>
      <c r="V22" s="4">
        <v>0</v>
      </c>
      <c r="W22" s="4">
        <v>0</v>
      </c>
      <c r="X22" s="4" t="s">
        <v>146</v>
      </c>
      <c r="Y22" s="4" t="s">
        <v>42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87</v>
      </c>
      <c r="F23" s="6">
        <v>45179</v>
      </c>
      <c r="G23" s="6">
        <v>45180</v>
      </c>
      <c r="H23" s="4">
        <v>1</v>
      </c>
      <c r="I23" s="4">
        <v>1</v>
      </c>
      <c r="J23" s="4">
        <v>1</v>
      </c>
      <c r="K23" s="4" t="s">
        <v>30</v>
      </c>
      <c r="L23" s="4">
        <v>16.04</v>
      </c>
      <c r="M23" s="4">
        <v>16.04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45178</v>
      </c>
      <c r="S23" s="6">
        <v>45183</v>
      </c>
      <c r="T23" s="4" t="s">
        <v>34</v>
      </c>
      <c r="U23" s="4">
        <v>16.04</v>
      </c>
      <c r="V23" s="4">
        <v>0</v>
      </c>
      <c r="W23" s="4">
        <v>0</v>
      </c>
      <c r="X23" s="4" t="s">
        <v>150</v>
      </c>
      <c r="Y23" s="4" t="s">
        <v>42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148</v>
      </c>
      <c r="E24" s="4" t="s">
        <v>152</v>
      </c>
      <c r="F24" s="6">
        <v>45178</v>
      </c>
      <c r="G24" s="6">
        <v>45180</v>
      </c>
      <c r="H24" s="4">
        <v>1</v>
      </c>
      <c r="I24" s="4">
        <v>2</v>
      </c>
      <c r="J24" s="4">
        <v>2</v>
      </c>
      <c r="K24" s="4" t="s">
        <v>30</v>
      </c>
      <c r="L24" s="4">
        <v>36.19</v>
      </c>
      <c r="M24" s="4">
        <v>36.19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45178.0000115741</v>
      </c>
      <c r="S24" s="6">
        <v>45183</v>
      </c>
      <c r="T24" s="4" t="s">
        <v>34</v>
      </c>
      <c r="U24" s="4">
        <v>36.19</v>
      </c>
      <c r="V24" s="4">
        <v>0</v>
      </c>
      <c r="W24" s="4">
        <v>0</v>
      </c>
      <c r="X24" s="4" t="s">
        <v>154</v>
      </c>
      <c r="Y24" s="4" t="s">
        <v>42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45179</v>
      </c>
      <c r="G25" s="6">
        <v>45180</v>
      </c>
      <c r="H25" s="4">
        <v>1</v>
      </c>
      <c r="I25" s="4">
        <v>1</v>
      </c>
      <c r="J25" s="4">
        <v>1</v>
      </c>
      <c r="K25" s="4" t="s">
        <v>30</v>
      </c>
      <c r="L25" s="4">
        <v>32.53</v>
      </c>
      <c r="M25" s="4">
        <v>32.53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45178</v>
      </c>
      <c r="S25" s="6">
        <v>45183</v>
      </c>
      <c r="T25" s="4" t="s">
        <v>34</v>
      </c>
      <c r="U25" s="4">
        <v>32.53</v>
      </c>
      <c r="V25" s="4">
        <v>0</v>
      </c>
      <c r="W25" s="4">
        <v>0</v>
      </c>
      <c r="X25" s="4" t="s">
        <v>159</v>
      </c>
      <c r="Y25" s="4" t="s">
        <v>42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45179</v>
      </c>
      <c r="G26" s="6">
        <v>45180</v>
      </c>
      <c r="H26" s="4">
        <v>1</v>
      </c>
      <c r="I26" s="4">
        <v>1</v>
      </c>
      <c r="J26" s="4">
        <v>1</v>
      </c>
      <c r="K26" s="4" t="s">
        <v>30</v>
      </c>
      <c r="L26" s="4">
        <v>20.02</v>
      </c>
      <c r="M26" s="4">
        <v>20.02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45178</v>
      </c>
      <c r="S26" s="6">
        <v>45183</v>
      </c>
      <c r="T26" s="4" t="s">
        <v>34</v>
      </c>
      <c r="U26" s="4">
        <v>20.02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45179</v>
      </c>
      <c r="G27" s="6">
        <v>45180</v>
      </c>
      <c r="H27" s="4">
        <v>1</v>
      </c>
      <c r="I27" s="4">
        <v>1</v>
      </c>
      <c r="J27" s="4">
        <v>1</v>
      </c>
      <c r="K27" s="4" t="s">
        <v>30</v>
      </c>
      <c r="L27" s="4">
        <v>56.51</v>
      </c>
      <c r="M27" s="4">
        <v>56.51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45179.0000115741</v>
      </c>
      <c r="S27" s="6">
        <v>45183</v>
      </c>
      <c r="T27" s="4" t="s">
        <v>34</v>
      </c>
      <c r="U27" s="4">
        <v>56.51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45179</v>
      </c>
      <c r="G28" s="6">
        <v>45180</v>
      </c>
      <c r="H28" s="4">
        <v>1</v>
      </c>
      <c r="I28" s="4">
        <v>1</v>
      </c>
      <c r="J28" s="4">
        <v>1</v>
      </c>
      <c r="K28" s="4" t="s">
        <v>30</v>
      </c>
      <c r="L28" s="4">
        <v>16.72</v>
      </c>
      <c r="M28" s="4">
        <v>16.72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45179.0000115741</v>
      </c>
      <c r="S28" s="6">
        <v>45183</v>
      </c>
      <c r="T28" s="4" t="s">
        <v>34</v>
      </c>
      <c r="U28" s="4">
        <v>16.72</v>
      </c>
      <c r="V28" s="4">
        <v>0</v>
      </c>
      <c r="W28" s="4">
        <v>0</v>
      </c>
      <c r="X28" s="4" t="s">
        <v>176</v>
      </c>
      <c r="Y28" s="4" t="s">
        <v>42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174</v>
      </c>
      <c r="F29" s="6">
        <v>45179</v>
      </c>
      <c r="G29" s="6">
        <v>45180</v>
      </c>
      <c r="H29" s="4">
        <v>1</v>
      </c>
      <c r="I29" s="4">
        <v>1</v>
      </c>
      <c r="J29" s="4">
        <v>1</v>
      </c>
      <c r="K29" s="4" t="s">
        <v>30</v>
      </c>
      <c r="L29" s="4">
        <v>32.37</v>
      </c>
      <c r="M29" s="4">
        <v>32.37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45179.0000115741</v>
      </c>
      <c r="S29" s="6">
        <v>45183</v>
      </c>
      <c r="T29" s="4" t="s">
        <v>34</v>
      </c>
      <c r="U29" s="4">
        <v>32.37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45179</v>
      </c>
      <c r="G30" s="6">
        <v>45180</v>
      </c>
      <c r="H30" s="4">
        <v>1</v>
      </c>
      <c r="I30" s="4">
        <v>1</v>
      </c>
      <c r="J30" s="4">
        <v>1</v>
      </c>
      <c r="K30" s="4" t="s">
        <v>30</v>
      </c>
      <c r="L30" s="4">
        <v>48.7</v>
      </c>
      <c r="M30" s="4">
        <v>48.7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45179.0000115741</v>
      </c>
      <c r="S30" s="6">
        <v>45183</v>
      </c>
      <c r="T30" s="4" t="s">
        <v>34</v>
      </c>
      <c r="U30" s="4">
        <v>48.7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45179</v>
      </c>
      <c r="G31" s="6">
        <v>45180</v>
      </c>
      <c r="H31" s="4">
        <v>2</v>
      </c>
      <c r="I31" s="4">
        <v>1</v>
      </c>
      <c r="J31" s="4">
        <v>2</v>
      </c>
      <c r="K31" s="4" t="s">
        <v>30</v>
      </c>
      <c r="L31" s="4">
        <v>71.88</v>
      </c>
      <c r="M31" s="4">
        <v>71.88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45179</v>
      </c>
      <c r="S31" s="6">
        <v>45183</v>
      </c>
      <c r="T31" s="4" t="s">
        <v>34</v>
      </c>
      <c r="U31" s="4">
        <v>71.88</v>
      </c>
      <c r="V31" s="4">
        <v>0</v>
      </c>
      <c r="W31" s="4">
        <v>0</v>
      </c>
      <c r="X31" s="4" t="s">
        <v>192</v>
      </c>
      <c r="Y31" s="4" t="s">
        <v>42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45179</v>
      </c>
      <c r="G32" s="6">
        <v>45180</v>
      </c>
      <c r="H32" s="4">
        <v>1</v>
      </c>
      <c r="I32" s="4">
        <v>1</v>
      </c>
      <c r="J32" s="4">
        <v>1</v>
      </c>
      <c r="K32" s="4" t="s">
        <v>30</v>
      </c>
      <c r="L32" s="4">
        <v>41.3</v>
      </c>
      <c r="M32" s="4">
        <v>41.3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45179.0000115741</v>
      </c>
      <c r="S32" s="6">
        <v>45183</v>
      </c>
      <c r="T32" s="4" t="s">
        <v>34</v>
      </c>
      <c r="U32" s="4">
        <v>41.3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45179</v>
      </c>
      <c r="G33" s="6">
        <v>45180</v>
      </c>
      <c r="H33" s="4">
        <v>1</v>
      </c>
      <c r="I33" s="4">
        <v>1</v>
      </c>
      <c r="J33" s="4">
        <v>1</v>
      </c>
      <c r="K33" s="4" t="s">
        <v>30</v>
      </c>
      <c r="L33" s="4">
        <v>39.17</v>
      </c>
      <c r="M33" s="4">
        <v>39.17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45179</v>
      </c>
      <c r="S33" s="6">
        <v>45183</v>
      </c>
      <c r="T33" s="4" t="s">
        <v>34</v>
      </c>
      <c r="U33" s="4">
        <v>39.17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45179</v>
      </c>
      <c r="G34" s="6">
        <v>45180</v>
      </c>
      <c r="H34" s="4">
        <v>1</v>
      </c>
      <c r="I34" s="4">
        <v>1</v>
      </c>
      <c r="J34" s="4">
        <v>1</v>
      </c>
      <c r="K34" s="4" t="s">
        <v>30</v>
      </c>
      <c r="L34" s="4">
        <v>50.91</v>
      </c>
      <c r="M34" s="4">
        <v>50.91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45179.0000115741</v>
      </c>
      <c r="S34" s="6">
        <v>45183</v>
      </c>
      <c r="T34" s="4" t="s">
        <v>34</v>
      </c>
      <c r="U34" s="4">
        <v>50.91</v>
      </c>
      <c r="V34" s="4">
        <v>0</v>
      </c>
      <c r="W34" s="4">
        <v>0</v>
      </c>
      <c r="X34" s="4" t="s">
        <v>209</v>
      </c>
      <c r="Y34" s="4" t="s">
        <v>42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71</v>
      </c>
      <c r="F35" s="6">
        <v>45179</v>
      </c>
      <c r="G35" s="6">
        <v>45180</v>
      </c>
      <c r="H35" s="4">
        <v>1</v>
      </c>
      <c r="I35" s="4">
        <v>1</v>
      </c>
      <c r="J35" s="4">
        <v>1</v>
      </c>
      <c r="K35" s="4" t="s">
        <v>30</v>
      </c>
      <c r="L35" s="4">
        <v>23.06</v>
      </c>
      <c r="M35" s="4">
        <v>23.06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45179</v>
      </c>
      <c r="S35" s="6">
        <v>45183</v>
      </c>
      <c r="T35" s="4" t="s">
        <v>34</v>
      </c>
      <c r="U35" s="4">
        <v>23.06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85</v>
      </c>
      <c r="B36" s="4" t="s">
        <v>26</v>
      </c>
      <c r="C36" s="4" t="s">
        <v>215</v>
      </c>
      <c r="D36" s="4" t="s">
        <v>86</v>
      </c>
      <c r="E36" s="4" t="s">
        <v>87</v>
      </c>
      <c r="F36" s="6">
        <v>45179</v>
      </c>
      <c r="G36" s="6">
        <v>45180</v>
      </c>
      <c r="H36" s="4">
        <v>1</v>
      </c>
      <c r="I36" s="4">
        <v>1</v>
      </c>
      <c r="J36" s="4">
        <v>1</v>
      </c>
      <c r="K36" s="4" t="s">
        <v>30</v>
      </c>
      <c r="L36" s="4">
        <v>-59.99</v>
      </c>
      <c r="M36" s="4">
        <v>-59.99</v>
      </c>
      <c r="N36" s="4" t="s">
        <v>88</v>
      </c>
      <c r="O36" s="4" t="s">
        <v>32</v>
      </c>
      <c r="P36" s="4" t="s">
        <v>33</v>
      </c>
      <c r="Q36" s="4">
        <v>0</v>
      </c>
      <c r="R36" s="7">
        <v>45177.0000115741</v>
      </c>
      <c r="S36" s="6">
        <v>45183</v>
      </c>
      <c r="T36" s="4" t="s">
        <v>34</v>
      </c>
      <c r="U36" s="4">
        <v>-59.99</v>
      </c>
      <c r="V36" s="4">
        <v>0</v>
      </c>
      <c r="W36" s="4">
        <v>0</v>
      </c>
      <c r="X36" s="4" t="s">
        <v>89</v>
      </c>
      <c r="Y36" s="4" t="s">
        <v>90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152</v>
      </c>
      <c r="F37" s="6">
        <v>45179</v>
      </c>
      <c r="G37" s="6">
        <v>45180</v>
      </c>
      <c r="H37" s="4">
        <v>1</v>
      </c>
      <c r="I37" s="4">
        <v>1</v>
      </c>
      <c r="J37" s="4">
        <v>1</v>
      </c>
      <c r="K37" s="4" t="s">
        <v>30</v>
      </c>
      <c r="L37" s="4">
        <v>19.4</v>
      </c>
      <c r="M37" s="4">
        <v>19.4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45179.0000115741</v>
      </c>
      <c r="S37" s="6">
        <v>45183</v>
      </c>
      <c r="T37" s="4" t="s">
        <v>34</v>
      </c>
      <c r="U37" s="4">
        <v>19.4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92</v>
      </c>
      <c r="E38" s="4" t="s">
        <v>222</v>
      </c>
      <c r="F38" s="6">
        <v>45179</v>
      </c>
      <c r="G38" s="6">
        <v>45180</v>
      </c>
      <c r="H38" s="4">
        <v>1</v>
      </c>
      <c r="I38" s="4">
        <v>1</v>
      </c>
      <c r="J38" s="4">
        <v>1</v>
      </c>
      <c r="K38" s="4" t="s">
        <v>30</v>
      </c>
      <c r="L38" s="4">
        <v>17.24</v>
      </c>
      <c r="M38" s="4">
        <v>17.24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45179</v>
      </c>
      <c r="S38" s="6">
        <v>45183</v>
      </c>
      <c r="T38" s="4" t="s">
        <v>34</v>
      </c>
      <c r="U38" s="4">
        <v>17.24</v>
      </c>
      <c r="V38" s="4">
        <v>0</v>
      </c>
      <c r="W38" s="4">
        <v>0</v>
      </c>
      <c r="X38" s="4" t="s">
        <v>224</v>
      </c>
      <c r="Y38" s="4" t="s">
        <v>42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148</v>
      </c>
      <c r="E39" s="4" t="s">
        <v>87</v>
      </c>
      <c r="F39" s="6">
        <v>45179</v>
      </c>
      <c r="G39" s="6">
        <v>45180</v>
      </c>
      <c r="H39" s="4">
        <v>1</v>
      </c>
      <c r="I39" s="4">
        <v>1</v>
      </c>
      <c r="J39" s="4">
        <v>1</v>
      </c>
      <c r="K39" s="4" t="s">
        <v>30</v>
      </c>
      <c r="L39" s="4">
        <v>16.04</v>
      </c>
      <c r="M39" s="4">
        <v>16.04</v>
      </c>
      <c r="N39" s="4" t="s">
        <v>149</v>
      </c>
      <c r="O39" s="4" t="s">
        <v>32</v>
      </c>
      <c r="P39" s="4" t="s">
        <v>33</v>
      </c>
      <c r="Q39" s="4">
        <v>0</v>
      </c>
      <c r="R39" s="7">
        <v>45179.0000115741</v>
      </c>
      <c r="S39" s="6">
        <v>45183</v>
      </c>
      <c r="T39" s="4" t="s">
        <v>34</v>
      </c>
      <c r="U39" s="4">
        <v>16.04</v>
      </c>
      <c r="V39" s="4">
        <v>0</v>
      </c>
      <c r="W39" s="4">
        <v>0</v>
      </c>
      <c r="X39" s="4" t="s">
        <v>226</v>
      </c>
      <c r="Y39" s="4" t="s">
        <v>42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211</v>
      </c>
      <c r="E40" s="4" t="s">
        <v>71</v>
      </c>
      <c r="F40" s="6">
        <v>45179</v>
      </c>
      <c r="G40" s="6">
        <v>45180</v>
      </c>
      <c r="H40" s="4">
        <v>1</v>
      </c>
      <c r="I40" s="4">
        <v>1</v>
      </c>
      <c r="J40" s="4">
        <v>1</v>
      </c>
      <c r="K40" s="4" t="s">
        <v>30</v>
      </c>
      <c r="L40" s="4">
        <v>23.06</v>
      </c>
      <c r="M40" s="4">
        <v>23.06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45179</v>
      </c>
      <c r="S40" s="6">
        <v>45183</v>
      </c>
      <c r="T40" s="4" t="s">
        <v>34</v>
      </c>
      <c r="U40" s="4">
        <v>23.06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45179</v>
      </c>
      <c r="G41" s="6">
        <v>45180</v>
      </c>
      <c r="H41" s="4">
        <v>2</v>
      </c>
      <c r="I41" s="4">
        <v>1</v>
      </c>
      <c r="J41" s="4">
        <v>2</v>
      </c>
      <c r="K41" s="4" t="s">
        <v>30</v>
      </c>
      <c r="L41" s="4">
        <v>74.82</v>
      </c>
      <c r="M41" s="4">
        <v>74.82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45179</v>
      </c>
      <c r="S41" s="6">
        <v>45183</v>
      </c>
      <c r="T41" s="4" t="s">
        <v>34</v>
      </c>
      <c r="U41" s="4">
        <v>74.82</v>
      </c>
      <c r="V41" s="4">
        <v>0</v>
      </c>
      <c r="W41" s="4">
        <v>0</v>
      </c>
      <c r="X41" s="4" t="s">
        <v>235</v>
      </c>
      <c r="Y41" s="4" t="s">
        <v>42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45179</v>
      </c>
      <c r="G42" s="6">
        <v>45180</v>
      </c>
      <c r="H42" s="4">
        <v>2</v>
      </c>
      <c r="I42" s="4">
        <v>1</v>
      </c>
      <c r="J42" s="4">
        <v>2</v>
      </c>
      <c r="K42" s="4" t="s">
        <v>30</v>
      </c>
      <c r="L42" s="4">
        <v>23.98</v>
      </c>
      <c r="M42" s="4">
        <v>23.98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45179.0000115741</v>
      </c>
      <c r="S42" s="6">
        <v>45183</v>
      </c>
      <c r="T42" s="4" t="s">
        <v>34</v>
      </c>
      <c r="U42" s="4">
        <v>23.98</v>
      </c>
      <c r="V42" s="4">
        <v>0</v>
      </c>
      <c r="W42" s="4">
        <v>0</v>
      </c>
      <c r="X42" s="4" t="s">
        <v>240</v>
      </c>
      <c r="Y42" s="4" t="s">
        <v>42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45179</v>
      </c>
      <c r="G43" s="6">
        <v>45180</v>
      </c>
      <c r="H43" s="4">
        <v>1</v>
      </c>
      <c r="I43" s="4">
        <v>1</v>
      </c>
      <c r="J43" s="4">
        <v>1</v>
      </c>
      <c r="K43" s="4" t="s">
        <v>30</v>
      </c>
      <c r="L43" s="4">
        <v>16.79</v>
      </c>
      <c r="M43" s="4">
        <v>16.79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45179.0000115741</v>
      </c>
      <c r="S43" s="6">
        <v>45183</v>
      </c>
      <c r="T43" s="4" t="s">
        <v>34</v>
      </c>
      <c r="U43" s="4">
        <v>16.79</v>
      </c>
      <c r="V43" s="4">
        <v>0</v>
      </c>
      <c r="W43" s="4">
        <v>0</v>
      </c>
      <c r="X43" s="4" t="s">
        <v>245</v>
      </c>
      <c r="Y43" s="4" t="s">
        <v>42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45179</v>
      </c>
      <c r="G44" s="6">
        <v>45180</v>
      </c>
      <c r="H44" s="4">
        <v>1</v>
      </c>
      <c r="I44" s="4">
        <v>1</v>
      </c>
      <c r="J44" s="4">
        <v>1</v>
      </c>
      <c r="K44" s="4" t="s">
        <v>30</v>
      </c>
      <c r="L44" s="4">
        <v>20.89</v>
      </c>
      <c r="M44" s="4">
        <v>20.89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45179.0000115741</v>
      </c>
      <c r="S44" s="6">
        <v>45183</v>
      </c>
      <c r="T44" s="4" t="s">
        <v>34</v>
      </c>
      <c r="U44" s="4">
        <v>20.89</v>
      </c>
      <c r="V44" s="4">
        <v>0</v>
      </c>
      <c r="W44" s="4">
        <v>0</v>
      </c>
      <c r="X44" s="4" t="s">
        <v>250</v>
      </c>
      <c r="Y44" s="4" t="s">
        <v>42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45179</v>
      </c>
      <c r="G45" s="6">
        <v>45180</v>
      </c>
      <c r="H45" s="4">
        <v>1</v>
      </c>
      <c r="I45" s="4">
        <v>1</v>
      </c>
      <c r="J45" s="4">
        <v>1</v>
      </c>
      <c r="K45" s="4" t="s">
        <v>30</v>
      </c>
      <c r="L45" s="4">
        <v>18.73</v>
      </c>
      <c r="M45" s="4">
        <v>18.73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45179</v>
      </c>
      <c r="S45" s="6">
        <v>45183</v>
      </c>
      <c r="T45" s="4" t="s">
        <v>34</v>
      </c>
      <c r="U45" s="4">
        <v>18.73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45179</v>
      </c>
      <c r="G46" s="6">
        <v>45180</v>
      </c>
      <c r="H46" s="4">
        <v>1</v>
      </c>
      <c r="I46" s="4">
        <v>1</v>
      </c>
      <c r="J46" s="4">
        <v>1</v>
      </c>
      <c r="K46" s="4" t="s">
        <v>30</v>
      </c>
      <c r="L46" s="4">
        <v>30.27</v>
      </c>
      <c r="M46" s="4">
        <v>30.27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45179.0000115741</v>
      </c>
      <c r="S46" s="6">
        <v>45183</v>
      </c>
      <c r="T46" s="4" t="s">
        <v>34</v>
      </c>
      <c r="U46" s="4">
        <v>30.27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265</v>
      </c>
      <c r="F47" s="6">
        <v>45179</v>
      </c>
      <c r="G47" s="6">
        <v>45180</v>
      </c>
      <c r="H47" s="4">
        <v>2</v>
      </c>
      <c r="I47" s="4">
        <v>1</v>
      </c>
      <c r="J47" s="4">
        <v>2</v>
      </c>
      <c r="K47" s="4" t="s">
        <v>30</v>
      </c>
      <c r="L47" s="4">
        <v>71.5</v>
      </c>
      <c r="M47" s="4">
        <v>71.5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45179.0000115741</v>
      </c>
      <c r="S47" s="6">
        <v>45183</v>
      </c>
      <c r="T47" s="4" t="s">
        <v>34</v>
      </c>
      <c r="U47" s="4">
        <v>71.5</v>
      </c>
      <c r="V47" s="4">
        <v>0</v>
      </c>
      <c r="W47" s="4">
        <v>0</v>
      </c>
      <c r="X47" s="4" t="s">
        <v>267</v>
      </c>
      <c r="Y47" s="4" t="s">
        <v>42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217</v>
      </c>
      <c r="E48" s="4" t="s">
        <v>152</v>
      </c>
      <c r="F48" s="6">
        <v>45179</v>
      </c>
      <c r="G48" s="6">
        <v>45180</v>
      </c>
      <c r="H48" s="4">
        <v>1</v>
      </c>
      <c r="I48" s="4">
        <v>1</v>
      </c>
      <c r="J48" s="4">
        <v>1</v>
      </c>
      <c r="K48" s="4" t="s">
        <v>30</v>
      </c>
      <c r="L48" s="4">
        <v>19.4</v>
      </c>
      <c r="M48" s="4">
        <v>19.4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45179</v>
      </c>
      <c r="S48" s="6">
        <v>45183</v>
      </c>
      <c r="T48" s="4" t="s">
        <v>34</v>
      </c>
      <c r="U48" s="4">
        <v>19.4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45179</v>
      </c>
      <c r="G49" s="6">
        <v>45180</v>
      </c>
      <c r="H49" s="4">
        <v>1</v>
      </c>
      <c r="I49" s="4">
        <v>1</v>
      </c>
      <c r="J49" s="4">
        <v>1</v>
      </c>
      <c r="K49" s="4" t="s">
        <v>30</v>
      </c>
      <c r="L49" s="4">
        <v>16.42</v>
      </c>
      <c r="M49" s="4">
        <v>16.42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45179.0000115741</v>
      </c>
      <c r="S49" s="6">
        <v>45183</v>
      </c>
      <c r="T49" s="4" t="s">
        <v>34</v>
      </c>
      <c r="U49" s="4">
        <v>16.42</v>
      </c>
      <c r="V49" s="4">
        <v>0</v>
      </c>
      <c r="W49" s="4">
        <v>0</v>
      </c>
      <c r="X49" s="4" t="s">
        <v>276</v>
      </c>
      <c r="Y49" s="4" t="s">
        <v>42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6">
        <v>45179</v>
      </c>
      <c r="G50" s="6">
        <v>45180</v>
      </c>
      <c r="H50" s="4">
        <v>1</v>
      </c>
      <c r="I50" s="4">
        <v>1</v>
      </c>
      <c r="J50" s="4">
        <v>1</v>
      </c>
      <c r="K50" s="4" t="s">
        <v>30</v>
      </c>
      <c r="L50" s="4">
        <v>34.82</v>
      </c>
      <c r="M50" s="4">
        <v>34.82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45179</v>
      </c>
      <c r="S50" s="6">
        <v>45183</v>
      </c>
      <c r="T50" s="4" t="s">
        <v>34</v>
      </c>
      <c r="U50" s="4">
        <v>34.82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148</v>
      </c>
      <c r="E51" s="4" t="s">
        <v>152</v>
      </c>
      <c r="F51" s="6">
        <v>45179</v>
      </c>
      <c r="G51" s="6">
        <v>45180</v>
      </c>
      <c r="H51" s="4">
        <v>1</v>
      </c>
      <c r="I51" s="4">
        <v>1</v>
      </c>
      <c r="J51" s="4">
        <v>1</v>
      </c>
      <c r="K51" s="4" t="s">
        <v>30</v>
      </c>
      <c r="L51" s="4">
        <v>17.27</v>
      </c>
      <c r="M51" s="4">
        <v>17.27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45179</v>
      </c>
      <c r="S51" s="6">
        <v>45183</v>
      </c>
      <c r="T51" s="4" t="s">
        <v>34</v>
      </c>
      <c r="U51" s="4">
        <v>17.27</v>
      </c>
      <c r="V51" s="4">
        <v>0</v>
      </c>
      <c r="W51" s="4">
        <v>0</v>
      </c>
      <c r="X51" s="4" t="s">
        <v>285</v>
      </c>
      <c r="Y51" s="4" t="s">
        <v>42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156</v>
      </c>
      <c r="E52" s="4" t="s">
        <v>287</v>
      </c>
      <c r="F52" s="6">
        <v>45179</v>
      </c>
      <c r="G52" s="6">
        <v>45180</v>
      </c>
      <c r="H52" s="4">
        <v>1</v>
      </c>
      <c r="I52" s="4">
        <v>1</v>
      </c>
      <c r="J52" s="4">
        <v>1</v>
      </c>
      <c r="K52" s="4" t="s">
        <v>30</v>
      </c>
      <c r="L52" s="4">
        <v>32.53</v>
      </c>
      <c r="M52" s="4">
        <v>32.53</v>
      </c>
      <c r="N52" s="4" t="s">
        <v>288</v>
      </c>
      <c r="O52" s="4" t="s">
        <v>32</v>
      </c>
      <c r="P52" s="4" t="s">
        <v>33</v>
      </c>
      <c r="Q52" s="4">
        <v>0</v>
      </c>
      <c r="R52" s="7">
        <v>45179.0000115741</v>
      </c>
      <c r="S52" s="6">
        <v>45183</v>
      </c>
      <c r="T52" s="4" t="s">
        <v>34</v>
      </c>
      <c r="U52" s="4">
        <v>32.53</v>
      </c>
      <c r="V52" s="4">
        <v>0</v>
      </c>
      <c r="W52" s="4">
        <v>0</v>
      </c>
      <c r="X52" s="4" t="s">
        <v>289</v>
      </c>
      <c r="Y52" s="4" t="s">
        <v>42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45179</v>
      </c>
      <c r="G53" s="6">
        <v>45180</v>
      </c>
      <c r="H53" s="4">
        <v>1</v>
      </c>
      <c r="I53" s="4">
        <v>1</v>
      </c>
      <c r="J53" s="4">
        <v>1</v>
      </c>
      <c r="K53" s="4" t="s">
        <v>30</v>
      </c>
      <c r="L53" s="4">
        <v>17.15</v>
      </c>
      <c r="M53" s="4">
        <v>17.15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45179</v>
      </c>
      <c r="S53" s="6">
        <v>45183</v>
      </c>
      <c r="T53" s="4" t="s">
        <v>34</v>
      </c>
      <c r="U53" s="4">
        <v>17.15</v>
      </c>
      <c r="V53" s="4">
        <v>0</v>
      </c>
      <c r="W53" s="4">
        <v>0</v>
      </c>
      <c r="X53" s="4" t="s">
        <v>294</v>
      </c>
      <c r="Y53" s="4" t="s">
        <v>42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296</v>
      </c>
      <c r="E54" s="4" t="s">
        <v>297</v>
      </c>
      <c r="F54" s="6">
        <v>45179</v>
      </c>
      <c r="G54" s="6">
        <v>45180</v>
      </c>
      <c r="H54" s="4">
        <v>1</v>
      </c>
      <c r="I54" s="4">
        <v>1</v>
      </c>
      <c r="J54" s="4">
        <v>1</v>
      </c>
      <c r="K54" s="4" t="s">
        <v>30</v>
      </c>
      <c r="L54" s="4">
        <v>47.91</v>
      </c>
      <c r="M54" s="4">
        <v>47.91</v>
      </c>
      <c r="N54" s="4" t="s">
        <v>298</v>
      </c>
      <c r="O54" s="4" t="s">
        <v>32</v>
      </c>
      <c r="P54" s="4" t="s">
        <v>33</v>
      </c>
      <c r="Q54" s="4">
        <v>0</v>
      </c>
      <c r="R54" s="7">
        <v>45179.0000115741</v>
      </c>
      <c r="S54" s="6">
        <v>45183</v>
      </c>
      <c r="T54" s="4" t="s">
        <v>34</v>
      </c>
      <c r="U54" s="4">
        <v>47.91</v>
      </c>
      <c r="V54" s="4">
        <v>0</v>
      </c>
      <c r="W54" s="4">
        <v>0</v>
      </c>
      <c r="X54" s="4" t="s">
        <v>299</v>
      </c>
      <c r="Y54" s="4" t="s">
        <v>42</v>
      </c>
    </row>
    <row r="55" s="4" customFormat="1" spans="1:25">
      <c r="A55" s="4" t="s">
        <v>300</v>
      </c>
      <c r="B55" s="4" t="s">
        <v>26</v>
      </c>
      <c r="C55" s="4" t="s">
        <v>27</v>
      </c>
      <c r="D55" s="4" t="s">
        <v>301</v>
      </c>
      <c r="E55" s="4" t="s">
        <v>302</v>
      </c>
      <c r="F55" s="6">
        <v>45179</v>
      </c>
      <c r="G55" s="6">
        <v>45180</v>
      </c>
      <c r="H55" s="4">
        <v>1</v>
      </c>
      <c r="I55" s="4">
        <v>1</v>
      </c>
      <c r="J55" s="4">
        <v>1</v>
      </c>
      <c r="K55" s="4" t="s">
        <v>30</v>
      </c>
      <c r="L55" s="4">
        <v>27.23</v>
      </c>
      <c r="M55" s="4">
        <v>27.23</v>
      </c>
      <c r="N55" s="4" t="s">
        <v>303</v>
      </c>
      <c r="O55" s="4" t="s">
        <v>32</v>
      </c>
      <c r="P55" s="4" t="s">
        <v>33</v>
      </c>
      <c r="Q55" s="4">
        <v>0</v>
      </c>
      <c r="R55" s="7">
        <v>45179.0000115741</v>
      </c>
      <c r="S55" s="6">
        <v>45183</v>
      </c>
      <c r="T55" s="4" t="s">
        <v>34</v>
      </c>
      <c r="U55" s="4">
        <v>27.23</v>
      </c>
      <c r="V55" s="4">
        <v>0</v>
      </c>
      <c r="W55" s="4">
        <v>0</v>
      </c>
      <c r="X55" s="4" t="s">
        <v>304</v>
      </c>
      <c r="Y55" s="4" t="s">
        <v>42</v>
      </c>
    </row>
    <row r="56" s="4" customFormat="1" spans="1:25">
      <c r="A56" s="4" t="s">
        <v>305</v>
      </c>
      <c r="B56" s="4" t="s">
        <v>26</v>
      </c>
      <c r="C56" s="4" t="s">
        <v>27</v>
      </c>
      <c r="D56" s="4" t="s">
        <v>301</v>
      </c>
      <c r="E56" s="4" t="s">
        <v>306</v>
      </c>
      <c r="F56" s="6">
        <v>45179</v>
      </c>
      <c r="G56" s="6">
        <v>45180</v>
      </c>
      <c r="H56" s="4">
        <v>1</v>
      </c>
      <c r="I56" s="4">
        <v>1</v>
      </c>
      <c r="J56" s="4">
        <v>1</v>
      </c>
      <c r="K56" s="4" t="s">
        <v>30</v>
      </c>
      <c r="L56" s="4">
        <v>27.23</v>
      </c>
      <c r="M56" s="4">
        <v>27.23</v>
      </c>
      <c r="N56" s="4" t="s">
        <v>307</v>
      </c>
      <c r="O56" s="4" t="s">
        <v>32</v>
      </c>
      <c r="P56" s="4" t="s">
        <v>33</v>
      </c>
      <c r="Q56" s="4">
        <v>0</v>
      </c>
      <c r="R56" s="7">
        <v>45179</v>
      </c>
      <c r="S56" s="6">
        <v>45183</v>
      </c>
      <c r="T56" s="4" t="s">
        <v>34</v>
      </c>
      <c r="U56" s="4">
        <v>27.23</v>
      </c>
      <c r="V56" s="4">
        <v>0</v>
      </c>
      <c r="W56" s="4">
        <v>0</v>
      </c>
      <c r="X56" s="4" t="s">
        <v>308</v>
      </c>
      <c r="Y56" s="4" t="s">
        <v>42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310</v>
      </c>
      <c r="E57" s="4" t="s">
        <v>174</v>
      </c>
      <c r="F57" s="6">
        <v>45179</v>
      </c>
      <c r="G57" s="6">
        <v>45180</v>
      </c>
      <c r="H57" s="4">
        <v>1</v>
      </c>
      <c r="I57" s="4">
        <v>1</v>
      </c>
      <c r="J57" s="4">
        <v>1</v>
      </c>
      <c r="K57" s="4" t="s">
        <v>30</v>
      </c>
      <c r="L57" s="4">
        <v>8.94</v>
      </c>
      <c r="M57" s="4">
        <v>8.94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45179</v>
      </c>
      <c r="S57" s="6">
        <v>45183</v>
      </c>
      <c r="T57" s="4" t="s">
        <v>34</v>
      </c>
      <c r="U57" s="4">
        <v>8.94</v>
      </c>
      <c r="V57" s="4">
        <v>0</v>
      </c>
      <c r="W57" s="4">
        <v>0</v>
      </c>
      <c r="X57" s="4" t="s">
        <v>312</v>
      </c>
      <c r="Y57" s="4" t="s">
        <v>313</v>
      </c>
    </row>
    <row r="58" s="4" customFormat="1" spans="1:25">
      <c r="A58" s="4" t="s">
        <v>314</v>
      </c>
      <c r="B58" s="4" t="s">
        <v>26</v>
      </c>
      <c r="C58" s="4" t="s">
        <v>27</v>
      </c>
      <c r="D58" s="4" t="s">
        <v>252</v>
      </c>
      <c r="E58" s="4" t="s">
        <v>253</v>
      </c>
      <c r="F58" s="6">
        <v>45179</v>
      </c>
      <c r="G58" s="6">
        <v>45180</v>
      </c>
      <c r="H58" s="4">
        <v>1</v>
      </c>
      <c r="I58" s="4">
        <v>1</v>
      </c>
      <c r="J58" s="4">
        <v>1</v>
      </c>
      <c r="K58" s="4" t="s">
        <v>30</v>
      </c>
      <c r="L58" s="4">
        <v>18.73</v>
      </c>
      <c r="M58" s="4">
        <v>18.73</v>
      </c>
      <c r="N58" s="4" t="s">
        <v>315</v>
      </c>
      <c r="O58" s="4" t="s">
        <v>32</v>
      </c>
      <c r="P58" s="4" t="s">
        <v>33</v>
      </c>
      <c r="Q58" s="4">
        <v>0</v>
      </c>
      <c r="R58" s="7">
        <v>45179</v>
      </c>
      <c r="S58" s="6">
        <v>45183</v>
      </c>
      <c r="T58" s="4" t="s">
        <v>34</v>
      </c>
      <c r="U58" s="4">
        <v>18.73</v>
      </c>
      <c r="V58" s="4">
        <v>0</v>
      </c>
      <c r="W58" s="4">
        <v>0</v>
      </c>
      <c r="X58" s="4" t="s">
        <v>316</v>
      </c>
      <c r="Y58" s="4" t="s">
        <v>317</v>
      </c>
    </row>
    <row r="59" s="4" customFormat="1" spans="1:25">
      <c r="A59" s="4" t="s">
        <v>318</v>
      </c>
      <c r="B59" s="4" t="s">
        <v>26</v>
      </c>
      <c r="C59" s="4" t="s">
        <v>27</v>
      </c>
      <c r="D59" s="4" t="s">
        <v>194</v>
      </c>
      <c r="E59" s="4" t="s">
        <v>195</v>
      </c>
      <c r="F59" s="6">
        <v>45179</v>
      </c>
      <c r="G59" s="6">
        <v>45180</v>
      </c>
      <c r="H59" s="4">
        <v>1</v>
      </c>
      <c r="I59" s="4">
        <v>1</v>
      </c>
      <c r="J59" s="4">
        <v>1</v>
      </c>
      <c r="K59" s="4" t="s">
        <v>30</v>
      </c>
      <c r="L59" s="4">
        <v>41.3</v>
      </c>
      <c r="M59" s="4">
        <v>41.3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45179.0000115741</v>
      </c>
      <c r="S59" s="6">
        <v>45183</v>
      </c>
      <c r="T59" s="4" t="s">
        <v>34</v>
      </c>
      <c r="U59" s="4">
        <v>41.3</v>
      </c>
      <c r="V59" s="4">
        <v>0</v>
      </c>
      <c r="W59" s="4">
        <v>0</v>
      </c>
      <c r="X59" s="4" t="s">
        <v>320</v>
      </c>
      <c r="Y59" s="4" t="s">
        <v>42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217</v>
      </c>
      <c r="E60" s="4" t="s">
        <v>87</v>
      </c>
      <c r="F60" s="6">
        <v>45179</v>
      </c>
      <c r="G60" s="6">
        <v>45180</v>
      </c>
      <c r="H60" s="4">
        <v>1</v>
      </c>
      <c r="I60" s="4">
        <v>1</v>
      </c>
      <c r="J60" s="4">
        <v>1</v>
      </c>
      <c r="K60" s="4" t="s">
        <v>30</v>
      </c>
      <c r="L60" s="4">
        <v>19.4</v>
      </c>
      <c r="M60" s="4">
        <v>19.4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45179</v>
      </c>
      <c r="S60" s="6">
        <v>45183</v>
      </c>
      <c r="T60" s="4" t="s">
        <v>34</v>
      </c>
      <c r="U60" s="4">
        <v>19.4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278</v>
      </c>
      <c r="E61" s="4" t="s">
        <v>326</v>
      </c>
      <c r="F61" s="6">
        <v>45179</v>
      </c>
      <c r="G61" s="6">
        <v>45180</v>
      </c>
      <c r="H61" s="4">
        <v>1</v>
      </c>
      <c r="I61" s="4">
        <v>1</v>
      </c>
      <c r="J61" s="4">
        <v>1</v>
      </c>
      <c r="K61" s="4" t="s">
        <v>30</v>
      </c>
      <c r="L61" s="4">
        <v>33.51</v>
      </c>
      <c r="M61" s="4">
        <v>33.51</v>
      </c>
      <c r="N61" s="4" t="s">
        <v>327</v>
      </c>
      <c r="O61" s="4" t="s">
        <v>32</v>
      </c>
      <c r="P61" s="4" t="s">
        <v>33</v>
      </c>
      <c r="Q61" s="4">
        <v>0</v>
      </c>
      <c r="R61" s="7">
        <v>45179.0000115741</v>
      </c>
      <c r="S61" s="6">
        <v>45183</v>
      </c>
      <c r="T61" s="4" t="s">
        <v>34</v>
      </c>
      <c r="U61" s="4">
        <v>33.51</v>
      </c>
      <c r="V61" s="4">
        <v>0</v>
      </c>
      <c r="W61" s="4">
        <v>0</v>
      </c>
      <c r="X61" s="4" t="s">
        <v>42</v>
      </c>
      <c r="Y61" s="4" t="s">
        <v>328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1"/>
  <sheetViews>
    <sheetView tabSelected="1" topLeftCell="A41" workbookViewId="0">
      <selection activeCell="A68" sqref="A68:D7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329</v>
      </c>
    </row>
    <row r="2" s="4" customFormat="1" spans="1:9">
      <c r="A2" s="5">
        <v>999225018933571</v>
      </c>
      <c r="B2" s="6">
        <v>45178</v>
      </c>
      <c r="C2" s="6">
        <v>45180</v>
      </c>
      <c r="D2" s="4">
        <v>74.92</v>
      </c>
      <c r="E2" s="4" t="str">
        <f>VLOOKUP(A2,HOP!A:L,12,0)</f>
        <v>74.92</v>
      </c>
      <c r="F2" s="4" t="str">
        <f>VLOOKUP(A2,HOP!A:C,3,0)</f>
        <v>3565926</v>
      </c>
      <c r="G2" s="4">
        <f>D2-E2</f>
        <v>0</v>
      </c>
      <c r="H2" s="4" t="str">
        <f>$H$1&amp;F2</f>
        <v>，3565926</v>
      </c>
      <c r="I2" s="4" t="str">
        <f>VLOOKUP(A2,HOP!A:U,21,0)</f>
        <v>直采</v>
      </c>
    </row>
    <row r="3" s="4" customFormat="1" spans="1:9">
      <c r="A3" s="5">
        <v>999225982220249</v>
      </c>
      <c r="B3" s="6">
        <v>45179</v>
      </c>
      <c r="C3" s="6">
        <v>45180</v>
      </c>
      <c r="D3" s="4">
        <v>34.6</v>
      </c>
      <c r="E3" s="4" t="str">
        <f>VLOOKUP(A3,HOP!A:L,12,0)</f>
        <v>34.60</v>
      </c>
      <c r="F3" s="4" t="str">
        <f>VLOOKUP(A3,HOP!A:C,3,0)</f>
        <v>3766288</v>
      </c>
      <c r="G3" s="4">
        <f t="shared" ref="G3:G34" si="0">D3-E3</f>
        <v>0</v>
      </c>
      <c r="H3" s="4" t="str">
        <f t="shared" ref="H3:H34" si="1">$H$1&amp;F3</f>
        <v>，3766288</v>
      </c>
      <c r="I3" s="4" t="str">
        <f>VLOOKUP(A3,HOP!A:U,21,0)</f>
        <v>直连</v>
      </c>
    </row>
    <row r="4" s="4" customFormat="1" spans="1:9">
      <c r="A4" s="5">
        <v>999226558891860</v>
      </c>
      <c r="B4" s="6">
        <v>45178</v>
      </c>
      <c r="C4" s="6">
        <v>45180</v>
      </c>
      <c r="D4" s="4">
        <v>82.69</v>
      </c>
      <c r="E4" s="4" t="str">
        <f>VLOOKUP(A4,HOP!A:L,12,0)</f>
        <v>82.69</v>
      </c>
      <c r="F4" s="4" t="str">
        <f>VLOOKUP(A4,HOP!A:C,3,0)</f>
        <v>3868327</v>
      </c>
      <c r="G4" s="4">
        <f t="shared" si="0"/>
        <v>0</v>
      </c>
      <c r="H4" s="4" t="str">
        <f t="shared" si="1"/>
        <v>，3868327</v>
      </c>
      <c r="I4" s="4" t="str">
        <f>VLOOKUP(A4,HOP!A:U,21,0)</f>
        <v>直连</v>
      </c>
    </row>
    <row r="5" s="4" customFormat="1" spans="1:9">
      <c r="A5" s="5">
        <v>999226647352488</v>
      </c>
      <c r="B5" s="6">
        <v>45177</v>
      </c>
      <c r="C5" s="6">
        <v>45180</v>
      </c>
      <c r="D5" s="4">
        <v>91.22</v>
      </c>
      <c r="E5" s="4" t="str">
        <f>VLOOKUP(A5,HOP!A:L,12,0)</f>
        <v>91.22</v>
      </c>
      <c r="F5" s="4" t="str">
        <f>VLOOKUP(A5,HOP!A:C,3,0)</f>
        <v>3891083</v>
      </c>
      <c r="G5" s="4">
        <f t="shared" si="0"/>
        <v>0</v>
      </c>
      <c r="H5" s="4" t="str">
        <f t="shared" si="1"/>
        <v>，3891083</v>
      </c>
      <c r="I5" s="4" t="str">
        <f>VLOOKUP(A5,HOP!A:U,21,0)</f>
        <v>直连</v>
      </c>
    </row>
    <row r="6" s="4" customFormat="1" spans="1:9">
      <c r="A6" s="5">
        <v>999226648357028</v>
      </c>
      <c r="B6" s="6">
        <v>45179</v>
      </c>
      <c r="C6" s="6">
        <v>45180</v>
      </c>
      <c r="D6" s="4">
        <v>46.39</v>
      </c>
      <c r="E6" s="4" t="str">
        <f>VLOOKUP(A6,HOP!A:L,12,0)</f>
        <v>46.39</v>
      </c>
      <c r="F6" s="4" t="str">
        <f>VLOOKUP(A6,HOP!A:C,3,0)</f>
        <v>3891659</v>
      </c>
      <c r="G6" s="4">
        <f t="shared" si="0"/>
        <v>0</v>
      </c>
      <c r="H6" s="4" t="str">
        <f t="shared" si="1"/>
        <v>，3891659</v>
      </c>
      <c r="I6" s="4" t="str">
        <f>VLOOKUP(A6,HOP!A:U,21,0)</f>
        <v>直连</v>
      </c>
    </row>
    <row r="7" s="4" customFormat="1" spans="1:9">
      <c r="A7" s="5">
        <v>999226648852961</v>
      </c>
      <c r="B7" s="6">
        <v>45176</v>
      </c>
      <c r="C7" s="6">
        <v>45180</v>
      </c>
      <c r="D7" s="4">
        <v>51.04</v>
      </c>
      <c r="E7" s="4" t="str">
        <f>VLOOKUP(A7,HOP!A:L,12,0)</f>
        <v>51.04</v>
      </c>
      <c r="F7" s="4" t="str">
        <f>VLOOKUP(A7,HOP!A:C,3,0)</f>
        <v>3891904</v>
      </c>
      <c r="G7" s="4">
        <f t="shared" si="0"/>
        <v>0</v>
      </c>
      <c r="H7" s="4" t="str">
        <f t="shared" si="1"/>
        <v>，3891904</v>
      </c>
      <c r="I7" s="4" t="str">
        <f>VLOOKUP(A7,HOP!A:U,21,0)</f>
        <v>直连</v>
      </c>
    </row>
    <row r="8" s="4" customFormat="1" spans="1:9">
      <c r="A8" s="5">
        <v>999226659964924</v>
      </c>
      <c r="B8" s="6">
        <v>45179</v>
      </c>
      <c r="C8" s="6">
        <v>45180</v>
      </c>
      <c r="D8" s="4">
        <v>152.26</v>
      </c>
      <c r="E8" s="4" t="str">
        <f>VLOOKUP(A8,HOP!A:L,12,0)</f>
        <v>152.26</v>
      </c>
      <c r="F8" s="4" t="str">
        <f>VLOOKUP(A8,HOP!A:C,3,0)</f>
        <v>3893708</v>
      </c>
      <c r="G8" s="4">
        <f t="shared" si="0"/>
        <v>0</v>
      </c>
      <c r="H8" s="4" t="str">
        <f t="shared" si="1"/>
        <v>，3893708</v>
      </c>
      <c r="I8" s="4" t="str">
        <f>VLOOKUP(A8,HOP!A:U,21,0)</f>
        <v>直连</v>
      </c>
    </row>
    <row r="9" s="4" customFormat="1" spans="1:9">
      <c r="A9" s="5">
        <v>999226667133434</v>
      </c>
      <c r="B9" s="6">
        <v>45179</v>
      </c>
      <c r="C9" s="6">
        <v>45180</v>
      </c>
      <c r="D9" s="4">
        <v>18.99</v>
      </c>
      <c r="E9" s="4" t="str">
        <f>VLOOKUP(A9,HOP!A:L,12,0)</f>
        <v>18.99</v>
      </c>
      <c r="F9" s="4" t="str">
        <f>VLOOKUP(A9,HOP!A:C,3,0)</f>
        <v>3895662</v>
      </c>
      <c r="G9" s="4">
        <f t="shared" si="0"/>
        <v>0</v>
      </c>
      <c r="H9" s="4" t="str">
        <f t="shared" si="1"/>
        <v>，3895662</v>
      </c>
      <c r="I9" s="4" t="str">
        <f>VLOOKUP(A9,HOP!A:U,21,0)</f>
        <v>直连</v>
      </c>
    </row>
    <row r="10" s="4" customFormat="1" spans="1:9">
      <c r="A10" s="5">
        <v>999226668213753</v>
      </c>
      <c r="B10" s="6">
        <v>45179</v>
      </c>
      <c r="C10" s="6">
        <v>45180</v>
      </c>
      <c r="D10" s="4">
        <v>39.24</v>
      </c>
      <c r="E10" s="4" t="str">
        <f>VLOOKUP(A10,HOP!A:L,12,0)</f>
        <v>39.24</v>
      </c>
      <c r="F10" s="4" t="str">
        <f>VLOOKUP(A10,HOP!A:C,3,0)</f>
        <v>3896015</v>
      </c>
      <c r="G10" s="4">
        <f t="shared" si="0"/>
        <v>0</v>
      </c>
      <c r="H10" s="4" t="str">
        <f t="shared" si="1"/>
        <v>，3896015</v>
      </c>
      <c r="I10" s="4" t="str">
        <f>VLOOKUP(A10,HOP!A:U,21,0)</f>
        <v>直连</v>
      </c>
    </row>
    <row r="11" s="4" customFormat="1" spans="1:9">
      <c r="A11" s="5">
        <v>26673496008</v>
      </c>
      <c r="B11" s="6">
        <v>45179</v>
      </c>
      <c r="C11" s="6">
        <v>45180</v>
      </c>
      <c r="D11" s="4">
        <v>39.62</v>
      </c>
      <c r="E11" s="4" t="str">
        <f>VLOOKUP(A11,HOP!A:L,12,0)</f>
        <v>39.62</v>
      </c>
      <c r="F11" s="4" t="str">
        <f>VLOOKUP(A11,HOP!A:C,3,0)</f>
        <v>3898252</v>
      </c>
      <c r="G11" s="4">
        <f t="shared" si="0"/>
        <v>0</v>
      </c>
      <c r="H11" s="4" t="str">
        <f t="shared" si="1"/>
        <v>，3898252</v>
      </c>
      <c r="I11" s="4" t="str">
        <f>VLOOKUP(A11,HOP!A:U,21,0)</f>
        <v>直连</v>
      </c>
    </row>
    <row r="12" s="4" customFormat="1" hidden="1" spans="1:9">
      <c r="A12" s="5">
        <v>999226703708069</v>
      </c>
      <c r="B12" s="6">
        <v>45179</v>
      </c>
      <c r="C12" s="6">
        <v>45180</v>
      </c>
      <c r="D12" s="4">
        <v>0</v>
      </c>
      <c r="E12" s="4" t="str">
        <f>VLOOKUP(A12,HOP!A:L,12,0)</f>
        <v>59.99</v>
      </c>
      <c r="F12" s="4" t="str">
        <f>VLOOKUP(A12,HOP!A:C,3,0)</f>
        <v>3899150</v>
      </c>
      <c r="G12" s="4">
        <f t="shared" si="0"/>
        <v>-59.99</v>
      </c>
      <c r="H12" s="4" t="str">
        <f t="shared" si="1"/>
        <v>，3899150</v>
      </c>
      <c r="I12" s="4" t="str">
        <f>VLOOKUP(A12,HOP!A:U,21,0)</f>
        <v>直连</v>
      </c>
    </row>
    <row r="13" s="4" customFormat="1" spans="1:9">
      <c r="A13" s="5">
        <v>999226706453721</v>
      </c>
      <c r="B13" s="6">
        <v>45179</v>
      </c>
      <c r="C13" s="6">
        <v>45180</v>
      </c>
      <c r="D13" s="4">
        <v>13.55</v>
      </c>
      <c r="E13" s="4" t="str">
        <f>VLOOKUP(A13,HOP!A:L,12,0)</f>
        <v>13.55</v>
      </c>
      <c r="F13" s="4" t="str">
        <f>VLOOKUP(A13,HOP!A:C,3,0)</f>
        <v>3899905</v>
      </c>
      <c r="G13" s="4">
        <f t="shared" si="0"/>
        <v>0</v>
      </c>
      <c r="H13" s="4" t="str">
        <f t="shared" si="1"/>
        <v>，3899905</v>
      </c>
      <c r="I13" s="4" t="str">
        <f>VLOOKUP(A13,HOP!A:U,21,0)</f>
        <v>直连</v>
      </c>
    </row>
    <row r="14" s="4" customFormat="1" spans="1:9">
      <c r="A14" s="5">
        <v>999226707516507</v>
      </c>
      <c r="B14" s="6">
        <v>45179</v>
      </c>
      <c r="C14" s="6">
        <v>45180</v>
      </c>
      <c r="D14" s="4">
        <v>33.52</v>
      </c>
      <c r="E14" s="4" t="str">
        <f>VLOOKUP(A14,HOP!A:L,12,0)</f>
        <v>33.52</v>
      </c>
      <c r="F14" s="4" t="str">
        <f>VLOOKUP(A14,HOP!A:C,3,0)</f>
        <v>3900335</v>
      </c>
      <c r="G14" s="4">
        <f t="shared" si="0"/>
        <v>0</v>
      </c>
      <c r="H14" s="4" t="str">
        <f t="shared" si="1"/>
        <v>，3900335</v>
      </c>
      <c r="I14" s="4" t="str">
        <f>VLOOKUP(A14,HOP!A:U,21,0)</f>
        <v>直连</v>
      </c>
    </row>
    <row r="15" s="4" customFormat="1" spans="1:9">
      <c r="A15" s="5">
        <v>999226708031075</v>
      </c>
      <c r="B15" s="6">
        <v>45177</v>
      </c>
      <c r="C15" s="6">
        <v>45180</v>
      </c>
      <c r="D15" s="4">
        <v>229.65</v>
      </c>
      <c r="E15" s="4" t="str">
        <f>VLOOKUP(A15,HOP!A:L,12,0)</f>
        <v>229.65</v>
      </c>
      <c r="F15" s="4" t="str">
        <f>VLOOKUP(A15,HOP!A:C,3,0)</f>
        <v>3900463</v>
      </c>
      <c r="G15" s="4">
        <f t="shared" si="0"/>
        <v>0</v>
      </c>
      <c r="H15" s="4" t="str">
        <f t="shared" si="1"/>
        <v>，3900463</v>
      </c>
      <c r="I15" s="4" t="str">
        <f>VLOOKUP(A15,HOP!A:U,21,0)</f>
        <v>直连</v>
      </c>
    </row>
    <row r="16" s="4" customFormat="1" spans="1:9">
      <c r="A16" s="5">
        <v>999226712679691</v>
      </c>
      <c r="B16" s="6">
        <v>45178</v>
      </c>
      <c r="C16" s="6">
        <v>45180</v>
      </c>
      <c r="D16" s="4">
        <v>82.17</v>
      </c>
      <c r="E16" s="4" t="str">
        <f>VLOOKUP(A16,HOP!A:L,12,0)</f>
        <v>82.17</v>
      </c>
      <c r="F16" s="4" t="str">
        <f>VLOOKUP(A16,HOP!A:C,3,0)</f>
        <v>3902061</v>
      </c>
      <c r="G16" s="4">
        <f t="shared" si="0"/>
        <v>0</v>
      </c>
      <c r="H16" s="4" t="str">
        <f t="shared" si="1"/>
        <v>，3902061</v>
      </c>
      <c r="I16" s="4" t="str">
        <f>VLOOKUP(A16,HOP!A:U,21,0)</f>
        <v>直连</v>
      </c>
    </row>
    <row r="17" s="4" customFormat="1" spans="1:9">
      <c r="A17" s="5">
        <v>999226713170413</v>
      </c>
      <c r="B17" s="6">
        <v>45178</v>
      </c>
      <c r="C17" s="6">
        <v>45180</v>
      </c>
      <c r="D17" s="4">
        <v>295.04</v>
      </c>
      <c r="E17" s="4" t="str">
        <f>VLOOKUP(A17,HOP!A:L,12,0)</f>
        <v>295.04</v>
      </c>
      <c r="F17" s="4" t="str">
        <f>VLOOKUP(A17,HOP!A:C,3,0)</f>
        <v>3902381</v>
      </c>
      <c r="G17" s="4">
        <f t="shared" si="0"/>
        <v>0</v>
      </c>
      <c r="H17" s="4" t="str">
        <f t="shared" si="1"/>
        <v>，3902381</v>
      </c>
      <c r="I17" s="4" t="str">
        <f>VLOOKUP(A17,HOP!A:U,21,0)</f>
        <v>直连</v>
      </c>
    </row>
    <row r="18" s="4" customFormat="1" spans="1:9">
      <c r="A18" s="5">
        <v>999226715037437</v>
      </c>
      <c r="B18" s="6">
        <v>45179</v>
      </c>
      <c r="C18" s="6">
        <v>45180</v>
      </c>
      <c r="D18" s="4">
        <v>29.41</v>
      </c>
      <c r="E18" s="4" t="str">
        <f>VLOOKUP(A18,HOP!A:L,12,0)</f>
        <v>29.41</v>
      </c>
      <c r="F18" s="4" t="str">
        <f>VLOOKUP(A18,HOP!A:C,3,0)</f>
        <v>3903366</v>
      </c>
      <c r="G18" s="4">
        <f t="shared" si="0"/>
        <v>0</v>
      </c>
      <c r="H18" s="4" t="str">
        <f t="shared" si="1"/>
        <v>，3903366</v>
      </c>
      <c r="I18" s="4" t="str">
        <f>VLOOKUP(A18,HOP!A:U,21,0)</f>
        <v>直连</v>
      </c>
    </row>
    <row r="19" s="4" customFormat="1" spans="1:9">
      <c r="A19" s="5">
        <v>999226715880038</v>
      </c>
      <c r="B19" s="6">
        <v>45178</v>
      </c>
      <c r="C19" s="6">
        <v>45180</v>
      </c>
      <c r="D19" s="4">
        <v>77</v>
      </c>
      <c r="E19" s="4" t="str">
        <f>VLOOKUP(A19,HOP!A:L,12,0)</f>
        <v>77.00</v>
      </c>
      <c r="F19" s="4" t="str">
        <f>VLOOKUP(A19,HOP!A:C,3,0)</f>
        <v>3903875</v>
      </c>
      <c r="G19" s="4">
        <f t="shared" si="0"/>
        <v>0</v>
      </c>
      <c r="H19" s="4" t="str">
        <f t="shared" si="1"/>
        <v>，3903875</v>
      </c>
      <c r="I19" s="4" t="str">
        <f>VLOOKUP(A19,HOP!A:U,21,0)</f>
        <v>直连</v>
      </c>
    </row>
    <row r="20" s="4" customFormat="1" spans="1:9">
      <c r="A20" s="5">
        <v>999226716023413</v>
      </c>
      <c r="B20" s="6">
        <v>45178</v>
      </c>
      <c r="C20" s="6">
        <v>45180</v>
      </c>
      <c r="D20" s="4">
        <v>161.01</v>
      </c>
      <c r="E20" s="4" t="str">
        <f>VLOOKUP(A20,HOP!A:L,12,0)</f>
        <v>161.01</v>
      </c>
      <c r="F20" s="4" t="str">
        <f>VLOOKUP(A20,HOP!A:C,3,0)</f>
        <v>3903934</v>
      </c>
      <c r="G20" s="4">
        <f t="shared" si="0"/>
        <v>0</v>
      </c>
      <c r="H20" s="4" t="str">
        <f t="shared" si="1"/>
        <v>，3903934</v>
      </c>
      <c r="I20" s="4" t="str">
        <f>VLOOKUP(A20,HOP!A:U,21,0)</f>
        <v>直连</v>
      </c>
    </row>
    <row r="21" s="4" customFormat="1" spans="1:9">
      <c r="A21" s="5">
        <v>999226721856648</v>
      </c>
      <c r="B21" s="6">
        <v>45179</v>
      </c>
      <c r="C21" s="6">
        <v>45180</v>
      </c>
      <c r="D21" s="4">
        <v>68.24</v>
      </c>
      <c r="E21" s="4" t="str">
        <f>VLOOKUP(A21,HOP!A:L,12,0)</f>
        <v>68.24</v>
      </c>
      <c r="F21" s="4" t="str">
        <f>VLOOKUP(A21,HOP!A:C,3,0)</f>
        <v>3904949</v>
      </c>
      <c r="G21" s="4">
        <f t="shared" si="0"/>
        <v>0</v>
      </c>
      <c r="H21" s="4" t="str">
        <f t="shared" si="1"/>
        <v>，3904949</v>
      </c>
      <c r="I21" s="4" t="str">
        <f>VLOOKUP(A21,HOP!A:U,21,0)</f>
        <v>直连</v>
      </c>
    </row>
    <row r="22" s="4" customFormat="1" spans="1:9">
      <c r="A22" s="5">
        <v>999226724015731</v>
      </c>
      <c r="B22" s="6">
        <v>45178</v>
      </c>
      <c r="C22" s="6">
        <v>45180</v>
      </c>
      <c r="D22" s="4">
        <v>78.5</v>
      </c>
      <c r="E22" s="4" t="str">
        <f>VLOOKUP(A22,HOP!A:L,12,0)</f>
        <v>78.50</v>
      </c>
      <c r="F22" s="4" t="str">
        <f>VLOOKUP(A22,HOP!A:C,3,0)</f>
        <v>3905624</v>
      </c>
      <c r="G22" s="4">
        <f t="shared" si="0"/>
        <v>0</v>
      </c>
      <c r="H22" s="4" t="str">
        <f t="shared" si="1"/>
        <v>，3905624</v>
      </c>
      <c r="I22" s="4" t="str">
        <f>VLOOKUP(A22,HOP!A:U,21,0)</f>
        <v>直连</v>
      </c>
    </row>
    <row r="23" s="4" customFormat="1" spans="1:9">
      <c r="A23" s="5">
        <v>999226726268285</v>
      </c>
      <c r="B23" s="6">
        <v>45179</v>
      </c>
      <c r="C23" s="6">
        <v>45180</v>
      </c>
      <c r="D23" s="4">
        <v>16.04</v>
      </c>
      <c r="E23" s="4" t="str">
        <f>VLOOKUP(A23,HOP!A:L,12,0)</f>
        <v>16.04</v>
      </c>
      <c r="F23" s="4" t="str">
        <f>VLOOKUP(A23,HOP!A:C,3,0)</f>
        <v>3906408</v>
      </c>
      <c r="G23" s="4">
        <f t="shared" si="0"/>
        <v>0</v>
      </c>
      <c r="H23" s="4" t="str">
        <f t="shared" si="1"/>
        <v>，3906408</v>
      </c>
      <c r="I23" s="4" t="str">
        <f>VLOOKUP(A23,HOP!A:U,21,0)</f>
        <v>直连</v>
      </c>
    </row>
    <row r="24" s="4" customFormat="1" spans="1:9">
      <c r="A24" s="5">
        <v>999226727469635</v>
      </c>
      <c r="B24" s="6">
        <v>45178</v>
      </c>
      <c r="C24" s="6">
        <v>45180</v>
      </c>
      <c r="D24" s="4">
        <v>36.19</v>
      </c>
      <c r="E24" s="4" t="str">
        <f>VLOOKUP(A24,HOP!A:L,12,0)</f>
        <v>36.19</v>
      </c>
      <c r="F24" s="4" t="str">
        <f>VLOOKUP(A24,HOP!A:C,3,0)</f>
        <v>3906899</v>
      </c>
      <c r="G24" s="4">
        <f t="shared" si="0"/>
        <v>0</v>
      </c>
      <c r="H24" s="4" t="str">
        <f t="shared" si="1"/>
        <v>，3906899</v>
      </c>
      <c r="I24" s="4" t="str">
        <f>VLOOKUP(A24,HOP!A:U,21,0)</f>
        <v>直连</v>
      </c>
    </row>
    <row r="25" s="4" customFormat="1" spans="1:9">
      <c r="A25" s="5">
        <v>999226727608854</v>
      </c>
      <c r="B25" s="6">
        <v>45179</v>
      </c>
      <c r="C25" s="6">
        <v>45180</v>
      </c>
      <c r="D25" s="4">
        <v>32.53</v>
      </c>
      <c r="E25" s="4" t="str">
        <f>VLOOKUP(A25,HOP!A:L,12,0)</f>
        <v>32.53</v>
      </c>
      <c r="F25" s="4" t="str">
        <f>VLOOKUP(A25,HOP!A:C,3,0)</f>
        <v>3906926</v>
      </c>
      <c r="G25" s="4">
        <f t="shared" si="0"/>
        <v>0</v>
      </c>
      <c r="H25" s="4" t="str">
        <f t="shared" si="1"/>
        <v>，3906926</v>
      </c>
      <c r="I25" s="4" t="str">
        <f>VLOOKUP(A25,HOP!A:U,21,0)</f>
        <v>直连</v>
      </c>
    </row>
    <row r="26" s="4" customFormat="1" spans="1:9">
      <c r="A26" s="5">
        <v>999226728859818</v>
      </c>
      <c r="B26" s="6">
        <v>45179</v>
      </c>
      <c r="C26" s="6">
        <v>45180</v>
      </c>
      <c r="D26" s="4">
        <v>20.02</v>
      </c>
      <c r="E26" s="4" t="str">
        <f>VLOOKUP(A26,HOP!A:L,12,0)</f>
        <v>20.02</v>
      </c>
      <c r="F26" s="4" t="str">
        <f>VLOOKUP(A26,HOP!A:C,3,0)</f>
        <v>3907352</v>
      </c>
      <c r="G26" s="4">
        <f t="shared" si="0"/>
        <v>0</v>
      </c>
      <c r="H26" s="4" t="str">
        <f t="shared" si="1"/>
        <v>，3907352</v>
      </c>
      <c r="I26" s="4" t="str">
        <f>VLOOKUP(A26,HOP!A:U,21,0)</f>
        <v>直连</v>
      </c>
    </row>
    <row r="27" s="4" customFormat="1" spans="1:9">
      <c r="A27" s="5">
        <v>999226729847048</v>
      </c>
      <c r="B27" s="6">
        <v>45179</v>
      </c>
      <c r="C27" s="6">
        <v>45180</v>
      </c>
      <c r="D27" s="4">
        <v>56.51</v>
      </c>
      <c r="E27" s="4" t="str">
        <f>VLOOKUP(A27,HOP!A:L,12,0)</f>
        <v>56.51</v>
      </c>
      <c r="F27" s="4" t="str">
        <f>VLOOKUP(A27,HOP!A:C,3,0)</f>
        <v>3907814</v>
      </c>
      <c r="G27" s="4">
        <f t="shared" si="0"/>
        <v>0</v>
      </c>
      <c r="H27" s="4" t="str">
        <f t="shared" si="1"/>
        <v>，3907814</v>
      </c>
      <c r="I27" s="4" t="str">
        <f>VLOOKUP(A27,HOP!A:U,21,0)</f>
        <v>直连</v>
      </c>
    </row>
    <row r="28" s="4" customFormat="1" spans="1:9">
      <c r="A28" s="5">
        <v>999226730216235</v>
      </c>
      <c r="B28" s="6">
        <v>45179</v>
      </c>
      <c r="C28" s="6">
        <v>45180</v>
      </c>
      <c r="D28" s="4">
        <v>16.72</v>
      </c>
      <c r="E28" s="4" t="str">
        <f>VLOOKUP(A28,HOP!A:L,12,0)</f>
        <v>16.72</v>
      </c>
      <c r="F28" s="4" t="str">
        <f>VLOOKUP(A28,HOP!A:C,3,0)</f>
        <v>3908007</v>
      </c>
      <c r="G28" s="4">
        <f t="shared" si="0"/>
        <v>0</v>
      </c>
      <c r="H28" s="4" t="str">
        <f t="shared" si="1"/>
        <v>，3908007</v>
      </c>
      <c r="I28" s="4" t="str">
        <f>VLOOKUP(A28,HOP!A:U,21,0)</f>
        <v>直连</v>
      </c>
    </row>
    <row r="29" s="4" customFormat="1" spans="1:9">
      <c r="A29" s="5">
        <v>999226730233000</v>
      </c>
      <c r="B29" s="6">
        <v>45179</v>
      </c>
      <c r="C29" s="6">
        <v>45180</v>
      </c>
      <c r="D29" s="4">
        <v>32.37</v>
      </c>
      <c r="E29" s="4" t="str">
        <f>VLOOKUP(A29,HOP!A:L,12,0)</f>
        <v>32.37</v>
      </c>
      <c r="F29" s="4" t="str">
        <f>VLOOKUP(A29,HOP!A:C,3,0)</f>
        <v>3908027</v>
      </c>
      <c r="G29" s="4">
        <f t="shared" si="0"/>
        <v>0</v>
      </c>
      <c r="H29" s="4" t="str">
        <f t="shared" si="1"/>
        <v>，3908027</v>
      </c>
      <c r="I29" s="4" t="str">
        <f>VLOOKUP(A29,HOP!A:U,21,0)</f>
        <v>直连</v>
      </c>
    </row>
    <row r="30" s="4" customFormat="1" spans="1:9">
      <c r="A30" s="5">
        <v>999226730544629</v>
      </c>
      <c r="B30" s="6">
        <v>45179</v>
      </c>
      <c r="C30" s="6">
        <v>45180</v>
      </c>
      <c r="D30" s="4">
        <v>48.7</v>
      </c>
      <c r="E30" s="4" t="str">
        <f>VLOOKUP(A30,HOP!A:L,12,0)</f>
        <v>48.70</v>
      </c>
      <c r="F30" s="4" t="str">
        <f>VLOOKUP(A30,HOP!A:C,3,0)</f>
        <v>3908231</v>
      </c>
      <c r="G30" s="4">
        <f t="shared" si="0"/>
        <v>0</v>
      </c>
      <c r="H30" s="4" t="str">
        <f t="shared" si="1"/>
        <v>，3908231</v>
      </c>
      <c r="I30" s="4" t="str">
        <f>VLOOKUP(A30,HOP!A:U,21,0)</f>
        <v>直连</v>
      </c>
    </row>
    <row r="31" s="4" customFormat="1" spans="1:9">
      <c r="A31" s="5">
        <v>999226730620899</v>
      </c>
      <c r="B31" s="6">
        <v>45179</v>
      </c>
      <c r="C31" s="6">
        <v>45180</v>
      </c>
      <c r="D31" s="4">
        <v>71.88</v>
      </c>
      <c r="E31" s="4" t="str">
        <f>VLOOKUP(A31,HOP!A:L,12,0)</f>
        <v>71.88</v>
      </c>
      <c r="F31" s="4" t="str">
        <f>VLOOKUP(A31,HOP!A:C,3,0)</f>
        <v>3908257</v>
      </c>
      <c r="G31" s="4">
        <f t="shared" si="0"/>
        <v>0</v>
      </c>
      <c r="H31" s="4" t="str">
        <f t="shared" si="1"/>
        <v>，3908257</v>
      </c>
      <c r="I31" s="4" t="str">
        <f>VLOOKUP(A31,HOP!A:U,21,0)</f>
        <v>直连</v>
      </c>
    </row>
    <row r="32" s="4" customFormat="1" spans="1:9">
      <c r="A32" s="5">
        <v>999226730882204</v>
      </c>
      <c r="B32" s="6">
        <v>45179</v>
      </c>
      <c r="C32" s="6">
        <v>45180</v>
      </c>
      <c r="D32" s="4">
        <v>41.3</v>
      </c>
      <c r="E32" s="4" t="str">
        <f>VLOOKUP(A32,HOP!A:L,12,0)</f>
        <v>41.30</v>
      </c>
      <c r="F32" s="4" t="str">
        <f>VLOOKUP(A32,HOP!A:C,3,0)</f>
        <v>3908399</v>
      </c>
      <c r="G32" s="4">
        <f t="shared" si="0"/>
        <v>0</v>
      </c>
      <c r="H32" s="4" t="str">
        <f t="shared" si="1"/>
        <v>，3908399</v>
      </c>
      <c r="I32" s="4" t="str">
        <f>VLOOKUP(A32,HOP!A:U,21,0)</f>
        <v>直连</v>
      </c>
    </row>
    <row r="33" s="4" customFormat="1" spans="1:9">
      <c r="A33" s="5">
        <v>999226731116327</v>
      </c>
      <c r="B33" s="6">
        <v>45179</v>
      </c>
      <c r="C33" s="6">
        <v>45180</v>
      </c>
      <c r="D33" s="4">
        <v>39.17</v>
      </c>
      <c r="E33" s="4" t="str">
        <f>VLOOKUP(A33,HOP!A:L,12,0)</f>
        <v>39.17</v>
      </c>
      <c r="F33" s="4" t="str">
        <f>VLOOKUP(A33,HOP!A:C,3,0)</f>
        <v>3908563</v>
      </c>
      <c r="G33" s="4">
        <f t="shared" si="0"/>
        <v>0</v>
      </c>
      <c r="H33" s="4" t="str">
        <f t="shared" si="1"/>
        <v>，3908563</v>
      </c>
      <c r="I33" s="4" t="str">
        <f>VLOOKUP(A33,HOP!A:U,21,0)</f>
        <v>直连</v>
      </c>
    </row>
    <row r="34" s="4" customFormat="1" spans="1:9">
      <c r="A34" s="5">
        <v>999226731253304</v>
      </c>
      <c r="B34" s="6">
        <v>45179</v>
      </c>
      <c r="C34" s="6">
        <v>45180</v>
      </c>
      <c r="D34" s="4">
        <v>50.91</v>
      </c>
      <c r="E34" s="4" t="str">
        <f>VLOOKUP(A34,HOP!A:L,12,0)</f>
        <v>50.91</v>
      </c>
      <c r="F34" s="4" t="str">
        <f>VLOOKUP(A34,HOP!A:C,3,0)</f>
        <v>3908607</v>
      </c>
      <c r="G34" s="4">
        <f t="shared" si="0"/>
        <v>0</v>
      </c>
      <c r="H34" s="4" t="str">
        <f t="shared" si="1"/>
        <v>，3908607</v>
      </c>
      <c r="I34" s="4" t="str">
        <f>VLOOKUP(A34,HOP!A:U,21,0)</f>
        <v>直连</v>
      </c>
    </row>
    <row r="35" s="4" customFormat="1" spans="1:9">
      <c r="A35" s="5">
        <v>999226731310266</v>
      </c>
      <c r="B35" s="6">
        <v>45179</v>
      </c>
      <c r="C35" s="6">
        <v>45180</v>
      </c>
      <c r="D35" s="4">
        <v>23.06</v>
      </c>
      <c r="E35" s="4" t="str">
        <f>VLOOKUP(A35,HOP!A:L,12,0)</f>
        <v>23.06</v>
      </c>
      <c r="F35" s="4" t="str">
        <f>VLOOKUP(A35,HOP!A:C,3,0)</f>
        <v>3908709</v>
      </c>
      <c r="G35" s="4">
        <f t="shared" ref="G35:G60" si="2">D35-E35</f>
        <v>0</v>
      </c>
      <c r="H35" s="4" t="str">
        <f t="shared" ref="H35:H60" si="3">$H$1&amp;F35</f>
        <v>，3908709</v>
      </c>
      <c r="I35" s="4" t="str">
        <f>VLOOKUP(A35,HOP!A:U,21,0)</f>
        <v>直连</v>
      </c>
    </row>
    <row r="36" s="4" customFormat="1" spans="1:9">
      <c r="A36" s="5">
        <v>999226731545162</v>
      </c>
      <c r="B36" s="6">
        <v>45179</v>
      </c>
      <c r="C36" s="6">
        <v>45180</v>
      </c>
      <c r="D36" s="4">
        <v>19.4</v>
      </c>
      <c r="E36" s="4" t="str">
        <f>VLOOKUP(A36,HOP!A:L,12,0)</f>
        <v>19.40</v>
      </c>
      <c r="F36" s="4" t="str">
        <f>VLOOKUP(A36,HOP!A:C,3,0)</f>
        <v>3908791</v>
      </c>
      <c r="G36" s="4">
        <f t="shared" si="2"/>
        <v>0</v>
      </c>
      <c r="H36" s="4" t="str">
        <f t="shared" si="3"/>
        <v>，3908791</v>
      </c>
      <c r="I36" s="4" t="str">
        <f>VLOOKUP(A36,HOP!A:U,21,0)</f>
        <v>直连</v>
      </c>
    </row>
    <row r="37" s="4" customFormat="1" spans="1:9">
      <c r="A37" s="5">
        <v>999226731677862</v>
      </c>
      <c r="B37" s="6">
        <v>45179</v>
      </c>
      <c r="C37" s="6">
        <v>45180</v>
      </c>
      <c r="D37" s="4">
        <v>17.24</v>
      </c>
      <c r="E37" s="4" t="str">
        <f>VLOOKUP(A37,HOP!A:L,12,0)</f>
        <v>17.24</v>
      </c>
      <c r="F37" s="4" t="str">
        <f>VLOOKUP(A37,HOP!A:C,3,0)</f>
        <v>3908826</v>
      </c>
      <c r="G37" s="4">
        <f t="shared" si="2"/>
        <v>0</v>
      </c>
      <c r="H37" s="4" t="str">
        <f t="shared" si="3"/>
        <v>，3908826</v>
      </c>
      <c r="I37" s="4" t="str">
        <f>VLOOKUP(A37,HOP!A:U,21,0)</f>
        <v>直连</v>
      </c>
    </row>
    <row r="38" s="4" customFormat="1" spans="1:9">
      <c r="A38" s="5">
        <v>999226731720448</v>
      </c>
      <c r="B38" s="6">
        <v>45179</v>
      </c>
      <c r="C38" s="6">
        <v>45180</v>
      </c>
      <c r="D38" s="4">
        <v>16.04</v>
      </c>
      <c r="E38" s="4" t="str">
        <f>VLOOKUP(A38,HOP!A:L,12,0)</f>
        <v>16.04</v>
      </c>
      <c r="F38" s="4" t="str">
        <f>VLOOKUP(A38,HOP!A:C,3,0)</f>
        <v>3908905</v>
      </c>
      <c r="G38" s="4">
        <f t="shared" si="2"/>
        <v>0</v>
      </c>
      <c r="H38" s="4" t="str">
        <f t="shared" si="3"/>
        <v>，3908905</v>
      </c>
      <c r="I38" s="4" t="str">
        <f>VLOOKUP(A38,HOP!A:U,21,0)</f>
        <v>直连</v>
      </c>
    </row>
    <row r="39" s="4" customFormat="1" spans="1:9">
      <c r="A39" s="5">
        <v>999226732318287</v>
      </c>
      <c r="B39" s="6">
        <v>45179</v>
      </c>
      <c r="C39" s="6">
        <v>45180</v>
      </c>
      <c r="D39" s="4">
        <v>23.06</v>
      </c>
      <c r="E39" s="4" t="str">
        <f>VLOOKUP(A39,HOP!A:L,12,0)</f>
        <v>23.06</v>
      </c>
      <c r="F39" s="4" t="str">
        <f>VLOOKUP(A39,HOP!A:C,3,0)</f>
        <v>3909255</v>
      </c>
      <c r="G39" s="4">
        <f t="shared" si="2"/>
        <v>0</v>
      </c>
      <c r="H39" s="4" t="str">
        <f t="shared" si="3"/>
        <v>，3909255</v>
      </c>
      <c r="I39" s="4" t="str">
        <f>VLOOKUP(A39,HOP!A:U,21,0)</f>
        <v>直连</v>
      </c>
    </row>
    <row r="40" s="4" customFormat="1" spans="1:9">
      <c r="A40" s="5">
        <v>999226732431874</v>
      </c>
      <c r="B40" s="6">
        <v>45179</v>
      </c>
      <c r="C40" s="6">
        <v>45180</v>
      </c>
      <c r="D40" s="4">
        <v>74.82</v>
      </c>
      <c r="E40" s="4" t="str">
        <f>VLOOKUP(A40,HOP!A:L,12,0)</f>
        <v>74.82</v>
      </c>
      <c r="F40" s="4" t="str">
        <f>VLOOKUP(A40,HOP!A:C,3,0)</f>
        <v>3909291</v>
      </c>
      <c r="G40" s="4">
        <f t="shared" si="2"/>
        <v>0</v>
      </c>
      <c r="H40" s="4" t="str">
        <f t="shared" si="3"/>
        <v>，3909291</v>
      </c>
      <c r="I40" s="4" t="str">
        <f>VLOOKUP(A40,HOP!A:U,21,0)</f>
        <v>直连</v>
      </c>
    </row>
    <row r="41" s="4" customFormat="1" spans="1:9">
      <c r="A41" s="5">
        <v>999226732592592</v>
      </c>
      <c r="B41" s="6">
        <v>45179</v>
      </c>
      <c r="C41" s="6">
        <v>45180</v>
      </c>
      <c r="D41" s="4">
        <v>23.98</v>
      </c>
      <c r="E41" s="4" t="str">
        <f>VLOOKUP(A41,HOP!A:L,12,0)</f>
        <v>23.98</v>
      </c>
      <c r="F41" s="4" t="str">
        <f>VLOOKUP(A41,HOP!A:C,3,0)</f>
        <v>3909453</v>
      </c>
      <c r="G41" s="4">
        <f t="shared" si="2"/>
        <v>0</v>
      </c>
      <c r="H41" s="4" t="str">
        <f t="shared" si="3"/>
        <v>，3909453</v>
      </c>
      <c r="I41" s="4" t="str">
        <f>VLOOKUP(A41,HOP!A:U,21,0)</f>
        <v>直连</v>
      </c>
    </row>
    <row r="42" s="4" customFormat="1" spans="1:9">
      <c r="A42" s="5">
        <v>999226732871979</v>
      </c>
      <c r="B42" s="6">
        <v>45179</v>
      </c>
      <c r="C42" s="6">
        <v>45180</v>
      </c>
      <c r="D42" s="4">
        <v>16.79</v>
      </c>
      <c r="E42" s="4" t="str">
        <f>VLOOKUP(A42,HOP!A:L,12,0)</f>
        <v>16.79</v>
      </c>
      <c r="F42" s="4" t="str">
        <f>VLOOKUP(A42,HOP!A:C,3,0)</f>
        <v>3909549</v>
      </c>
      <c r="G42" s="4">
        <f t="shared" si="2"/>
        <v>0</v>
      </c>
      <c r="H42" s="4" t="str">
        <f t="shared" si="3"/>
        <v>，3909549</v>
      </c>
      <c r="I42" s="4" t="str">
        <f>VLOOKUP(A42,HOP!A:U,21,0)</f>
        <v>直连</v>
      </c>
    </row>
    <row r="43" s="4" customFormat="1" spans="1:9">
      <c r="A43" s="5">
        <v>999226733144625</v>
      </c>
      <c r="B43" s="6">
        <v>45179</v>
      </c>
      <c r="C43" s="6">
        <v>45180</v>
      </c>
      <c r="D43" s="4">
        <v>20.89</v>
      </c>
      <c r="E43" s="4" t="str">
        <f>VLOOKUP(A43,HOP!A:L,12,0)</f>
        <v>20.89</v>
      </c>
      <c r="F43" s="4" t="str">
        <f>VLOOKUP(A43,HOP!A:C,3,0)</f>
        <v>3909760</v>
      </c>
      <c r="G43" s="4">
        <f t="shared" si="2"/>
        <v>0</v>
      </c>
      <c r="H43" s="4" t="str">
        <f t="shared" si="3"/>
        <v>，3909760</v>
      </c>
      <c r="I43" s="4" t="str">
        <f>VLOOKUP(A43,HOP!A:U,21,0)</f>
        <v>直连</v>
      </c>
    </row>
    <row r="44" s="4" customFormat="1" spans="1:9">
      <c r="A44" s="5">
        <v>999226733241326</v>
      </c>
      <c r="B44" s="6">
        <v>45179</v>
      </c>
      <c r="C44" s="6">
        <v>45180</v>
      </c>
      <c r="D44" s="4">
        <v>18.73</v>
      </c>
      <c r="E44" s="4" t="str">
        <f>VLOOKUP(A44,HOP!A:L,12,0)</f>
        <v>18.73</v>
      </c>
      <c r="F44" s="4" t="str">
        <f>VLOOKUP(A44,HOP!A:C,3,0)</f>
        <v>3909789</v>
      </c>
      <c r="G44" s="4">
        <f t="shared" si="2"/>
        <v>0</v>
      </c>
      <c r="H44" s="4" t="str">
        <f t="shared" si="3"/>
        <v>，3909789</v>
      </c>
      <c r="I44" s="4" t="str">
        <f>VLOOKUP(A44,HOP!A:U,21,0)</f>
        <v>直连</v>
      </c>
    </row>
    <row r="45" s="4" customFormat="1" spans="1:9">
      <c r="A45" s="5">
        <v>999226733384884</v>
      </c>
      <c r="B45" s="6">
        <v>45179</v>
      </c>
      <c r="C45" s="6">
        <v>45180</v>
      </c>
      <c r="D45" s="4">
        <v>30.27</v>
      </c>
      <c r="E45" s="4" t="str">
        <f>VLOOKUP(A45,HOP!A:L,12,0)</f>
        <v>30.27</v>
      </c>
      <c r="F45" s="4" t="str">
        <f>VLOOKUP(A45,HOP!A:C,3,0)</f>
        <v>3909913</v>
      </c>
      <c r="G45" s="4">
        <f t="shared" si="2"/>
        <v>0</v>
      </c>
      <c r="H45" s="4" t="str">
        <f t="shared" si="3"/>
        <v>，3909913</v>
      </c>
      <c r="I45" s="4" t="str">
        <f>VLOOKUP(A45,HOP!A:U,21,0)</f>
        <v>直连</v>
      </c>
    </row>
    <row r="46" s="4" customFormat="1" spans="1:9">
      <c r="A46" s="5">
        <v>999226733515019</v>
      </c>
      <c r="B46" s="6">
        <v>45179</v>
      </c>
      <c r="C46" s="6">
        <v>45180</v>
      </c>
      <c r="D46" s="4">
        <v>71.5</v>
      </c>
      <c r="E46" s="4" t="str">
        <f>VLOOKUP(A46,HOP!A:L,12,0)</f>
        <v>71.50</v>
      </c>
      <c r="F46" s="4" t="str">
        <f>VLOOKUP(A46,HOP!A:C,3,0)</f>
        <v>3909992</v>
      </c>
      <c r="G46" s="4">
        <f t="shared" si="2"/>
        <v>0</v>
      </c>
      <c r="H46" s="4" t="str">
        <f t="shared" si="3"/>
        <v>，3909992</v>
      </c>
      <c r="I46" s="4" t="str">
        <f>VLOOKUP(A46,HOP!A:U,21,0)</f>
        <v>直连</v>
      </c>
    </row>
    <row r="47" s="4" customFormat="1" spans="1:9">
      <c r="A47" s="5">
        <v>999226733535367</v>
      </c>
      <c r="B47" s="6">
        <v>45179</v>
      </c>
      <c r="C47" s="6">
        <v>45180</v>
      </c>
      <c r="D47" s="4">
        <v>19.4</v>
      </c>
      <c r="E47" s="4" t="str">
        <f>VLOOKUP(A47,HOP!A:L,12,0)</f>
        <v>19.40</v>
      </c>
      <c r="F47" s="4" t="str">
        <f>VLOOKUP(A47,HOP!A:C,3,0)</f>
        <v>3909998</v>
      </c>
      <c r="G47" s="4">
        <f t="shared" si="2"/>
        <v>0</v>
      </c>
      <c r="H47" s="4" t="str">
        <f t="shared" si="3"/>
        <v>，3909998</v>
      </c>
      <c r="I47" s="4" t="str">
        <f>VLOOKUP(A47,HOP!A:U,21,0)</f>
        <v>直连</v>
      </c>
    </row>
    <row r="48" s="4" customFormat="1" spans="1:9">
      <c r="A48" s="5">
        <v>999226733770887</v>
      </c>
      <c r="B48" s="6">
        <v>45179</v>
      </c>
      <c r="C48" s="6">
        <v>45180</v>
      </c>
      <c r="D48" s="4">
        <v>16.42</v>
      </c>
      <c r="E48" s="4" t="str">
        <f>VLOOKUP(A48,HOP!A:L,12,0)</f>
        <v>16.42</v>
      </c>
      <c r="F48" s="4" t="str">
        <f>VLOOKUP(A48,HOP!A:C,3,0)</f>
        <v>3910072</v>
      </c>
      <c r="G48" s="4">
        <f t="shared" si="2"/>
        <v>0</v>
      </c>
      <c r="H48" s="4" t="str">
        <f t="shared" si="3"/>
        <v>，3910072</v>
      </c>
      <c r="I48" s="4" t="str">
        <f>VLOOKUP(A48,HOP!A:U,21,0)</f>
        <v>直连</v>
      </c>
    </row>
    <row r="49" s="4" customFormat="1" spans="1:9">
      <c r="A49" s="5">
        <v>999226733898661</v>
      </c>
      <c r="B49" s="6">
        <v>45179</v>
      </c>
      <c r="C49" s="6">
        <v>45180</v>
      </c>
      <c r="D49" s="4">
        <v>34.82</v>
      </c>
      <c r="E49" s="4" t="str">
        <f>VLOOKUP(A49,HOP!A:L,12,0)</f>
        <v>34.82</v>
      </c>
      <c r="F49" s="4" t="str">
        <f>VLOOKUP(A49,HOP!A:C,3,0)</f>
        <v>3910238</v>
      </c>
      <c r="G49" s="4">
        <f t="shared" si="2"/>
        <v>0</v>
      </c>
      <c r="H49" s="4" t="str">
        <f t="shared" si="3"/>
        <v>，3910238</v>
      </c>
      <c r="I49" s="4" t="str">
        <f>VLOOKUP(A49,HOP!A:U,21,0)</f>
        <v>直连</v>
      </c>
    </row>
    <row r="50" s="4" customFormat="1" spans="1:9">
      <c r="A50" s="5">
        <v>999226734111422</v>
      </c>
      <c r="B50" s="6">
        <v>45179</v>
      </c>
      <c r="C50" s="6">
        <v>45180</v>
      </c>
      <c r="D50" s="4">
        <v>17.27</v>
      </c>
      <c r="E50" s="4" t="str">
        <f>VLOOKUP(A50,HOP!A:L,12,0)</f>
        <v>17.27</v>
      </c>
      <c r="F50" s="4" t="str">
        <f>VLOOKUP(A50,HOP!A:C,3,0)</f>
        <v>3910331</v>
      </c>
      <c r="G50" s="4">
        <f t="shared" si="2"/>
        <v>0</v>
      </c>
      <c r="H50" s="4" t="str">
        <f t="shared" si="3"/>
        <v>，3910331</v>
      </c>
      <c r="I50" s="4" t="str">
        <f>VLOOKUP(A50,HOP!A:U,21,0)</f>
        <v>直连</v>
      </c>
    </row>
    <row r="51" s="4" customFormat="1" spans="1:9">
      <c r="A51" s="5">
        <v>999226734167573</v>
      </c>
      <c r="B51" s="6">
        <v>45179</v>
      </c>
      <c r="C51" s="6">
        <v>45180</v>
      </c>
      <c r="D51" s="4">
        <v>32.53</v>
      </c>
      <c r="E51" s="4" t="str">
        <f>VLOOKUP(A51,HOP!A:L,12,0)</f>
        <v>32.53</v>
      </c>
      <c r="F51" s="4" t="str">
        <f>VLOOKUP(A51,HOP!A:C,3,0)</f>
        <v>3910343</v>
      </c>
      <c r="G51" s="4">
        <f t="shared" si="2"/>
        <v>0</v>
      </c>
      <c r="H51" s="4" t="str">
        <f t="shared" si="3"/>
        <v>，3910343</v>
      </c>
      <c r="I51" s="4" t="str">
        <f>VLOOKUP(A51,HOP!A:U,21,0)</f>
        <v>直连</v>
      </c>
    </row>
    <row r="52" s="4" customFormat="1" spans="1:9">
      <c r="A52" s="5">
        <v>999226734193425</v>
      </c>
      <c r="B52" s="6">
        <v>45179</v>
      </c>
      <c r="C52" s="6">
        <v>45180</v>
      </c>
      <c r="D52" s="4">
        <v>17.15</v>
      </c>
      <c r="E52" s="4" t="str">
        <f>VLOOKUP(A52,HOP!A:L,12,0)</f>
        <v>17.15</v>
      </c>
      <c r="F52" s="4" t="str">
        <f>VLOOKUP(A52,HOP!A:C,3,0)</f>
        <v>3910351</v>
      </c>
      <c r="G52" s="4">
        <f t="shared" si="2"/>
        <v>0</v>
      </c>
      <c r="H52" s="4" t="str">
        <f t="shared" si="3"/>
        <v>，3910351</v>
      </c>
      <c r="I52" s="4" t="str">
        <f>VLOOKUP(A52,HOP!A:U,21,0)</f>
        <v>直连</v>
      </c>
    </row>
    <row r="53" s="4" customFormat="1" spans="1:9">
      <c r="A53" s="5">
        <v>999226734337442</v>
      </c>
      <c r="B53" s="6">
        <v>45179</v>
      </c>
      <c r="C53" s="6">
        <v>45180</v>
      </c>
      <c r="D53" s="4">
        <v>47.91</v>
      </c>
      <c r="E53" s="4" t="str">
        <f>VLOOKUP(A53,HOP!A:L,12,0)</f>
        <v>47.91</v>
      </c>
      <c r="F53" s="4" t="str">
        <f>VLOOKUP(A53,HOP!A:C,3,0)</f>
        <v>3910536</v>
      </c>
      <c r="G53" s="4">
        <f t="shared" si="2"/>
        <v>0</v>
      </c>
      <c r="H53" s="4" t="str">
        <f t="shared" si="3"/>
        <v>，3910536</v>
      </c>
      <c r="I53" s="4" t="str">
        <f>VLOOKUP(A53,HOP!A:U,21,0)</f>
        <v>直连</v>
      </c>
    </row>
    <row r="54" s="4" customFormat="1" spans="1:9">
      <c r="A54" s="5">
        <v>999226734439375</v>
      </c>
      <c r="B54" s="6">
        <v>45179</v>
      </c>
      <c r="C54" s="6">
        <v>45180</v>
      </c>
      <c r="D54" s="4">
        <v>27.23</v>
      </c>
      <c r="E54" s="4" t="str">
        <f>VLOOKUP(A54,HOP!A:L,12,0)</f>
        <v>27.23</v>
      </c>
      <c r="F54" s="4" t="str">
        <f>VLOOKUP(A54,HOP!A:C,3,0)</f>
        <v>3910574</v>
      </c>
      <c r="G54" s="4">
        <f t="shared" si="2"/>
        <v>0</v>
      </c>
      <c r="H54" s="4" t="str">
        <f t="shared" si="3"/>
        <v>，3910574</v>
      </c>
      <c r="I54" s="4" t="str">
        <f>VLOOKUP(A54,HOP!A:U,21,0)</f>
        <v>直连</v>
      </c>
    </row>
    <row r="55" s="4" customFormat="1" spans="1:9">
      <c r="A55" s="5">
        <v>999226734484025</v>
      </c>
      <c r="B55" s="6">
        <v>45179</v>
      </c>
      <c r="C55" s="6">
        <v>45180</v>
      </c>
      <c r="D55" s="4">
        <v>27.23</v>
      </c>
      <c r="E55" s="4" t="str">
        <f>VLOOKUP(A55,HOP!A:L,12,0)</f>
        <v>27.23</v>
      </c>
      <c r="F55" s="4" t="str">
        <f>VLOOKUP(A55,HOP!A:C,3,0)</f>
        <v>3910587</v>
      </c>
      <c r="G55" s="4">
        <f t="shared" si="2"/>
        <v>0</v>
      </c>
      <c r="H55" s="4" t="str">
        <f t="shared" si="3"/>
        <v>，3910587</v>
      </c>
      <c r="I55" s="4" t="str">
        <f>VLOOKUP(A55,HOP!A:U,21,0)</f>
        <v>直连</v>
      </c>
    </row>
    <row r="56" s="4" customFormat="1" spans="1:9">
      <c r="A56" s="5">
        <v>999226734553996</v>
      </c>
      <c r="B56" s="6">
        <v>45179</v>
      </c>
      <c r="C56" s="6">
        <v>45180</v>
      </c>
      <c r="D56" s="4">
        <v>8.94</v>
      </c>
      <c r="E56" s="4" t="str">
        <f>VLOOKUP(A56,HOP!A:L,12,0)</f>
        <v>8.94</v>
      </c>
      <c r="F56" s="4" t="str">
        <f>VLOOKUP(A56,HOP!A:C,3,0)</f>
        <v>3910612</v>
      </c>
      <c r="G56" s="4">
        <f t="shared" si="2"/>
        <v>0</v>
      </c>
      <c r="H56" s="4" t="str">
        <f t="shared" si="3"/>
        <v>，3910612</v>
      </c>
      <c r="I56" s="4" t="str">
        <f>VLOOKUP(A56,HOP!A:U,21,0)</f>
        <v>直连</v>
      </c>
    </row>
    <row r="57" s="4" customFormat="1" spans="1:9">
      <c r="A57" s="5">
        <v>999226735107499</v>
      </c>
      <c r="B57" s="6">
        <v>45179</v>
      </c>
      <c r="C57" s="6">
        <v>45180</v>
      </c>
      <c r="D57" s="4">
        <v>18.73</v>
      </c>
      <c r="E57" s="4" t="str">
        <f>VLOOKUP(A57,HOP!A:L,12,0)</f>
        <v>18.73</v>
      </c>
      <c r="F57" s="4" t="str">
        <f>VLOOKUP(A57,HOP!A:C,3,0)</f>
        <v>3911155</v>
      </c>
      <c r="G57" s="4">
        <f t="shared" si="2"/>
        <v>0</v>
      </c>
      <c r="H57" s="4" t="str">
        <f t="shared" si="3"/>
        <v>，3911155</v>
      </c>
      <c r="I57" s="4" t="str">
        <f>VLOOKUP(A57,HOP!A:U,21,0)</f>
        <v>直连</v>
      </c>
    </row>
    <row r="58" s="4" customFormat="1" spans="1:9">
      <c r="A58" s="5">
        <v>999226735165629</v>
      </c>
      <c r="B58" s="6">
        <v>45179</v>
      </c>
      <c r="C58" s="6">
        <v>45180</v>
      </c>
      <c r="D58" s="4">
        <v>41.3</v>
      </c>
      <c r="E58" s="4" t="str">
        <f>VLOOKUP(A58,HOP!A:L,12,0)</f>
        <v>41.30</v>
      </c>
      <c r="F58" s="4" t="str">
        <f>VLOOKUP(A58,HOP!A:C,3,0)</f>
        <v>3911213</v>
      </c>
      <c r="G58" s="4">
        <f t="shared" si="2"/>
        <v>0</v>
      </c>
      <c r="H58" s="4" t="str">
        <f t="shared" si="3"/>
        <v>，3911213</v>
      </c>
      <c r="I58" s="4" t="str">
        <f>VLOOKUP(A58,HOP!A:U,21,0)</f>
        <v>直连</v>
      </c>
    </row>
    <row r="59" s="4" customFormat="1" spans="1:9">
      <c r="A59" s="5">
        <v>999226735175703</v>
      </c>
      <c r="B59" s="6">
        <v>45179</v>
      </c>
      <c r="C59" s="6">
        <v>45180</v>
      </c>
      <c r="D59" s="4">
        <v>19.4</v>
      </c>
      <c r="E59" s="4" t="str">
        <f>VLOOKUP(A59,HOP!A:L,12,0)</f>
        <v>19.40</v>
      </c>
      <c r="F59" s="4" t="str">
        <f>VLOOKUP(A59,HOP!A:C,3,0)</f>
        <v>3911222</v>
      </c>
      <c r="G59" s="4">
        <f t="shared" si="2"/>
        <v>0</v>
      </c>
      <c r="H59" s="4" t="str">
        <f t="shared" si="3"/>
        <v>，3911222</v>
      </c>
      <c r="I59" s="4" t="str">
        <f>VLOOKUP(A59,HOP!A:U,21,0)</f>
        <v>直连</v>
      </c>
    </row>
    <row r="60" s="4" customFormat="1" spans="1:9">
      <c r="A60" s="5">
        <v>999226735506840</v>
      </c>
      <c r="B60" s="6">
        <v>45179</v>
      </c>
      <c r="C60" s="6">
        <v>45180</v>
      </c>
      <c r="D60" s="4">
        <v>33.51</v>
      </c>
      <c r="E60" s="4" t="str">
        <f>VLOOKUP(A60,HOP!A:L,12,0)</f>
        <v>33.51</v>
      </c>
      <c r="F60" s="4" t="str">
        <f>VLOOKUP(A60,HOP!A:C,3,0)</f>
        <v>3911649</v>
      </c>
      <c r="G60" s="4">
        <f t="shared" si="2"/>
        <v>0</v>
      </c>
      <c r="H60" s="4" t="str">
        <f t="shared" si="3"/>
        <v>，3911649</v>
      </c>
      <c r="I60" s="4" t="str">
        <f>VLOOKUP(A60,HOP!A:U,21,0)</f>
        <v>直连</v>
      </c>
    </row>
    <row r="62" spans="4:4">
      <c r="D62" s="4">
        <f>SUM(D2:D61)</f>
        <v>2879.02</v>
      </c>
    </row>
    <row r="68" spans="1:4">
      <c r="A68" s="4" t="s">
        <v>330</v>
      </c>
      <c r="C68" s="4">
        <v>74.92</v>
      </c>
      <c r="D68" s="4">
        <v>586.54</v>
      </c>
    </row>
    <row r="69" spans="1:4">
      <c r="A69" s="4" t="s">
        <v>331</v>
      </c>
      <c r="C69" s="4">
        <v>2804.1</v>
      </c>
      <c r="D69" s="4">
        <v>21952.82</v>
      </c>
    </row>
    <row r="70" spans="1:4">
      <c r="A70" s="4" t="s">
        <v>332</v>
      </c>
      <c r="C70" s="4">
        <f>SUBTOTAL(9,C68:C69)</f>
        <v>2879.02</v>
      </c>
      <c r="D70" s="4">
        <f>SUBTOTAL(9,D68:D69)</f>
        <v>22539.36</v>
      </c>
    </row>
    <row r="71" spans="1:1">
      <c r="A71" s="4" t="s">
        <v>333</v>
      </c>
    </row>
  </sheetData>
  <autoFilter ref="A1:XFD62">
    <filterColumn colId="3">
      <filters blank="1">
        <filter val="33.51"/>
        <filter val="47.91"/>
        <filter val="50.91"/>
        <filter val="56.51"/>
        <filter val="33.52"/>
        <filter val="74.92"/>
        <filter val="2879.02"/>
        <filter val="32.53"/>
        <filter val="8.94"/>
        <filter val="13.55"/>
        <filter val="17.15"/>
        <filter val="39.17"/>
        <filter val="82.17"/>
        <filter val="23.98"/>
        <filter val="18.99"/>
        <filter val="36.19"/>
        <filter val="39.62"/>
        <filter val="91.22"/>
        <filter val="41.3"/>
        <filter val="27.23"/>
        <filter val="19.4"/>
        <filter val="17.24"/>
        <filter val="39.24"/>
        <filter val="68.24"/>
        <filter val="71.5"/>
        <filter val="78.5"/>
        <filter val="229.65"/>
        <filter val="34.6"/>
        <filter val="152.26"/>
        <filter val="48.7"/>
        <filter val="17.27"/>
        <filter val="30.27"/>
        <filter val="82.69"/>
        <filter val="16.72"/>
        <filter val="18.73"/>
        <filter val="77"/>
        <filter val="32.37"/>
        <filter val="16.79"/>
        <filter val="46.39"/>
        <filter val="29.41"/>
        <filter val="161.01"/>
        <filter val="16.42"/>
        <filter val="20.02"/>
        <filter val="34.82"/>
        <filter val="74.82"/>
        <filter val="16.04"/>
        <filter val="51.04"/>
        <filter val="295.04"/>
        <filter val="23.06"/>
        <filter val="71.88"/>
        <filter val="20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334</v>
      </c>
      <c r="B1" s="2" t="s">
        <v>335</v>
      </c>
      <c r="C1" s="2" t="s">
        <v>336</v>
      </c>
      <c r="D1" s="2" t="s">
        <v>337</v>
      </c>
      <c r="E1" s="2" t="s">
        <v>13</v>
      </c>
      <c r="F1" s="2" t="s">
        <v>5</v>
      </c>
      <c r="G1" s="2" t="s">
        <v>6</v>
      </c>
      <c r="H1" s="2" t="s">
        <v>338</v>
      </c>
      <c r="I1" s="2" t="s">
        <v>339</v>
      </c>
      <c r="J1" s="2" t="s">
        <v>340</v>
      </c>
      <c r="K1" s="2" t="s">
        <v>341</v>
      </c>
      <c r="L1" s="2" t="s">
        <v>342</v>
      </c>
      <c r="M1" s="2" t="s">
        <v>343</v>
      </c>
      <c r="N1" s="2" t="s">
        <v>344</v>
      </c>
      <c r="O1" s="2" t="s">
        <v>345</v>
      </c>
      <c r="P1" s="2" t="s">
        <v>346</v>
      </c>
      <c r="Q1" s="2" t="s">
        <v>347</v>
      </c>
      <c r="R1" s="2" t="s">
        <v>348</v>
      </c>
      <c r="S1" s="2" t="s">
        <v>349</v>
      </c>
      <c r="T1" s="2" t="s">
        <v>350</v>
      </c>
      <c r="U1" s="2" t="s">
        <v>351</v>
      </c>
      <c r="V1" s="2" t="s">
        <v>352</v>
      </c>
    </row>
    <row r="2" s="1" customFormat="1" spans="1:22">
      <c r="A2" s="3">
        <v>999226735506840</v>
      </c>
      <c r="B2" s="1" t="s">
        <v>353</v>
      </c>
      <c r="C2" s="1" t="s">
        <v>354</v>
      </c>
      <c r="D2" s="1" t="s">
        <v>355</v>
      </c>
      <c r="E2" s="1" t="s">
        <v>356</v>
      </c>
      <c r="F2" s="1" t="s">
        <v>353</v>
      </c>
      <c r="G2" s="1" t="s">
        <v>357</v>
      </c>
      <c r="H2" s="1" t="s">
        <v>358</v>
      </c>
      <c r="I2" s="1" t="s">
        <v>359</v>
      </c>
      <c r="J2" s="1" t="s">
        <v>30</v>
      </c>
      <c r="K2" s="1" t="s">
        <v>360</v>
      </c>
      <c r="L2" s="1" t="s">
        <v>360</v>
      </c>
      <c r="M2" s="1" t="s">
        <v>361</v>
      </c>
      <c r="N2" s="1" t="s">
        <v>361</v>
      </c>
      <c r="O2" s="1" t="s">
        <v>362</v>
      </c>
      <c r="P2" s="1" t="s">
        <v>363</v>
      </c>
      <c r="Q2" s="1" t="s">
        <v>364</v>
      </c>
      <c r="R2" s="1" t="s">
        <v>365</v>
      </c>
      <c r="S2" s="1" t="s">
        <v>366</v>
      </c>
      <c r="T2" s="1" t="s">
        <v>367</v>
      </c>
      <c r="U2" s="1" t="s">
        <v>368</v>
      </c>
      <c r="V2" s="1" t="s">
        <v>369</v>
      </c>
    </row>
    <row r="3" s="1" customFormat="1" spans="1:22">
      <c r="A3" s="3">
        <v>999226735175703</v>
      </c>
      <c r="B3" s="1" t="s">
        <v>353</v>
      </c>
      <c r="C3" s="1" t="s">
        <v>370</v>
      </c>
      <c r="D3" s="1" t="s">
        <v>371</v>
      </c>
      <c r="E3" s="1" t="s">
        <v>372</v>
      </c>
      <c r="F3" s="1" t="s">
        <v>353</v>
      </c>
      <c r="G3" s="1" t="s">
        <v>357</v>
      </c>
      <c r="H3" s="1" t="s">
        <v>358</v>
      </c>
      <c r="I3" s="1" t="s">
        <v>373</v>
      </c>
      <c r="J3" s="1" t="s">
        <v>30</v>
      </c>
      <c r="K3" s="1" t="s">
        <v>374</v>
      </c>
      <c r="L3" s="1" t="s">
        <v>374</v>
      </c>
      <c r="M3" s="1" t="s">
        <v>361</v>
      </c>
      <c r="N3" s="1" t="s">
        <v>361</v>
      </c>
      <c r="O3" s="1" t="s">
        <v>362</v>
      </c>
      <c r="P3" s="1" t="s">
        <v>363</v>
      </c>
      <c r="Q3" s="1" t="s">
        <v>364</v>
      </c>
      <c r="R3" s="1" t="s">
        <v>375</v>
      </c>
      <c r="S3" s="1" t="s">
        <v>366</v>
      </c>
      <c r="T3" s="1" t="s">
        <v>367</v>
      </c>
      <c r="U3" s="1" t="s">
        <v>368</v>
      </c>
      <c r="V3" s="1" t="s">
        <v>376</v>
      </c>
    </row>
    <row r="4" s="1" customFormat="1" spans="1:22">
      <c r="A4" s="3">
        <v>999226735165629</v>
      </c>
      <c r="B4" s="1" t="s">
        <v>353</v>
      </c>
      <c r="C4" s="1" t="s">
        <v>377</v>
      </c>
      <c r="D4" s="1" t="s">
        <v>378</v>
      </c>
      <c r="E4" s="1" t="s">
        <v>379</v>
      </c>
      <c r="F4" s="1" t="s">
        <v>353</v>
      </c>
      <c r="G4" s="1" t="s">
        <v>357</v>
      </c>
      <c r="H4" s="1" t="s">
        <v>358</v>
      </c>
      <c r="I4" s="1" t="s">
        <v>380</v>
      </c>
      <c r="J4" s="1" t="s">
        <v>30</v>
      </c>
      <c r="K4" s="1" t="s">
        <v>381</v>
      </c>
      <c r="L4" s="1" t="s">
        <v>381</v>
      </c>
      <c r="M4" s="1" t="s">
        <v>361</v>
      </c>
      <c r="N4" s="1" t="s">
        <v>361</v>
      </c>
      <c r="O4" s="1" t="s">
        <v>362</v>
      </c>
      <c r="P4" s="1" t="s">
        <v>363</v>
      </c>
      <c r="Q4" s="1" t="s">
        <v>364</v>
      </c>
      <c r="R4" s="1" t="s">
        <v>382</v>
      </c>
      <c r="S4" s="1" t="s">
        <v>366</v>
      </c>
      <c r="T4" s="1" t="s">
        <v>367</v>
      </c>
      <c r="U4" s="1" t="s">
        <v>368</v>
      </c>
      <c r="V4" s="1" t="s">
        <v>383</v>
      </c>
    </row>
    <row r="5" s="1" customFormat="1" spans="1:22">
      <c r="A5" s="3">
        <v>999226735107499</v>
      </c>
      <c r="B5" s="1" t="s">
        <v>353</v>
      </c>
      <c r="C5" s="1" t="s">
        <v>384</v>
      </c>
      <c r="D5" s="1" t="s">
        <v>385</v>
      </c>
      <c r="E5" s="1" t="s">
        <v>386</v>
      </c>
      <c r="F5" s="1" t="s">
        <v>353</v>
      </c>
      <c r="G5" s="1" t="s">
        <v>357</v>
      </c>
      <c r="H5" s="1" t="s">
        <v>358</v>
      </c>
      <c r="I5" s="1" t="s">
        <v>387</v>
      </c>
      <c r="J5" s="1" t="s">
        <v>30</v>
      </c>
      <c r="K5" s="1" t="s">
        <v>388</v>
      </c>
      <c r="L5" s="1" t="s">
        <v>388</v>
      </c>
      <c r="M5" s="1" t="s">
        <v>361</v>
      </c>
      <c r="N5" s="1" t="s">
        <v>361</v>
      </c>
      <c r="O5" s="1" t="s">
        <v>362</v>
      </c>
      <c r="P5" s="1" t="s">
        <v>363</v>
      </c>
      <c r="Q5" s="1" t="s">
        <v>364</v>
      </c>
      <c r="R5" s="1" t="s">
        <v>389</v>
      </c>
      <c r="S5" s="1" t="s">
        <v>366</v>
      </c>
      <c r="T5" s="1" t="s">
        <v>367</v>
      </c>
      <c r="U5" s="1" t="s">
        <v>368</v>
      </c>
      <c r="V5" s="1" t="s">
        <v>383</v>
      </c>
    </row>
    <row r="6" s="1" customFormat="1" spans="1:22">
      <c r="A6" s="3">
        <v>999226734553996</v>
      </c>
      <c r="B6" s="1" t="s">
        <v>353</v>
      </c>
      <c r="C6" s="1" t="s">
        <v>390</v>
      </c>
      <c r="D6" s="1" t="s">
        <v>391</v>
      </c>
      <c r="E6" s="1" t="s">
        <v>392</v>
      </c>
      <c r="F6" s="1" t="s">
        <v>353</v>
      </c>
      <c r="G6" s="1" t="s">
        <v>357</v>
      </c>
      <c r="H6" s="1" t="s">
        <v>358</v>
      </c>
      <c r="I6" s="1" t="s">
        <v>393</v>
      </c>
      <c r="J6" s="1" t="s">
        <v>30</v>
      </c>
      <c r="K6" s="1" t="s">
        <v>394</v>
      </c>
      <c r="L6" s="1" t="s">
        <v>394</v>
      </c>
      <c r="M6" s="1" t="s">
        <v>361</v>
      </c>
      <c r="N6" s="1" t="s">
        <v>361</v>
      </c>
      <c r="O6" s="1" t="s">
        <v>362</v>
      </c>
      <c r="P6" s="1" t="s">
        <v>363</v>
      </c>
      <c r="Q6" s="1" t="s">
        <v>364</v>
      </c>
      <c r="R6" s="1" t="s">
        <v>395</v>
      </c>
      <c r="S6" s="1" t="s">
        <v>366</v>
      </c>
      <c r="T6" s="1" t="s">
        <v>367</v>
      </c>
      <c r="U6" s="1" t="s">
        <v>368</v>
      </c>
      <c r="V6" s="1" t="s">
        <v>383</v>
      </c>
    </row>
    <row r="7" s="1" customFormat="1" spans="1:22">
      <c r="A7" s="3">
        <v>999226734484025</v>
      </c>
      <c r="B7" s="1" t="s">
        <v>353</v>
      </c>
      <c r="C7" s="1" t="s">
        <v>396</v>
      </c>
      <c r="D7" s="1" t="s">
        <v>397</v>
      </c>
      <c r="E7" s="1" t="s">
        <v>398</v>
      </c>
      <c r="F7" s="1" t="s">
        <v>353</v>
      </c>
      <c r="G7" s="1" t="s">
        <v>357</v>
      </c>
      <c r="H7" s="1" t="s">
        <v>358</v>
      </c>
      <c r="I7" s="1" t="s">
        <v>399</v>
      </c>
      <c r="J7" s="1" t="s">
        <v>30</v>
      </c>
      <c r="K7" s="1" t="s">
        <v>400</v>
      </c>
      <c r="L7" s="1" t="s">
        <v>400</v>
      </c>
      <c r="M7" s="1" t="s">
        <v>361</v>
      </c>
      <c r="N7" s="1" t="s">
        <v>361</v>
      </c>
      <c r="O7" s="1" t="s">
        <v>362</v>
      </c>
      <c r="P7" s="1" t="s">
        <v>363</v>
      </c>
      <c r="Q7" s="1" t="s">
        <v>364</v>
      </c>
      <c r="R7" s="1" t="s">
        <v>401</v>
      </c>
      <c r="S7" s="1" t="s">
        <v>366</v>
      </c>
      <c r="T7" s="1" t="s">
        <v>367</v>
      </c>
      <c r="U7" s="1" t="s">
        <v>368</v>
      </c>
      <c r="V7" s="1" t="s">
        <v>369</v>
      </c>
    </row>
    <row r="8" s="1" customFormat="1" spans="1:22">
      <c r="A8" s="3">
        <v>999226734439375</v>
      </c>
      <c r="B8" s="1" t="s">
        <v>353</v>
      </c>
      <c r="C8" s="1" t="s">
        <v>402</v>
      </c>
      <c r="D8" s="1" t="s">
        <v>397</v>
      </c>
      <c r="E8" s="1" t="s">
        <v>403</v>
      </c>
      <c r="F8" s="1" t="s">
        <v>353</v>
      </c>
      <c r="G8" s="1" t="s">
        <v>357</v>
      </c>
      <c r="H8" s="1" t="s">
        <v>358</v>
      </c>
      <c r="I8" s="1" t="s">
        <v>399</v>
      </c>
      <c r="J8" s="1" t="s">
        <v>30</v>
      </c>
      <c r="K8" s="1" t="s">
        <v>400</v>
      </c>
      <c r="L8" s="1" t="s">
        <v>400</v>
      </c>
      <c r="M8" s="1" t="s">
        <v>361</v>
      </c>
      <c r="N8" s="1" t="s">
        <v>361</v>
      </c>
      <c r="O8" s="1" t="s">
        <v>362</v>
      </c>
      <c r="P8" s="1" t="s">
        <v>363</v>
      </c>
      <c r="Q8" s="1" t="s">
        <v>364</v>
      </c>
      <c r="R8" s="1" t="s">
        <v>404</v>
      </c>
      <c r="S8" s="1" t="s">
        <v>366</v>
      </c>
      <c r="T8" s="1" t="s">
        <v>367</v>
      </c>
      <c r="U8" s="1" t="s">
        <v>368</v>
      </c>
      <c r="V8" s="1" t="s">
        <v>369</v>
      </c>
    </row>
    <row r="9" s="1" customFormat="1" spans="1:22">
      <c r="A9" s="3">
        <v>999226734337442</v>
      </c>
      <c r="B9" s="1" t="s">
        <v>353</v>
      </c>
      <c r="C9" s="1" t="s">
        <v>405</v>
      </c>
      <c r="D9" s="1" t="s">
        <v>406</v>
      </c>
      <c r="E9" s="1" t="s">
        <v>407</v>
      </c>
      <c r="F9" s="1" t="s">
        <v>353</v>
      </c>
      <c r="G9" s="1" t="s">
        <v>357</v>
      </c>
      <c r="H9" s="1" t="s">
        <v>358</v>
      </c>
      <c r="I9" s="1" t="s">
        <v>408</v>
      </c>
      <c r="J9" s="1" t="s">
        <v>30</v>
      </c>
      <c r="K9" s="1" t="s">
        <v>409</v>
      </c>
      <c r="L9" s="1" t="s">
        <v>409</v>
      </c>
      <c r="M9" s="1" t="s">
        <v>361</v>
      </c>
      <c r="N9" s="1" t="s">
        <v>361</v>
      </c>
      <c r="O9" s="1" t="s">
        <v>362</v>
      </c>
      <c r="P9" s="1" t="s">
        <v>363</v>
      </c>
      <c r="Q9" s="1" t="s">
        <v>364</v>
      </c>
      <c r="R9" s="1" t="s">
        <v>410</v>
      </c>
      <c r="S9" s="1" t="s">
        <v>366</v>
      </c>
      <c r="T9" s="1" t="s">
        <v>367</v>
      </c>
      <c r="U9" s="1" t="s">
        <v>368</v>
      </c>
      <c r="V9" s="1" t="s">
        <v>376</v>
      </c>
    </row>
    <row r="10" s="1" customFormat="1" spans="1:22">
      <c r="A10" s="3">
        <v>999226734193425</v>
      </c>
      <c r="B10" s="1" t="s">
        <v>353</v>
      </c>
      <c r="C10" s="1" t="s">
        <v>411</v>
      </c>
      <c r="D10" s="1" t="s">
        <v>412</v>
      </c>
      <c r="E10" s="1" t="s">
        <v>413</v>
      </c>
      <c r="F10" s="1" t="s">
        <v>353</v>
      </c>
      <c r="G10" s="1" t="s">
        <v>357</v>
      </c>
      <c r="H10" s="1" t="s">
        <v>358</v>
      </c>
      <c r="I10" s="1" t="s">
        <v>414</v>
      </c>
      <c r="J10" s="1" t="s">
        <v>30</v>
      </c>
      <c r="K10" s="1" t="s">
        <v>415</v>
      </c>
      <c r="L10" s="1" t="s">
        <v>415</v>
      </c>
      <c r="M10" s="1" t="s">
        <v>361</v>
      </c>
      <c r="N10" s="1" t="s">
        <v>361</v>
      </c>
      <c r="O10" s="1" t="s">
        <v>362</v>
      </c>
      <c r="P10" s="1" t="s">
        <v>363</v>
      </c>
      <c r="Q10" s="1" t="s">
        <v>364</v>
      </c>
      <c r="R10" s="1" t="s">
        <v>416</v>
      </c>
      <c r="S10" s="1" t="s">
        <v>366</v>
      </c>
      <c r="T10" s="1" t="s">
        <v>367</v>
      </c>
      <c r="U10" s="1" t="s">
        <v>368</v>
      </c>
      <c r="V10" s="1" t="s">
        <v>417</v>
      </c>
    </row>
    <row r="11" s="1" customFormat="1" spans="1:22">
      <c r="A11" s="3">
        <v>999226734167573</v>
      </c>
      <c r="B11" s="1" t="s">
        <v>353</v>
      </c>
      <c r="C11" s="1" t="s">
        <v>418</v>
      </c>
      <c r="D11" s="1" t="s">
        <v>419</v>
      </c>
      <c r="E11" s="1" t="s">
        <v>420</v>
      </c>
      <c r="F11" s="1" t="s">
        <v>353</v>
      </c>
      <c r="G11" s="1" t="s">
        <v>357</v>
      </c>
      <c r="H11" s="1" t="s">
        <v>358</v>
      </c>
      <c r="I11" s="1" t="s">
        <v>421</v>
      </c>
      <c r="J11" s="1" t="s">
        <v>30</v>
      </c>
      <c r="K11" s="1" t="s">
        <v>422</v>
      </c>
      <c r="L11" s="1" t="s">
        <v>422</v>
      </c>
      <c r="M11" s="1" t="s">
        <v>361</v>
      </c>
      <c r="N11" s="1" t="s">
        <v>361</v>
      </c>
      <c r="O11" s="1" t="s">
        <v>362</v>
      </c>
      <c r="P11" s="1" t="s">
        <v>363</v>
      </c>
      <c r="Q11" s="1" t="s">
        <v>364</v>
      </c>
      <c r="R11" s="1" t="s">
        <v>423</v>
      </c>
      <c r="S11" s="1" t="s">
        <v>366</v>
      </c>
      <c r="T11" s="1" t="s">
        <v>367</v>
      </c>
      <c r="U11" s="1" t="s">
        <v>368</v>
      </c>
      <c r="V11" s="1" t="s">
        <v>424</v>
      </c>
    </row>
    <row r="12" s="1" customFormat="1" spans="1:22">
      <c r="A12" s="3">
        <v>999226734111422</v>
      </c>
      <c r="B12" s="1" t="s">
        <v>353</v>
      </c>
      <c r="C12" s="1" t="s">
        <v>425</v>
      </c>
      <c r="D12" s="1" t="s">
        <v>426</v>
      </c>
      <c r="E12" s="1" t="s">
        <v>427</v>
      </c>
      <c r="F12" s="1" t="s">
        <v>353</v>
      </c>
      <c r="G12" s="1" t="s">
        <v>357</v>
      </c>
      <c r="H12" s="1" t="s">
        <v>358</v>
      </c>
      <c r="I12" s="1" t="s">
        <v>428</v>
      </c>
      <c r="J12" s="1" t="s">
        <v>30</v>
      </c>
      <c r="K12" s="1" t="s">
        <v>429</v>
      </c>
      <c r="L12" s="1" t="s">
        <v>429</v>
      </c>
      <c r="M12" s="1" t="s">
        <v>361</v>
      </c>
      <c r="N12" s="1" t="s">
        <v>361</v>
      </c>
      <c r="O12" s="1" t="s">
        <v>362</v>
      </c>
      <c r="P12" s="1" t="s">
        <v>363</v>
      </c>
      <c r="Q12" s="1" t="s">
        <v>364</v>
      </c>
      <c r="R12" s="1" t="s">
        <v>430</v>
      </c>
      <c r="S12" s="1" t="s">
        <v>366</v>
      </c>
      <c r="T12" s="1" t="s">
        <v>367</v>
      </c>
      <c r="U12" s="1" t="s">
        <v>368</v>
      </c>
      <c r="V12" s="1" t="s">
        <v>383</v>
      </c>
    </row>
    <row r="13" s="1" customFormat="1" spans="1:22">
      <c r="A13" s="3">
        <v>999226733898661</v>
      </c>
      <c r="B13" s="1" t="s">
        <v>353</v>
      </c>
      <c r="C13" s="1" t="s">
        <v>431</v>
      </c>
      <c r="D13" s="1" t="s">
        <v>355</v>
      </c>
      <c r="E13" s="1" t="s">
        <v>432</v>
      </c>
      <c r="F13" s="1" t="s">
        <v>353</v>
      </c>
      <c r="G13" s="1" t="s">
        <v>357</v>
      </c>
      <c r="H13" s="1" t="s">
        <v>358</v>
      </c>
      <c r="I13" s="1" t="s">
        <v>433</v>
      </c>
      <c r="J13" s="1" t="s">
        <v>30</v>
      </c>
      <c r="K13" s="1" t="s">
        <v>434</v>
      </c>
      <c r="L13" s="1" t="s">
        <v>434</v>
      </c>
      <c r="M13" s="1" t="s">
        <v>361</v>
      </c>
      <c r="N13" s="1" t="s">
        <v>361</v>
      </c>
      <c r="O13" s="1" t="s">
        <v>362</v>
      </c>
      <c r="P13" s="1" t="s">
        <v>363</v>
      </c>
      <c r="Q13" s="1" t="s">
        <v>364</v>
      </c>
      <c r="R13" s="1" t="s">
        <v>435</v>
      </c>
      <c r="S13" s="1" t="s">
        <v>366</v>
      </c>
      <c r="T13" s="1" t="s">
        <v>367</v>
      </c>
      <c r="U13" s="1" t="s">
        <v>368</v>
      </c>
      <c r="V13" s="1" t="s">
        <v>369</v>
      </c>
    </row>
    <row r="14" s="1" customFormat="1" spans="1:22">
      <c r="A14" s="3">
        <v>999226733770887</v>
      </c>
      <c r="B14" s="1" t="s">
        <v>353</v>
      </c>
      <c r="C14" s="1" t="s">
        <v>436</v>
      </c>
      <c r="D14" s="1" t="s">
        <v>437</v>
      </c>
      <c r="E14" s="1" t="s">
        <v>438</v>
      </c>
      <c r="F14" s="1" t="s">
        <v>353</v>
      </c>
      <c r="G14" s="1" t="s">
        <v>357</v>
      </c>
      <c r="H14" s="1" t="s">
        <v>358</v>
      </c>
      <c r="I14" s="1" t="s">
        <v>439</v>
      </c>
      <c r="J14" s="1" t="s">
        <v>30</v>
      </c>
      <c r="K14" s="1" t="s">
        <v>440</v>
      </c>
      <c r="L14" s="1" t="s">
        <v>440</v>
      </c>
      <c r="M14" s="1" t="s">
        <v>361</v>
      </c>
      <c r="N14" s="1" t="s">
        <v>361</v>
      </c>
      <c r="O14" s="1" t="s">
        <v>362</v>
      </c>
      <c r="P14" s="1" t="s">
        <v>363</v>
      </c>
      <c r="Q14" s="1" t="s">
        <v>364</v>
      </c>
      <c r="R14" s="1" t="s">
        <v>441</v>
      </c>
      <c r="S14" s="1" t="s">
        <v>366</v>
      </c>
      <c r="T14" s="1" t="s">
        <v>367</v>
      </c>
      <c r="U14" s="1" t="s">
        <v>368</v>
      </c>
      <c r="V14" s="1" t="s">
        <v>369</v>
      </c>
    </row>
    <row r="15" s="1" customFormat="1" spans="1:22">
      <c r="A15" s="3">
        <v>999226733535367</v>
      </c>
      <c r="B15" s="1" t="s">
        <v>353</v>
      </c>
      <c r="C15" s="1" t="s">
        <v>442</v>
      </c>
      <c r="D15" s="1" t="s">
        <v>371</v>
      </c>
      <c r="E15" s="1" t="s">
        <v>443</v>
      </c>
      <c r="F15" s="1" t="s">
        <v>353</v>
      </c>
      <c r="G15" s="1" t="s">
        <v>357</v>
      </c>
      <c r="H15" s="1" t="s">
        <v>358</v>
      </c>
      <c r="I15" s="1" t="s">
        <v>373</v>
      </c>
      <c r="J15" s="1" t="s">
        <v>30</v>
      </c>
      <c r="K15" s="1" t="s">
        <v>374</v>
      </c>
      <c r="L15" s="1" t="s">
        <v>374</v>
      </c>
      <c r="M15" s="1" t="s">
        <v>361</v>
      </c>
      <c r="N15" s="1" t="s">
        <v>361</v>
      </c>
      <c r="O15" s="1" t="s">
        <v>362</v>
      </c>
      <c r="P15" s="1" t="s">
        <v>363</v>
      </c>
      <c r="Q15" s="1" t="s">
        <v>364</v>
      </c>
      <c r="R15" s="1" t="s">
        <v>444</v>
      </c>
      <c r="S15" s="1" t="s">
        <v>366</v>
      </c>
      <c r="T15" s="1" t="s">
        <v>367</v>
      </c>
      <c r="U15" s="1" t="s">
        <v>368</v>
      </c>
      <c r="V15" s="1" t="s">
        <v>376</v>
      </c>
    </row>
    <row r="16" s="1" customFormat="1" spans="1:22">
      <c r="A16" s="3">
        <v>999226733515019</v>
      </c>
      <c r="B16" s="1" t="s">
        <v>353</v>
      </c>
      <c r="C16" s="1" t="s">
        <v>445</v>
      </c>
      <c r="D16" s="1" t="s">
        <v>446</v>
      </c>
      <c r="E16" s="1" t="s">
        <v>447</v>
      </c>
      <c r="F16" s="1" t="s">
        <v>353</v>
      </c>
      <c r="G16" s="1" t="s">
        <v>357</v>
      </c>
      <c r="H16" s="1" t="s">
        <v>358</v>
      </c>
      <c r="I16" s="1" t="s">
        <v>448</v>
      </c>
      <c r="J16" s="1" t="s">
        <v>30</v>
      </c>
      <c r="K16" s="1" t="s">
        <v>449</v>
      </c>
      <c r="L16" s="1" t="s">
        <v>449</v>
      </c>
      <c r="M16" s="1" t="s">
        <v>361</v>
      </c>
      <c r="N16" s="1" t="s">
        <v>361</v>
      </c>
      <c r="O16" s="1" t="s">
        <v>362</v>
      </c>
      <c r="P16" s="1" t="s">
        <v>363</v>
      </c>
      <c r="Q16" s="1" t="s">
        <v>364</v>
      </c>
      <c r="R16" s="1" t="s">
        <v>450</v>
      </c>
      <c r="S16" s="1" t="s">
        <v>366</v>
      </c>
      <c r="T16" s="1" t="s">
        <v>367</v>
      </c>
      <c r="U16" s="1" t="s">
        <v>368</v>
      </c>
      <c r="V16" s="1" t="s">
        <v>369</v>
      </c>
    </row>
    <row r="17" s="1" customFormat="1" spans="1:22">
      <c r="A17" s="3">
        <v>999226733384884</v>
      </c>
      <c r="B17" s="1" t="s">
        <v>353</v>
      </c>
      <c r="C17" s="1" t="s">
        <v>451</v>
      </c>
      <c r="D17" s="1" t="s">
        <v>452</v>
      </c>
      <c r="E17" s="1" t="s">
        <v>453</v>
      </c>
      <c r="F17" s="1" t="s">
        <v>353</v>
      </c>
      <c r="G17" s="1" t="s">
        <v>357</v>
      </c>
      <c r="H17" s="1" t="s">
        <v>358</v>
      </c>
      <c r="I17" s="1" t="s">
        <v>454</v>
      </c>
      <c r="J17" s="1" t="s">
        <v>30</v>
      </c>
      <c r="K17" s="1" t="s">
        <v>455</v>
      </c>
      <c r="L17" s="1" t="s">
        <v>455</v>
      </c>
      <c r="M17" s="1" t="s">
        <v>361</v>
      </c>
      <c r="N17" s="1" t="s">
        <v>361</v>
      </c>
      <c r="O17" s="1" t="s">
        <v>362</v>
      </c>
      <c r="P17" s="1" t="s">
        <v>363</v>
      </c>
      <c r="Q17" s="1" t="s">
        <v>364</v>
      </c>
      <c r="R17" s="1" t="s">
        <v>456</v>
      </c>
      <c r="S17" s="1" t="s">
        <v>366</v>
      </c>
      <c r="T17" s="1" t="s">
        <v>367</v>
      </c>
      <c r="U17" s="1" t="s">
        <v>368</v>
      </c>
      <c r="V17" s="1" t="s">
        <v>369</v>
      </c>
    </row>
    <row r="18" s="1" customFormat="1" spans="1:22">
      <c r="A18" s="3">
        <v>999226733241326</v>
      </c>
      <c r="B18" s="1" t="s">
        <v>353</v>
      </c>
      <c r="C18" s="1" t="s">
        <v>457</v>
      </c>
      <c r="D18" s="1" t="s">
        <v>385</v>
      </c>
      <c r="E18" s="1" t="s">
        <v>458</v>
      </c>
      <c r="F18" s="1" t="s">
        <v>353</v>
      </c>
      <c r="G18" s="1" t="s">
        <v>357</v>
      </c>
      <c r="H18" s="1" t="s">
        <v>358</v>
      </c>
      <c r="I18" s="1" t="s">
        <v>387</v>
      </c>
      <c r="J18" s="1" t="s">
        <v>30</v>
      </c>
      <c r="K18" s="1" t="s">
        <v>388</v>
      </c>
      <c r="L18" s="1" t="s">
        <v>388</v>
      </c>
      <c r="M18" s="1" t="s">
        <v>361</v>
      </c>
      <c r="N18" s="1" t="s">
        <v>361</v>
      </c>
      <c r="O18" s="1" t="s">
        <v>362</v>
      </c>
      <c r="P18" s="1" t="s">
        <v>363</v>
      </c>
      <c r="Q18" s="1" t="s">
        <v>364</v>
      </c>
      <c r="R18" s="1" t="s">
        <v>459</v>
      </c>
      <c r="S18" s="1" t="s">
        <v>366</v>
      </c>
      <c r="T18" s="1" t="s">
        <v>367</v>
      </c>
      <c r="U18" s="1" t="s">
        <v>368</v>
      </c>
      <c r="V18" s="1" t="s">
        <v>383</v>
      </c>
    </row>
    <row r="19" s="1" customFormat="1" spans="1:22">
      <c r="A19" s="3">
        <v>999226733144625</v>
      </c>
      <c r="B19" s="1" t="s">
        <v>353</v>
      </c>
      <c r="C19" s="1" t="s">
        <v>460</v>
      </c>
      <c r="D19" s="1" t="s">
        <v>461</v>
      </c>
      <c r="E19" s="1" t="s">
        <v>462</v>
      </c>
      <c r="F19" s="1" t="s">
        <v>353</v>
      </c>
      <c r="G19" s="1" t="s">
        <v>357</v>
      </c>
      <c r="H19" s="1" t="s">
        <v>358</v>
      </c>
      <c r="I19" s="1" t="s">
        <v>463</v>
      </c>
      <c r="J19" s="1" t="s">
        <v>30</v>
      </c>
      <c r="K19" s="1" t="s">
        <v>464</v>
      </c>
      <c r="L19" s="1" t="s">
        <v>464</v>
      </c>
      <c r="M19" s="1" t="s">
        <v>361</v>
      </c>
      <c r="N19" s="1" t="s">
        <v>361</v>
      </c>
      <c r="O19" s="1" t="s">
        <v>362</v>
      </c>
      <c r="P19" s="1" t="s">
        <v>363</v>
      </c>
      <c r="Q19" s="1" t="s">
        <v>364</v>
      </c>
      <c r="R19" s="1" t="s">
        <v>465</v>
      </c>
      <c r="S19" s="1" t="s">
        <v>366</v>
      </c>
      <c r="T19" s="1" t="s">
        <v>367</v>
      </c>
      <c r="U19" s="1" t="s">
        <v>368</v>
      </c>
      <c r="V19" s="1" t="s">
        <v>383</v>
      </c>
    </row>
    <row r="20" s="1" customFormat="1" spans="1:22">
      <c r="A20" s="3">
        <v>999226732871979</v>
      </c>
      <c r="B20" s="1" t="s">
        <v>353</v>
      </c>
      <c r="C20" s="1" t="s">
        <v>466</v>
      </c>
      <c r="D20" s="1" t="s">
        <v>467</v>
      </c>
      <c r="E20" s="1" t="s">
        <v>468</v>
      </c>
      <c r="F20" s="1" t="s">
        <v>353</v>
      </c>
      <c r="G20" s="1" t="s">
        <v>357</v>
      </c>
      <c r="H20" s="1" t="s">
        <v>358</v>
      </c>
      <c r="I20" s="1" t="s">
        <v>469</v>
      </c>
      <c r="J20" s="1" t="s">
        <v>30</v>
      </c>
      <c r="K20" s="1" t="s">
        <v>470</v>
      </c>
      <c r="L20" s="1" t="s">
        <v>470</v>
      </c>
      <c r="M20" s="1" t="s">
        <v>361</v>
      </c>
      <c r="N20" s="1" t="s">
        <v>361</v>
      </c>
      <c r="O20" s="1" t="s">
        <v>362</v>
      </c>
      <c r="P20" s="1" t="s">
        <v>363</v>
      </c>
      <c r="Q20" s="1" t="s">
        <v>364</v>
      </c>
      <c r="R20" s="1" t="s">
        <v>471</v>
      </c>
      <c r="S20" s="1" t="s">
        <v>366</v>
      </c>
      <c r="T20" s="1" t="s">
        <v>367</v>
      </c>
      <c r="U20" s="1" t="s">
        <v>368</v>
      </c>
      <c r="V20" s="1" t="s">
        <v>383</v>
      </c>
    </row>
    <row r="21" s="1" customFormat="1" spans="1:22">
      <c r="A21" s="3">
        <v>999226732592592</v>
      </c>
      <c r="B21" s="1" t="s">
        <v>353</v>
      </c>
      <c r="C21" s="1" t="s">
        <v>472</v>
      </c>
      <c r="D21" s="1" t="s">
        <v>473</v>
      </c>
      <c r="E21" s="1" t="s">
        <v>474</v>
      </c>
      <c r="F21" s="1" t="s">
        <v>353</v>
      </c>
      <c r="G21" s="1" t="s">
        <v>357</v>
      </c>
      <c r="H21" s="1" t="s">
        <v>358</v>
      </c>
      <c r="I21" s="1" t="s">
        <v>475</v>
      </c>
      <c r="J21" s="1" t="s">
        <v>30</v>
      </c>
      <c r="K21" s="1" t="s">
        <v>476</v>
      </c>
      <c r="L21" s="1" t="s">
        <v>476</v>
      </c>
      <c r="M21" s="1" t="s">
        <v>361</v>
      </c>
      <c r="N21" s="1" t="s">
        <v>361</v>
      </c>
      <c r="O21" s="1" t="s">
        <v>362</v>
      </c>
      <c r="P21" s="1" t="s">
        <v>363</v>
      </c>
      <c r="Q21" s="1" t="s">
        <v>364</v>
      </c>
      <c r="R21" s="1" t="s">
        <v>477</v>
      </c>
      <c r="S21" s="1" t="s">
        <v>366</v>
      </c>
      <c r="T21" s="1" t="s">
        <v>367</v>
      </c>
      <c r="U21" s="1" t="s">
        <v>368</v>
      </c>
      <c r="V21" s="1" t="s">
        <v>383</v>
      </c>
    </row>
    <row r="22" s="1" customFormat="1" spans="1:22">
      <c r="A22" s="3">
        <v>999226732431874</v>
      </c>
      <c r="B22" s="1" t="s">
        <v>353</v>
      </c>
      <c r="C22" s="1" t="s">
        <v>478</v>
      </c>
      <c r="D22" s="1" t="s">
        <v>479</v>
      </c>
      <c r="E22" s="1" t="s">
        <v>480</v>
      </c>
      <c r="F22" s="1" t="s">
        <v>353</v>
      </c>
      <c r="G22" s="1" t="s">
        <v>357</v>
      </c>
      <c r="H22" s="1" t="s">
        <v>358</v>
      </c>
      <c r="I22" s="1" t="s">
        <v>481</v>
      </c>
      <c r="J22" s="1" t="s">
        <v>30</v>
      </c>
      <c r="K22" s="1" t="s">
        <v>482</v>
      </c>
      <c r="L22" s="1" t="s">
        <v>482</v>
      </c>
      <c r="M22" s="1" t="s">
        <v>361</v>
      </c>
      <c r="N22" s="1" t="s">
        <v>361</v>
      </c>
      <c r="O22" s="1" t="s">
        <v>362</v>
      </c>
      <c r="P22" s="1" t="s">
        <v>363</v>
      </c>
      <c r="Q22" s="1" t="s">
        <v>364</v>
      </c>
      <c r="R22" s="1" t="s">
        <v>483</v>
      </c>
      <c r="S22" s="1" t="s">
        <v>366</v>
      </c>
      <c r="T22" s="1" t="s">
        <v>367</v>
      </c>
      <c r="U22" s="1" t="s">
        <v>368</v>
      </c>
      <c r="V22" s="1" t="s">
        <v>424</v>
      </c>
    </row>
    <row r="23" s="1" customFormat="1" spans="1:22">
      <c r="A23" s="3">
        <v>999226732318287</v>
      </c>
      <c r="B23" s="1" t="s">
        <v>353</v>
      </c>
      <c r="C23" s="1" t="s">
        <v>484</v>
      </c>
      <c r="D23" s="1" t="s">
        <v>485</v>
      </c>
      <c r="E23" s="1" t="s">
        <v>486</v>
      </c>
      <c r="F23" s="1" t="s">
        <v>353</v>
      </c>
      <c r="G23" s="1" t="s">
        <v>357</v>
      </c>
      <c r="H23" s="1" t="s">
        <v>358</v>
      </c>
      <c r="I23" s="1" t="s">
        <v>487</v>
      </c>
      <c r="J23" s="1" t="s">
        <v>30</v>
      </c>
      <c r="K23" s="1" t="s">
        <v>488</v>
      </c>
      <c r="L23" s="1" t="s">
        <v>488</v>
      </c>
      <c r="M23" s="1" t="s">
        <v>361</v>
      </c>
      <c r="N23" s="1" t="s">
        <v>361</v>
      </c>
      <c r="O23" s="1" t="s">
        <v>362</v>
      </c>
      <c r="P23" s="1" t="s">
        <v>363</v>
      </c>
      <c r="Q23" s="1" t="s">
        <v>364</v>
      </c>
      <c r="R23" s="1" t="s">
        <v>489</v>
      </c>
      <c r="S23" s="1" t="s">
        <v>366</v>
      </c>
      <c r="T23" s="1" t="s">
        <v>367</v>
      </c>
      <c r="U23" s="1" t="s">
        <v>368</v>
      </c>
      <c r="V23" s="1" t="s">
        <v>383</v>
      </c>
    </row>
    <row r="24" s="1" customFormat="1" spans="1:22">
      <c r="A24" s="3">
        <v>999226731720448</v>
      </c>
      <c r="B24" s="1" t="s">
        <v>353</v>
      </c>
      <c r="C24" s="1" t="s">
        <v>490</v>
      </c>
      <c r="D24" s="1" t="s">
        <v>426</v>
      </c>
      <c r="E24" s="1" t="s">
        <v>491</v>
      </c>
      <c r="F24" s="1" t="s">
        <v>353</v>
      </c>
      <c r="G24" s="1" t="s">
        <v>357</v>
      </c>
      <c r="H24" s="1" t="s">
        <v>358</v>
      </c>
      <c r="I24" s="1" t="s">
        <v>492</v>
      </c>
      <c r="J24" s="1" t="s">
        <v>30</v>
      </c>
      <c r="K24" s="1" t="s">
        <v>493</v>
      </c>
      <c r="L24" s="1" t="s">
        <v>493</v>
      </c>
      <c r="M24" s="1" t="s">
        <v>361</v>
      </c>
      <c r="N24" s="1" t="s">
        <v>361</v>
      </c>
      <c r="O24" s="1" t="s">
        <v>362</v>
      </c>
      <c r="P24" s="1" t="s">
        <v>363</v>
      </c>
      <c r="Q24" s="1" t="s">
        <v>364</v>
      </c>
      <c r="R24" s="1" t="s">
        <v>494</v>
      </c>
      <c r="S24" s="1" t="s">
        <v>366</v>
      </c>
      <c r="T24" s="1" t="s">
        <v>367</v>
      </c>
      <c r="U24" s="1" t="s">
        <v>368</v>
      </c>
      <c r="V24" s="1" t="s">
        <v>383</v>
      </c>
    </row>
    <row r="25" s="1" customFormat="1" spans="1:22">
      <c r="A25" s="3">
        <v>999226731677862</v>
      </c>
      <c r="B25" s="1" t="s">
        <v>353</v>
      </c>
      <c r="C25" s="1" t="s">
        <v>495</v>
      </c>
      <c r="D25" s="1" t="s">
        <v>496</v>
      </c>
      <c r="E25" s="1" t="s">
        <v>497</v>
      </c>
      <c r="F25" s="1" t="s">
        <v>353</v>
      </c>
      <c r="G25" s="1" t="s">
        <v>357</v>
      </c>
      <c r="H25" s="1" t="s">
        <v>358</v>
      </c>
      <c r="I25" s="1" t="s">
        <v>498</v>
      </c>
      <c r="J25" s="1" t="s">
        <v>30</v>
      </c>
      <c r="K25" s="1" t="s">
        <v>499</v>
      </c>
      <c r="L25" s="1" t="s">
        <v>499</v>
      </c>
      <c r="M25" s="1" t="s">
        <v>361</v>
      </c>
      <c r="N25" s="1" t="s">
        <v>361</v>
      </c>
      <c r="O25" s="1" t="s">
        <v>362</v>
      </c>
      <c r="P25" s="1" t="s">
        <v>363</v>
      </c>
      <c r="Q25" s="1" t="s">
        <v>364</v>
      </c>
      <c r="R25" s="1" t="s">
        <v>500</v>
      </c>
      <c r="S25" s="1" t="s">
        <v>366</v>
      </c>
      <c r="T25" s="1" t="s">
        <v>367</v>
      </c>
      <c r="U25" s="1" t="s">
        <v>368</v>
      </c>
      <c r="V25" s="1" t="s">
        <v>383</v>
      </c>
    </row>
    <row r="26" s="1" customFormat="1" spans="1:22">
      <c r="A26" s="3">
        <v>999226731545162</v>
      </c>
      <c r="B26" s="1" t="s">
        <v>353</v>
      </c>
      <c r="C26" s="1" t="s">
        <v>501</v>
      </c>
      <c r="D26" s="1" t="s">
        <v>371</v>
      </c>
      <c r="E26" s="1" t="s">
        <v>502</v>
      </c>
      <c r="F26" s="1" t="s">
        <v>353</v>
      </c>
      <c r="G26" s="1" t="s">
        <v>357</v>
      </c>
      <c r="H26" s="1" t="s">
        <v>358</v>
      </c>
      <c r="I26" s="1" t="s">
        <v>373</v>
      </c>
      <c r="J26" s="1" t="s">
        <v>30</v>
      </c>
      <c r="K26" s="1" t="s">
        <v>374</v>
      </c>
      <c r="L26" s="1" t="s">
        <v>374</v>
      </c>
      <c r="M26" s="1" t="s">
        <v>361</v>
      </c>
      <c r="N26" s="1" t="s">
        <v>361</v>
      </c>
      <c r="O26" s="1" t="s">
        <v>362</v>
      </c>
      <c r="P26" s="1" t="s">
        <v>363</v>
      </c>
      <c r="Q26" s="1" t="s">
        <v>364</v>
      </c>
      <c r="R26" s="1" t="s">
        <v>503</v>
      </c>
      <c r="S26" s="1" t="s">
        <v>366</v>
      </c>
      <c r="T26" s="1" t="s">
        <v>367</v>
      </c>
      <c r="U26" s="1" t="s">
        <v>368</v>
      </c>
      <c r="V26" s="1" t="s">
        <v>376</v>
      </c>
    </row>
    <row r="27" s="1" customFormat="1" spans="1:22">
      <c r="A27" s="3">
        <v>999226731310266</v>
      </c>
      <c r="B27" s="1" t="s">
        <v>353</v>
      </c>
      <c r="C27" s="1" t="s">
        <v>504</v>
      </c>
      <c r="D27" s="1" t="s">
        <v>485</v>
      </c>
      <c r="E27" s="1" t="s">
        <v>505</v>
      </c>
      <c r="F27" s="1" t="s">
        <v>353</v>
      </c>
      <c r="G27" s="1" t="s">
        <v>357</v>
      </c>
      <c r="H27" s="1" t="s">
        <v>358</v>
      </c>
      <c r="I27" s="1" t="s">
        <v>487</v>
      </c>
      <c r="J27" s="1" t="s">
        <v>30</v>
      </c>
      <c r="K27" s="1" t="s">
        <v>488</v>
      </c>
      <c r="L27" s="1" t="s">
        <v>488</v>
      </c>
      <c r="M27" s="1" t="s">
        <v>361</v>
      </c>
      <c r="N27" s="1" t="s">
        <v>361</v>
      </c>
      <c r="O27" s="1" t="s">
        <v>362</v>
      </c>
      <c r="P27" s="1" t="s">
        <v>363</v>
      </c>
      <c r="Q27" s="1" t="s">
        <v>364</v>
      </c>
      <c r="R27" s="1" t="s">
        <v>506</v>
      </c>
      <c r="S27" s="1" t="s">
        <v>366</v>
      </c>
      <c r="T27" s="1" t="s">
        <v>367</v>
      </c>
      <c r="U27" s="1" t="s">
        <v>368</v>
      </c>
      <c r="V27" s="1" t="s">
        <v>383</v>
      </c>
    </row>
    <row r="28" s="1" customFormat="1" spans="1:22">
      <c r="A28" s="3">
        <v>999226731253304</v>
      </c>
      <c r="B28" s="1" t="s">
        <v>353</v>
      </c>
      <c r="C28" s="1" t="s">
        <v>507</v>
      </c>
      <c r="D28" s="1" t="s">
        <v>508</v>
      </c>
      <c r="E28" s="1" t="s">
        <v>509</v>
      </c>
      <c r="F28" s="1" t="s">
        <v>353</v>
      </c>
      <c r="G28" s="1" t="s">
        <v>357</v>
      </c>
      <c r="H28" s="1" t="s">
        <v>358</v>
      </c>
      <c r="I28" s="1" t="s">
        <v>510</v>
      </c>
      <c r="J28" s="1" t="s">
        <v>30</v>
      </c>
      <c r="K28" s="1" t="s">
        <v>511</v>
      </c>
      <c r="L28" s="1" t="s">
        <v>511</v>
      </c>
      <c r="M28" s="1" t="s">
        <v>361</v>
      </c>
      <c r="N28" s="1" t="s">
        <v>361</v>
      </c>
      <c r="O28" s="1" t="s">
        <v>362</v>
      </c>
      <c r="P28" s="1" t="s">
        <v>363</v>
      </c>
      <c r="Q28" s="1" t="s">
        <v>364</v>
      </c>
      <c r="R28" s="1" t="s">
        <v>512</v>
      </c>
      <c r="S28" s="1" t="s">
        <v>366</v>
      </c>
      <c r="T28" s="1" t="s">
        <v>367</v>
      </c>
      <c r="U28" s="1" t="s">
        <v>368</v>
      </c>
      <c r="V28" s="1" t="s">
        <v>383</v>
      </c>
    </row>
    <row r="29" s="1" customFormat="1" spans="1:22">
      <c r="A29" s="3">
        <v>999226731116327</v>
      </c>
      <c r="B29" s="1" t="s">
        <v>353</v>
      </c>
      <c r="C29" s="1" t="s">
        <v>513</v>
      </c>
      <c r="D29" s="1" t="s">
        <v>514</v>
      </c>
      <c r="E29" s="1" t="s">
        <v>515</v>
      </c>
      <c r="F29" s="1" t="s">
        <v>353</v>
      </c>
      <c r="G29" s="1" t="s">
        <v>357</v>
      </c>
      <c r="H29" s="1" t="s">
        <v>358</v>
      </c>
      <c r="I29" s="1" t="s">
        <v>516</v>
      </c>
      <c r="J29" s="1" t="s">
        <v>30</v>
      </c>
      <c r="K29" s="1" t="s">
        <v>517</v>
      </c>
      <c r="L29" s="1" t="s">
        <v>517</v>
      </c>
      <c r="M29" s="1" t="s">
        <v>361</v>
      </c>
      <c r="N29" s="1" t="s">
        <v>361</v>
      </c>
      <c r="O29" s="1" t="s">
        <v>362</v>
      </c>
      <c r="P29" s="1" t="s">
        <v>363</v>
      </c>
      <c r="Q29" s="1" t="s">
        <v>364</v>
      </c>
      <c r="R29" s="1" t="s">
        <v>518</v>
      </c>
      <c r="S29" s="1" t="s">
        <v>366</v>
      </c>
      <c r="T29" s="1" t="s">
        <v>367</v>
      </c>
      <c r="U29" s="1" t="s">
        <v>368</v>
      </c>
      <c r="V29" s="1" t="s">
        <v>417</v>
      </c>
    </row>
    <row r="30" s="1" customFormat="1" spans="1:22">
      <c r="A30" s="3">
        <v>999226730882204</v>
      </c>
      <c r="B30" s="1" t="s">
        <v>353</v>
      </c>
      <c r="C30" s="1" t="s">
        <v>519</v>
      </c>
      <c r="D30" s="1" t="s">
        <v>378</v>
      </c>
      <c r="E30" s="1" t="s">
        <v>520</v>
      </c>
      <c r="F30" s="1" t="s">
        <v>353</v>
      </c>
      <c r="G30" s="1" t="s">
        <v>357</v>
      </c>
      <c r="H30" s="1" t="s">
        <v>358</v>
      </c>
      <c r="I30" s="1" t="s">
        <v>380</v>
      </c>
      <c r="J30" s="1" t="s">
        <v>30</v>
      </c>
      <c r="K30" s="1" t="s">
        <v>381</v>
      </c>
      <c r="L30" s="1" t="s">
        <v>381</v>
      </c>
      <c r="M30" s="1" t="s">
        <v>361</v>
      </c>
      <c r="N30" s="1" t="s">
        <v>361</v>
      </c>
      <c r="O30" s="1" t="s">
        <v>362</v>
      </c>
      <c r="P30" s="1" t="s">
        <v>363</v>
      </c>
      <c r="Q30" s="1" t="s">
        <v>364</v>
      </c>
      <c r="R30" s="1" t="s">
        <v>521</v>
      </c>
      <c r="S30" s="1" t="s">
        <v>366</v>
      </c>
      <c r="T30" s="1" t="s">
        <v>367</v>
      </c>
      <c r="U30" s="1" t="s">
        <v>368</v>
      </c>
      <c r="V30" s="1" t="s">
        <v>383</v>
      </c>
    </row>
    <row r="31" s="1" customFormat="1" spans="1:22">
      <c r="A31" s="3">
        <v>999226730620899</v>
      </c>
      <c r="B31" s="1" t="s">
        <v>353</v>
      </c>
      <c r="C31" s="1" t="s">
        <v>522</v>
      </c>
      <c r="D31" s="1" t="s">
        <v>523</v>
      </c>
      <c r="E31" s="1" t="s">
        <v>524</v>
      </c>
      <c r="F31" s="1" t="s">
        <v>353</v>
      </c>
      <c r="G31" s="1" t="s">
        <v>357</v>
      </c>
      <c r="H31" s="1" t="s">
        <v>358</v>
      </c>
      <c r="I31" s="1" t="s">
        <v>525</v>
      </c>
      <c r="J31" s="1" t="s">
        <v>30</v>
      </c>
      <c r="K31" s="1" t="s">
        <v>526</v>
      </c>
      <c r="L31" s="1" t="s">
        <v>526</v>
      </c>
      <c r="M31" s="1" t="s">
        <v>361</v>
      </c>
      <c r="N31" s="1" t="s">
        <v>361</v>
      </c>
      <c r="O31" s="1" t="s">
        <v>362</v>
      </c>
      <c r="P31" s="1" t="s">
        <v>363</v>
      </c>
      <c r="Q31" s="1" t="s">
        <v>364</v>
      </c>
      <c r="R31" s="1" t="s">
        <v>527</v>
      </c>
      <c r="S31" s="1" t="s">
        <v>366</v>
      </c>
      <c r="T31" s="1" t="s">
        <v>367</v>
      </c>
      <c r="U31" s="1" t="s">
        <v>368</v>
      </c>
      <c r="V31" s="1" t="s">
        <v>383</v>
      </c>
    </row>
    <row r="32" s="1" customFormat="1" spans="1:22">
      <c r="A32" s="3">
        <v>999226730544629</v>
      </c>
      <c r="B32" s="1" t="s">
        <v>353</v>
      </c>
      <c r="C32" s="1" t="s">
        <v>528</v>
      </c>
      <c r="D32" s="1" t="s">
        <v>529</v>
      </c>
      <c r="E32" s="1" t="s">
        <v>530</v>
      </c>
      <c r="F32" s="1" t="s">
        <v>353</v>
      </c>
      <c r="G32" s="1" t="s">
        <v>357</v>
      </c>
      <c r="H32" s="1" t="s">
        <v>358</v>
      </c>
      <c r="I32" s="1" t="s">
        <v>531</v>
      </c>
      <c r="J32" s="1" t="s">
        <v>30</v>
      </c>
      <c r="K32" s="1" t="s">
        <v>532</v>
      </c>
      <c r="L32" s="1" t="s">
        <v>532</v>
      </c>
      <c r="M32" s="1" t="s">
        <v>361</v>
      </c>
      <c r="N32" s="1" t="s">
        <v>361</v>
      </c>
      <c r="O32" s="1" t="s">
        <v>362</v>
      </c>
      <c r="P32" s="1" t="s">
        <v>363</v>
      </c>
      <c r="Q32" s="1" t="s">
        <v>364</v>
      </c>
      <c r="R32" s="1" t="s">
        <v>533</v>
      </c>
      <c r="S32" s="1" t="s">
        <v>366</v>
      </c>
      <c r="T32" s="1" t="s">
        <v>367</v>
      </c>
      <c r="U32" s="1" t="s">
        <v>368</v>
      </c>
      <c r="V32" s="1" t="s">
        <v>383</v>
      </c>
    </row>
    <row r="33" s="1" customFormat="1" spans="1:22">
      <c r="A33" s="3">
        <v>999226730233000</v>
      </c>
      <c r="B33" s="1" t="s">
        <v>353</v>
      </c>
      <c r="C33" s="1" t="s">
        <v>534</v>
      </c>
      <c r="D33" s="1" t="s">
        <v>535</v>
      </c>
      <c r="E33" s="1" t="s">
        <v>536</v>
      </c>
      <c r="F33" s="1" t="s">
        <v>353</v>
      </c>
      <c r="G33" s="1" t="s">
        <v>357</v>
      </c>
      <c r="H33" s="1" t="s">
        <v>358</v>
      </c>
      <c r="I33" s="1" t="s">
        <v>537</v>
      </c>
      <c r="J33" s="1" t="s">
        <v>30</v>
      </c>
      <c r="K33" s="1" t="s">
        <v>538</v>
      </c>
      <c r="L33" s="1" t="s">
        <v>538</v>
      </c>
      <c r="M33" s="1" t="s">
        <v>361</v>
      </c>
      <c r="N33" s="1" t="s">
        <v>361</v>
      </c>
      <c r="O33" s="1" t="s">
        <v>362</v>
      </c>
      <c r="P33" s="1" t="s">
        <v>363</v>
      </c>
      <c r="Q33" s="1" t="s">
        <v>364</v>
      </c>
      <c r="R33" s="1" t="s">
        <v>539</v>
      </c>
      <c r="S33" s="1" t="s">
        <v>366</v>
      </c>
      <c r="T33" s="1" t="s">
        <v>367</v>
      </c>
      <c r="U33" s="1" t="s">
        <v>368</v>
      </c>
      <c r="V33" s="1" t="s">
        <v>369</v>
      </c>
    </row>
    <row r="34" s="1" customFormat="1" spans="1:22">
      <c r="A34" s="3">
        <v>999226730216235</v>
      </c>
      <c r="B34" s="1" t="s">
        <v>353</v>
      </c>
      <c r="C34" s="1" t="s">
        <v>540</v>
      </c>
      <c r="D34" s="1" t="s">
        <v>541</v>
      </c>
      <c r="E34" s="1" t="s">
        <v>542</v>
      </c>
      <c r="F34" s="1" t="s">
        <v>353</v>
      </c>
      <c r="G34" s="1" t="s">
        <v>357</v>
      </c>
      <c r="H34" s="1" t="s">
        <v>358</v>
      </c>
      <c r="I34" s="1" t="s">
        <v>543</v>
      </c>
      <c r="J34" s="1" t="s">
        <v>30</v>
      </c>
      <c r="K34" s="1" t="s">
        <v>544</v>
      </c>
      <c r="L34" s="1" t="s">
        <v>544</v>
      </c>
      <c r="M34" s="1" t="s">
        <v>361</v>
      </c>
      <c r="N34" s="1" t="s">
        <v>361</v>
      </c>
      <c r="O34" s="1" t="s">
        <v>362</v>
      </c>
      <c r="P34" s="1" t="s">
        <v>363</v>
      </c>
      <c r="Q34" s="1" t="s">
        <v>364</v>
      </c>
      <c r="R34" s="1" t="s">
        <v>545</v>
      </c>
      <c r="S34" s="1" t="s">
        <v>366</v>
      </c>
      <c r="T34" s="1" t="s">
        <v>367</v>
      </c>
      <c r="U34" s="1" t="s">
        <v>368</v>
      </c>
      <c r="V34" s="1" t="s">
        <v>383</v>
      </c>
    </row>
    <row r="35" s="1" customFormat="1" spans="1:22">
      <c r="A35" s="3">
        <v>999226729847048</v>
      </c>
      <c r="B35" s="1" t="s">
        <v>353</v>
      </c>
      <c r="C35" s="1" t="s">
        <v>546</v>
      </c>
      <c r="D35" s="1" t="s">
        <v>547</v>
      </c>
      <c r="E35" s="1" t="s">
        <v>548</v>
      </c>
      <c r="F35" s="1" t="s">
        <v>353</v>
      </c>
      <c r="G35" s="1" t="s">
        <v>357</v>
      </c>
      <c r="H35" s="1" t="s">
        <v>358</v>
      </c>
      <c r="I35" s="1" t="s">
        <v>549</v>
      </c>
      <c r="J35" s="1" t="s">
        <v>30</v>
      </c>
      <c r="K35" s="1" t="s">
        <v>550</v>
      </c>
      <c r="L35" s="1" t="s">
        <v>550</v>
      </c>
      <c r="M35" s="1" t="s">
        <v>361</v>
      </c>
      <c r="N35" s="1" t="s">
        <v>361</v>
      </c>
      <c r="O35" s="1" t="s">
        <v>362</v>
      </c>
      <c r="P35" s="1" t="s">
        <v>363</v>
      </c>
      <c r="Q35" s="1" t="s">
        <v>364</v>
      </c>
      <c r="R35" s="1" t="s">
        <v>551</v>
      </c>
      <c r="S35" s="1" t="s">
        <v>366</v>
      </c>
      <c r="T35" s="1" t="s">
        <v>367</v>
      </c>
      <c r="U35" s="1" t="s">
        <v>368</v>
      </c>
      <c r="V35" s="1" t="s">
        <v>383</v>
      </c>
    </row>
    <row r="36" s="1" customFormat="1" spans="1:22">
      <c r="A36" s="3">
        <v>999226728859818</v>
      </c>
      <c r="B36" s="1" t="s">
        <v>552</v>
      </c>
      <c r="C36" s="1" t="s">
        <v>553</v>
      </c>
      <c r="D36" s="1" t="s">
        <v>554</v>
      </c>
      <c r="E36" s="1" t="s">
        <v>555</v>
      </c>
      <c r="F36" s="1" t="s">
        <v>353</v>
      </c>
      <c r="G36" s="1" t="s">
        <v>357</v>
      </c>
      <c r="H36" s="1" t="s">
        <v>358</v>
      </c>
      <c r="I36" s="1" t="s">
        <v>556</v>
      </c>
      <c r="J36" s="1" t="s">
        <v>30</v>
      </c>
      <c r="K36" s="1" t="s">
        <v>557</v>
      </c>
      <c r="L36" s="1" t="s">
        <v>557</v>
      </c>
      <c r="M36" s="1" t="s">
        <v>361</v>
      </c>
      <c r="N36" s="1" t="s">
        <v>361</v>
      </c>
      <c r="O36" s="1" t="s">
        <v>362</v>
      </c>
      <c r="P36" s="1" t="s">
        <v>363</v>
      </c>
      <c r="Q36" s="1" t="s">
        <v>364</v>
      </c>
      <c r="R36" s="1" t="s">
        <v>558</v>
      </c>
      <c r="S36" s="1" t="s">
        <v>366</v>
      </c>
      <c r="T36" s="1" t="s">
        <v>367</v>
      </c>
      <c r="U36" s="1" t="s">
        <v>368</v>
      </c>
      <c r="V36" s="1" t="s">
        <v>417</v>
      </c>
    </row>
    <row r="37" s="1" customFormat="1" spans="1:22">
      <c r="A37" s="3">
        <v>999226727608854</v>
      </c>
      <c r="B37" s="1" t="s">
        <v>552</v>
      </c>
      <c r="C37" s="1" t="s">
        <v>559</v>
      </c>
      <c r="D37" s="1" t="s">
        <v>419</v>
      </c>
      <c r="E37" s="1" t="s">
        <v>560</v>
      </c>
      <c r="F37" s="1" t="s">
        <v>353</v>
      </c>
      <c r="G37" s="1" t="s">
        <v>357</v>
      </c>
      <c r="H37" s="1" t="s">
        <v>358</v>
      </c>
      <c r="I37" s="1" t="s">
        <v>561</v>
      </c>
      <c r="J37" s="1" t="s">
        <v>30</v>
      </c>
      <c r="K37" s="1" t="s">
        <v>422</v>
      </c>
      <c r="L37" s="1" t="s">
        <v>422</v>
      </c>
      <c r="M37" s="1" t="s">
        <v>361</v>
      </c>
      <c r="N37" s="1" t="s">
        <v>361</v>
      </c>
      <c r="O37" s="1" t="s">
        <v>362</v>
      </c>
      <c r="P37" s="1" t="s">
        <v>363</v>
      </c>
      <c r="Q37" s="1" t="s">
        <v>364</v>
      </c>
      <c r="R37" s="1" t="s">
        <v>562</v>
      </c>
      <c r="S37" s="1" t="s">
        <v>366</v>
      </c>
      <c r="T37" s="1" t="s">
        <v>367</v>
      </c>
      <c r="U37" s="1" t="s">
        <v>368</v>
      </c>
      <c r="V37" s="1" t="s">
        <v>424</v>
      </c>
    </row>
    <row r="38" s="1" customFormat="1" spans="1:22">
      <c r="A38" s="3">
        <v>999226727469635</v>
      </c>
      <c r="B38" s="1" t="s">
        <v>552</v>
      </c>
      <c r="C38" s="1" t="s">
        <v>563</v>
      </c>
      <c r="D38" s="1" t="s">
        <v>426</v>
      </c>
      <c r="E38" s="1" t="s">
        <v>564</v>
      </c>
      <c r="F38" s="1" t="s">
        <v>552</v>
      </c>
      <c r="G38" s="1" t="s">
        <v>357</v>
      </c>
      <c r="H38" s="1" t="s">
        <v>358</v>
      </c>
      <c r="I38" s="1" t="s">
        <v>565</v>
      </c>
      <c r="J38" s="1" t="s">
        <v>30</v>
      </c>
      <c r="K38" s="1" t="s">
        <v>566</v>
      </c>
      <c r="L38" s="1" t="s">
        <v>566</v>
      </c>
      <c r="M38" s="1" t="s">
        <v>361</v>
      </c>
      <c r="N38" s="1" t="s">
        <v>361</v>
      </c>
      <c r="O38" s="1" t="s">
        <v>362</v>
      </c>
      <c r="P38" s="1" t="s">
        <v>363</v>
      </c>
      <c r="Q38" s="1" t="s">
        <v>364</v>
      </c>
      <c r="R38" s="1" t="s">
        <v>567</v>
      </c>
      <c r="S38" s="1" t="s">
        <v>366</v>
      </c>
      <c r="T38" s="1" t="s">
        <v>367</v>
      </c>
      <c r="U38" s="1" t="s">
        <v>368</v>
      </c>
      <c r="V38" s="1" t="s">
        <v>383</v>
      </c>
    </row>
    <row r="39" s="1" customFormat="1" spans="1:22">
      <c r="A39" s="3">
        <v>999226726268285</v>
      </c>
      <c r="B39" s="1" t="s">
        <v>552</v>
      </c>
      <c r="C39" s="1" t="s">
        <v>568</v>
      </c>
      <c r="D39" s="1" t="s">
        <v>426</v>
      </c>
      <c r="E39" s="1" t="s">
        <v>491</v>
      </c>
      <c r="F39" s="1" t="s">
        <v>353</v>
      </c>
      <c r="G39" s="1" t="s">
        <v>357</v>
      </c>
      <c r="H39" s="1" t="s">
        <v>358</v>
      </c>
      <c r="I39" s="1" t="s">
        <v>569</v>
      </c>
      <c r="J39" s="1" t="s">
        <v>30</v>
      </c>
      <c r="K39" s="1" t="s">
        <v>493</v>
      </c>
      <c r="L39" s="1" t="s">
        <v>493</v>
      </c>
      <c r="M39" s="1" t="s">
        <v>361</v>
      </c>
      <c r="N39" s="1" t="s">
        <v>361</v>
      </c>
      <c r="O39" s="1" t="s">
        <v>362</v>
      </c>
      <c r="P39" s="1" t="s">
        <v>363</v>
      </c>
      <c r="Q39" s="1" t="s">
        <v>364</v>
      </c>
      <c r="R39" s="1" t="s">
        <v>570</v>
      </c>
      <c r="S39" s="1" t="s">
        <v>366</v>
      </c>
      <c r="T39" s="1" t="s">
        <v>367</v>
      </c>
      <c r="U39" s="1" t="s">
        <v>368</v>
      </c>
      <c r="V39" s="1" t="s">
        <v>383</v>
      </c>
    </row>
    <row r="40" s="1" customFormat="1" spans="1:22">
      <c r="A40" s="3">
        <v>999226724015731</v>
      </c>
      <c r="B40" s="1" t="s">
        <v>552</v>
      </c>
      <c r="C40" s="1" t="s">
        <v>571</v>
      </c>
      <c r="D40" s="1" t="s">
        <v>572</v>
      </c>
      <c r="E40" s="1" t="s">
        <v>573</v>
      </c>
      <c r="F40" s="1" t="s">
        <v>552</v>
      </c>
      <c r="G40" s="1" t="s">
        <v>357</v>
      </c>
      <c r="H40" s="1" t="s">
        <v>358</v>
      </c>
      <c r="I40" s="1" t="s">
        <v>574</v>
      </c>
      <c r="J40" s="1" t="s">
        <v>30</v>
      </c>
      <c r="K40" s="1" t="s">
        <v>575</v>
      </c>
      <c r="L40" s="1" t="s">
        <v>575</v>
      </c>
      <c r="M40" s="1" t="s">
        <v>361</v>
      </c>
      <c r="N40" s="1" t="s">
        <v>361</v>
      </c>
      <c r="O40" s="1" t="s">
        <v>362</v>
      </c>
      <c r="P40" s="1" t="s">
        <v>363</v>
      </c>
      <c r="Q40" s="1" t="s">
        <v>364</v>
      </c>
      <c r="R40" s="1" t="s">
        <v>576</v>
      </c>
      <c r="S40" s="1" t="s">
        <v>366</v>
      </c>
      <c r="T40" s="1" t="s">
        <v>367</v>
      </c>
      <c r="U40" s="1" t="s">
        <v>368</v>
      </c>
      <c r="V40" s="1" t="s">
        <v>383</v>
      </c>
    </row>
    <row r="41" s="1" customFormat="1" spans="1:22">
      <c r="A41" s="3">
        <v>999226721856648</v>
      </c>
      <c r="B41" s="1" t="s">
        <v>552</v>
      </c>
      <c r="C41" s="1" t="s">
        <v>577</v>
      </c>
      <c r="D41" s="1" t="s">
        <v>578</v>
      </c>
      <c r="E41" s="1" t="s">
        <v>579</v>
      </c>
      <c r="F41" s="1" t="s">
        <v>353</v>
      </c>
      <c r="G41" s="1" t="s">
        <v>357</v>
      </c>
      <c r="H41" s="1" t="s">
        <v>358</v>
      </c>
      <c r="I41" s="1" t="s">
        <v>580</v>
      </c>
      <c r="J41" s="1" t="s">
        <v>30</v>
      </c>
      <c r="K41" s="1" t="s">
        <v>581</v>
      </c>
      <c r="L41" s="1" t="s">
        <v>581</v>
      </c>
      <c r="M41" s="1" t="s">
        <v>361</v>
      </c>
      <c r="N41" s="1" t="s">
        <v>361</v>
      </c>
      <c r="O41" s="1" t="s">
        <v>362</v>
      </c>
      <c r="P41" s="1" t="s">
        <v>363</v>
      </c>
      <c r="Q41" s="1" t="s">
        <v>364</v>
      </c>
      <c r="R41" s="1" t="s">
        <v>582</v>
      </c>
      <c r="S41" s="1" t="s">
        <v>366</v>
      </c>
      <c r="T41" s="1" t="s">
        <v>367</v>
      </c>
      <c r="U41" s="1" t="s">
        <v>368</v>
      </c>
      <c r="V41" s="1" t="s">
        <v>369</v>
      </c>
    </row>
    <row r="42" s="1" customFormat="1" spans="1:22">
      <c r="A42" s="3">
        <v>999226716023413</v>
      </c>
      <c r="B42" s="1" t="s">
        <v>552</v>
      </c>
      <c r="C42" s="1" t="s">
        <v>583</v>
      </c>
      <c r="D42" s="1" t="s">
        <v>584</v>
      </c>
      <c r="E42" s="1" t="s">
        <v>585</v>
      </c>
      <c r="F42" s="1" t="s">
        <v>552</v>
      </c>
      <c r="G42" s="1" t="s">
        <v>357</v>
      </c>
      <c r="H42" s="1" t="s">
        <v>358</v>
      </c>
      <c r="I42" s="1" t="s">
        <v>586</v>
      </c>
      <c r="J42" s="1" t="s">
        <v>30</v>
      </c>
      <c r="K42" s="1" t="s">
        <v>587</v>
      </c>
      <c r="L42" s="1" t="s">
        <v>587</v>
      </c>
      <c r="M42" s="1" t="s">
        <v>361</v>
      </c>
      <c r="N42" s="1" t="s">
        <v>361</v>
      </c>
      <c r="O42" s="1" t="s">
        <v>362</v>
      </c>
      <c r="P42" s="1" t="s">
        <v>363</v>
      </c>
      <c r="Q42" s="1" t="s">
        <v>364</v>
      </c>
      <c r="R42" s="1" t="s">
        <v>588</v>
      </c>
      <c r="S42" s="1" t="s">
        <v>366</v>
      </c>
      <c r="T42" s="1" t="s">
        <v>367</v>
      </c>
      <c r="U42" s="1" t="s">
        <v>368</v>
      </c>
      <c r="V42" s="1" t="s">
        <v>383</v>
      </c>
    </row>
    <row r="43" s="1" customFormat="1" spans="1:22">
      <c r="A43" s="3">
        <v>999226715880038</v>
      </c>
      <c r="B43" s="1" t="s">
        <v>552</v>
      </c>
      <c r="C43" s="1" t="s">
        <v>589</v>
      </c>
      <c r="D43" s="1" t="s">
        <v>572</v>
      </c>
      <c r="E43" s="1" t="s">
        <v>590</v>
      </c>
      <c r="F43" s="1" t="s">
        <v>552</v>
      </c>
      <c r="G43" s="1" t="s">
        <v>357</v>
      </c>
      <c r="H43" s="1" t="s">
        <v>358</v>
      </c>
      <c r="I43" s="1" t="s">
        <v>591</v>
      </c>
      <c r="J43" s="1" t="s">
        <v>30</v>
      </c>
      <c r="K43" s="1" t="s">
        <v>592</v>
      </c>
      <c r="L43" s="1" t="s">
        <v>592</v>
      </c>
      <c r="M43" s="1" t="s">
        <v>361</v>
      </c>
      <c r="N43" s="1" t="s">
        <v>361</v>
      </c>
      <c r="O43" s="1" t="s">
        <v>362</v>
      </c>
      <c r="P43" s="1" t="s">
        <v>363</v>
      </c>
      <c r="Q43" s="1" t="s">
        <v>364</v>
      </c>
      <c r="R43" s="1" t="s">
        <v>593</v>
      </c>
      <c r="S43" s="1" t="s">
        <v>366</v>
      </c>
      <c r="T43" s="1" t="s">
        <v>367</v>
      </c>
      <c r="U43" s="1" t="s">
        <v>368</v>
      </c>
      <c r="V43" s="1" t="s">
        <v>383</v>
      </c>
    </row>
    <row r="44" s="1" customFormat="1" spans="1:22">
      <c r="A44" s="3">
        <v>999226715037437</v>
      </c>
      <c r="B44" s="1" t="s">
        <v>552</v>
      </c>
      <c r="C44" s="1" t="s">
        <v>594</v>
      </c>
      <c r="D44" s="1" t="s">
        <v>595</v>
      </c>
      <c r="E44" s="1" t="s">
        <v>596</v>
      </c>
      <c r="F44" s="1" t="s">
        <v>353</v>
      </c>
      <c r="G44" s="1" t="s">
        <v>357</v>
      </c>
      <c r="H44" s="1" t="s">
        <v>358</v>
      </c>
      <c r="I44" s="1" t="s">
        <v>597</v>
      </c>
      <c r="J44" s="1" t="s">
        <v>30</v>
      </c>
      <c r="K44" s="1" t="s">
        <v>598</v>
      </c>
      <c r="L44" s="1" t="s">
        <v>598</v>
      </c>
      <c r="M44" s="1" t="s">
        <v>361</v>
      </c>
      <c r="N44" s="1" t="s">
        <v>361</v>
      </c>
      <c r="O44" s="1" t="s">
        <v>362</v>
      </c>
      <c r="P44" s="1" t="s">
        <v>363</v>
      </c>
      <c r="Q44" s="1" t="s">
        <v>364</v>
      </c>
      <c r="R44" s="1" t="s">
        <v>599</v>
      </c>
      <c r="S44" s="1" t="s">
        <v>366</v>
      </c>
      <c r="T44" s="1" t="s">
        <v>367</v>
      </c>
      <c r="U44" s="1" t="s">
        <v>368</v>
      </c>
      <c r="V44" s="1" t="s">
        <v>369</v>
      </c>
    </row>
    <row r="45" s="1" customFormat="1" spans="1:22">
      <c r="A45" s="3">
        <v>999226713170413</v>
      </c>
      <c r="B45" s="1" t="s">
        <v>600</v>
      </c>
      <c r="C45" s="1" t="s">
        <v>601</v>
      </c>
      <c r="D45" s="1" t="s">
        <v>602</v>
      </c>
      <c r="E45" s="1" t="s">
        <v>603</v>
      </c>
      <c r="F45" s="1" t="s">
        <v>552</v>
      </c>
      <c r="G45" s="1" t="s">
        <v>357</v>
      </c>
      <c r="H45" s="1" t="s">
        <v>358</v>
      </c>
      <c r="I45" s="1" t="s">
        <v>604</v>
      </c>
      <c r="J45" s="1" t="s">
        <v>30</v>
      </c>
      <c r="K45" s="1" t="s">
        <v>605</v>
      </c>
      <c r="L45" s="1" t="s">
        <v>605</v>
      </c>
      <c r="M45" s="1" t="s">
        <v>361</v>
      </c>
      <c r="N45" s="1" t="s">
        <v>361</v>
      </c>
      <c r="O45" s="1" t="s">
        <v>362</v>
      </c>
      <c r="P45" s="1" t="s">
        <v>363</v>
      </c>
      <c r="Q45" s="1" t="s">
        <v>364</v>
      </c>
      <c r="R45" s="1" t="s">
        <v>606</v>
      </c>
      <c r="S45" s="1" t="s">
        <v>366</v>
      </c>
      <c r="T45" s="1" t="s">
        <v>367</v>
      </c>
      <c r="U45" s="1" t="s">
        <v>368</v>
      </c>
      <c r="V45" s="1" t="s">
        <v>383</v>
      </c>
    </row>
    <row r="46" s="1" customFormat="1" spans="1:22">
      <c r="A46" s="3">
        <v>999226712679691</v>
      </c>
      <c r="B46" s="1" t="s">
        <v>600</v>
      </c>
      <c r="C46" s="1" t="s">
        <v>607</v>
      </c>
      <c r="D46" s="1" t="s">
        <v>608</v>
      </c>
      <c r="E46" s="1" t="s">
        <v>609</v>
      </c>
      <c r="F46" s="1" t="s">
        <v>552</v>
      </c>
      <c r="G46" s="1" t="s">
        <v>357</v>
      </c>
      <c r="H46" s="1" t="s">
        <v>358</v>
      </c>
      <c r="I46" s="1" t="s">
        <v>610</v>
      </c>
      <c r="J46" s="1" t="s">
        <v>30</v>
      </c>
      <c r="K46" s="1" t="s">
        <v>611</v>
      </c>
      <c r="L46" s="1" t="s">
        <v>611</v>
      </c>
      <c r="M46" s="1" t="s">
        <v>361</v>
      </c>
      <c r="N46" s="1" t="s">
        <v>361</v>
      </c>
      <c r="O46" s="1" t="s">
        <v>362</v>
      </c>
      <c r="P46" s="1" t="s">
        <v>363</v>
      </c>
      <c r="Q46" s="1" t="s">
        <v>364</v>
      </c>
      <c r="R46" s="1" t="s">
        <v>612</v>
      </c>
      <c r="S46" s="1" t="s">
        <v>366</v>
      </c>
      <c r="T46" s="1" t="s">
        <v>367</v>
      </c>
      <c r="U46" s="1" t="s">
        <v>368</v>
      </c>
      <c r="V46" s="1" t="s">
        <v>383</v>
      </c>
    </row>
    <row r="47" s="1" customFormat="1" spans="1:22">
      <c r="A47" s="3">
        <v>999226708031075</v>
      </c>
      <c r="B47" s="1" t="s">
        <v>600</v>
      </c>
      <c r="C47" s="1" t="s">
        <v>613</v>
      </c>
      <c r="D47" s="1" t="s">
        <v>614</v>
      </c>
      <c r="E47" s="1" t="s">
        <v>615</v>
      </c>
      <c r="F47" s="1" t="s">
        <v>600</v>
      </c>
      <c r="G47" s="1" t="s">
        <v>357</v>
      </c>
      <c r="H47" s="1" t="s">
        <v>358</v>
      </c>
      <c r="I47" s="1" t="s">
        <v>616</v>
      </c>
      <c r="J47" s="1" t="s">
        <v>30</v>
      </c>
      <c r="K47" s="1" t="s">
        <v>617</v>
      </c>
      <c r="L47" s="1" t="s">
        <v>617</v>
      </c>
      <c r="M47" s="1" t="s">
        <v>361</v>
      </c>
      <c r="N47" s="1" t="s">
        <v>361</v>
      </c>
      <c r="O47" s="1" t="s">
        <v>362</v>
      </c>
      <c r="P47" s="1" t="s">
        <v>363</v>
      </c>
      <c r="Q47" s="1" t="s">
        <v>364</v>
      </c>
      <c r="R47" s="1" t="s">
        <v>618</v>
      </c>
      <c r="S47" s="1" t="s">
        <v>366</v>
      </c>
      <c r="T47" s="1" t="s">
        <v>367</v>
      </c>
      <c r="U47" s="1" t="s">
        <v>368</v>
      </c>
      <c r="V47" s="1" t="s">
        <v>619</v>
      </c>
    </row>
    <row r="48" s="1" customFormat="1" spans="1:22">
      <c r="A48" s="3">
        <v>999226707516507</v>
      </c>
      <c r="B48" s="1" t="s">
        <v>600</v>
      </c>
      <c r="C48" s="1" t="s">
        <v>620</v>
      </c>
      <c r="D48" s="1" t="s">
        <v>621</v>
      </c>
      <c r="E48" s="1" t="s">
        <v>622</v>
      </c>
      <c r="F48" s="1" t="s">
        <v>353</v>
      </c>
      <c r="G48" s="1" t="s">
        <v>357</v>
      </c>
      <c r="H48" s="1" t="s">
        <v>358</v>
      </c>
      <c r="I48" s="1" t="s">
        <v>623</v>
      </c>
      <c r="J48" s="1" t="s">
        <v>30</v>
      </c>
      <c r="K48" s="1" t="s">
        <v>624</v>
      </c>
      <c r="L48" s="1" t="s">
        <v>624</v>
      </c>
      <c r="M48" s="1" t="s">
        <v>361</v>
      </c>
      <c r="N48" s="1" t="s">
        <v>361</v>
      </c>
      <c r="O48" s="1" t="s">
        <v>362</v>
      </c>
      <c r="P48" s="1" t="s">
        <v>363</v>
      </c>
      <c r="Q48" s="1" t="s">
        <v>364</v>
      </c>
      <c r="R48" s="1" t="s">
        <v>625</v>
      </c>
      <c r="S48" s="1" t="s">
        <v>366</v>
      </c>
      <c r="T48" s="1" t="s">
        <v>367</v>
      </c>
      <c r="U48" s="1" t="s">
        <v>368</v>
      </c>
      <c r="V48" s="1" t="s">
        <v>383</v>
      </c>
    </row>
    <row r="49" s="1" customFormat="1" spans="1:22">
      <c r="A49" s="3">
        <v>999226706453721</v>
      </c>
      <c r="B49" s="1" t="s">
        <v>600</v>
      </c>
      <c r="C49" s="1" t="s">
        <v>626</v>
      </c>
      <c r="D49" s="1" t="s">
        <v>496</v>
      </c>
      <c r="E49" s="1" t="s">
        <v>627</v>
      </c>
      <c r="F49" s="1" t="s">
        <v>353</v>
      </c>
      <c r="G49" s="1" t="s">
        <v>357</v>
      </c>
      <c r="H49" s="1" t="s">
        <v>358</v>
      </c>
      <c r="I49" s="1" t="s">
        <v>628</v>
      </c>
      <c r="J49" s="1" t="s">
        <v>30</v>
      </c>
      <c r="K49" s="1" t="s">
        <v>629</v>
      </c>
      <c r="L49" s="1" t="s">
        <v>629</v>
      </c>
      <c r="M49" s="1" t="s">
        <v>361</v>
      </c>
      <c r="N49" s="1" t="s">
        <v>361</v>
      </c>
      <c r="O49" s="1" t="s">
        <v>362</v>
      </c>
      <c r="P49" s="1" t="s">
        <v>363</v>
      </c>
      <c r="Q49" s="1" t="s">
        <v>364</v>
      </c>
      <c r="R49" s="1" t="s">
        <v>630</v>
      </c>
      <c r="S49" s="1" t="s">
        <v>366</v>
      </c>
      <c r="T49" s="1" t="s">
        <v>367</v>
      </c>
      <c r="U49" s="1" t="s">
        <v>368</v>
      </c>
      <c r="V49" s="1" t="s">
        <v>383</v>
      </c>
    </row>
    <row r="50" s="1" customFormat="1" spans="1:22">
      <c r="A50" s="3">
        <v>999226703708069</v>
      </c>
      <c r="B50" s="1" t="s">
        <v>600</v>
      </c>
      <c r="C50" s="1" t="s">
        <v>631</v>
      </c>
      <c r="D50" s="1" t="s">
        <v>632</v>
      </c>
      <c r="E50" s="1" t="s">
        <v>633</v>
      </c>
      <c r="F50" s="1" t="s">
        <v>353</v>
      </c>
      <c r="G50" s="1" t="s">
        <v>357</v>
      </c>
      <c r="H50" s="1" t="s">
        <v>358</v>
      </c>
      <c r="I50" s="1" t="s">
        <v>634</v>
      </c>
      <c r="J50" s="1" t="s">
        <v>30</v>
      </c>
      <c r="K50" s="1" t="s">
        <v>635</v>
      </c>
      <c r="L50" s="1" t="s">
        <v>635</v>
      </c>
      <c r="M50" s="1" t="s">
        <v>361</v>
      </c>
      <c r="N50" s="1" t="s">
        <v>361</v>
      </c>
      <c r="O50" s="1" t="s">
        <v>362</v>
      </c>
      <c r="P50" s="1" t="s">
        <v>363</v>
      </c>
      <c r="Q50" s="1" t="s">
        <v>364</v>
      </c>
      <c r="R50" s="1" t="s">
        <v>636</v>
      </c>
      <c r="S50" s="1" t="s">
        <v>366</v>
      </c>
      <c r="T50" s="1" t="s">
        <v>367</v>
      </c>
      <c r="U50" s="1" t="s">
        <v>368</v>
      </c>
      <c r="V50" s="1" t="s">
        <v>424</v>
      </c>
    </row>
    <row r="51" s="1" customFormat="1" spans="1:22">
      <c r="A51" s="3">
        <v>26673496008</v>
      </c>
      <c r="B51" s="1" t="s">
        <v>637</v>
      </c>
      <c r="C51" s="1" t="s">
        <v>638</v>
      </c>
      <c r="D51" s="1" t="s">
        <v>639</v>
      </c>
      <c r="E51" s="1" t="s">
        <v>640</v>
      </c>
      <c r="F51" s="1" t="s">
        <v>353</v>
      </c>
      <c r="G51" s="1" t="s">
        <v>357</v>
      </c>
      <c r="H51" s="1" t="s">
        <v>358</v>
      </c>
      <c r="I51" s="1" t="s">
        <v>641</v>
      </c>
      <c r="J51" s="1" t="s">
        <v>30</v>
      </c>
      <c r="K51" s="1" t="s">
        <v>642</v>
      </c>
      <c r="L51" s="1" t="s">
        <v>642</v>
      </c>
      <c r="M51" s="1" t="s">
        <v>361</v>
      </c>
      <c r="N51" s="1" t="s">
        <v>361</v>
      </c>
      <c r="O51" s="1" t="s">
        <v>362</v>
      </c>
      <c r="P51" s="1" t="s">
        <v>363</v>
      </c>
      <c r="Q51" s="1" t="s">
        <v>364</v>
      </c>
      <c r="R51" s="1" t="s">
        <v>643</v>
      </c>
      <c r="S51" s="1" t="s">
        <v>366</v>
      </c>
      <c r="T51" s="1" t="s">
        <v>367</v>
      </c>
      <c r="U51" s="1" t="s">
        <v>368</v>
      </c>
      <c r="V51" s="1" t="s">
        <v>376</v>
      </c>
    </row>
    <row r="52" s="1" customFormat="1" spans="1:22">
      <c r="A52" s="3">
        <v>999226668213753</v>
      </c>
      <c r="B52" s="1" t="s">
        <v>637</v>
      </c>
      <c r="C52" s="1" t="s">
        <v>644</v>
      </c>
      <c r="D52" s="1" t="s">
        <v>645</v>
      </c>
      <c r="E52" s="1" t="s">
        <v>646</v>
      </c>
      <c r="F52" s="1" t="s">
        <v>353</v>
      </c>
      <c r="G52" s="1" t="s">
        <v>357</v>
      </c>
      <c r="H52" s="1" t="s">
        <v>358</v>
      </c>
      <c r="I52" s="1" t="s">
        <v>647</v>
      </c>
      <c r="J52" s="1" t="s">
        <v>30</v>
      </c>
      <c r="K52" s="1" t="s">
        <v>648</v>
      </c>
      <c r="L52" s="1" t="s">
        <v>648</v>
      </c>
      <c r="M52" s="1" t="s">
        <v>361</v>
      </c>
      <c r="N52" s="1" t="s">
        <v>361</v>
      </c>
      <c r="O52" s="1" t="s">
        <v>362</v>
      </c>
      <c r="P52" s="1" t="s">
        <v>363</v>
      </c>
      <c r="Q52" s="1" t="s">
        <v>364</v>
      </c>
      <c r="R52" s="1" t="s">
        <v>649</v>
      </c>
      <c r="S52" s="1" t="s">
        <v>366</v>
      </c>
      <c r="T52" s="1" t="s">
        <v>367</v>
      </c>
      <c r="U52" s="1" t="s">
        <v>368</v>
      </c>
      <c r="V52" s="1" t="s">
        <v>424</v>
      </c>
    </row>
    <row r="53" s="1" customFormat="1" spans="1:22">
      <c r="A53" s="3">
        <v>999226667133434</v>
      </c>
      <c r="B53" s="1" t="s">
        <v>637</v>
      </c>
      <c r="C53" s="1" t="s">
        <v>650</v>
      </c>
      <c r="D53" s="1" t="s">
        <v>651</v>
      </c>
      <c r="E53" s="1" t="s">
        <v>652</v>
      </c>
      <c r="F53" s="1" t="s">
        <v>353</v>
      </c>
      <c r="G53" s="1" t="s">
        <v>357</v>
      </c>
      <c r="H53" s="1" t="s">
        <v>358</v>
      </c>
      <c r="I53" s="1" t="s">
        <v>653</v>
      </c>
      <c r="J53" s="1" t="s">
        <v>30</v>
      </c>
      <c r="K53" s="1" t="s">
        <v>654</v>
      </c>
      <c r="L53" s="1" t="s">
        <v>654</v>
      </c>
      <c r="M53" s="1" t="s">
        <v>361</v>
      </c>
      <c r="N53" s="1" t="s">
        <v>361</v>
      </c>
      <c r="O53" s="1" t="s">
        <v>362</v>
      </c>
      <c r="P53" s="1" t="s">
        <v>363</v>
      </c>
      <c r="Q53" s="1" t="s">
        <v>364</v>
      </c>
      <c r="R53" s="1" t="s">
        <v>655</v>
      </c>
      <c r="S53" s="1" t="s">
        <v>366</v>
      </c>
      <c r="T53" s="1" t="s">
        <v>367</v>
      </c>
      <c r="U53" s="1" t="s">
        <v>368</v>
      </c>
      <c r="V53" s="1" t="s">
        <v>376</v>
      </c>
    </row>
    <row r="54" s="1" customFormat="1" spans="1:22">
      <c r="A54" s="3">
        <v>999226659964924</v>
      </c>
      <c r="B54" s="1" t="s">
        <v>637</v>
      </c>
      <c r="C54" s="1" t="s">
        <v>656</v>
      </c>
      <c r="D54" s="1" t="s">
        <v>657</v>
      </c>
      <c r="E54" s="1" t="s">
        <v>658</v>
      </c>
      <c r="F54" s="1" t="s">
        <v>353</v>
      </c>
      <c r="G54" s="1" t="s">
        <v>357</v>
      </c>
      <c r="H54" s="1" t="s">
        <v>358</v>
      </c>
      <c r="I54" s="1" t="s">
        <v>659</v>
      </c>
      <c r="J54" s="1" t="s">
        <v>30</v>
      </c>
      <c r="K54" s="1" t="s">
        <v>660</v>
      </c>
      <c r="L54" s="1" t="s">
        <v>660</v>
      </c>
      <c r="M54" s="1" t="s">
        <v>361</v>
      </c>
      <c r="N54" s="1" t="s">
        <v>361</v>
      </c>
      <c r="O54" s="1" t="s">
        <v>362</v>
      </c>
      <c r="P54" s="1" t="s">
        <v>363</v>
      </c>
      <c r="Q54" s="1" t="s">
        <v>364</v>
      </c>
      <c r="R54" s="1" t="s">
        <v>661</v>
      </c>
      <c r="S54" s="1" t="s">
        <v>366</v>
      </c>
      <c r="T54" s="1" t="s">
        <v>367</v>
      </c>
      <c r="U54" s="1" t="s">
        <v>368</v>
      </c>
      <c r="V54" s="1" t="s">
        <v>383</v>
      </c>
    </row>
    <row r="55" s="1" customFormat="1" spans="1:22">
      <c r="A55" s="3">
        <v>999226648852961</v>
      </c>
      <c r="B55" s="1" t="s">
        <v>662</v>
      </c>
      <c r="C55" s="1" t="s">
        <v>663</v>
      </c>
      <c r="D55" s="1" t="s">
        <v>664</v>
      </c>
      <c r="E55" s="1" t="s">
        <v>665</v>
      </c>
      <c r="F55" s="1" t="s">
        <v>637</v>
      </c>
      <c r="G55" s="1" t="s">
        <v>357</v>
      </c>
      <c r="H55" s="1" t="s">
        <v>358</v>
      </c>
      <c r="I55" s="1" t="s">
        <v>666</v>
      </c>
      <c r="J55" s="1" t="s">
        <v>30</v>
      </c>
      <c r="K55" s="1" t="s">
        <v>667</v>
      </c>
      <c r="L55" s="1" t="s">
        <v>667</v>
      </c>
      <c r="M55" s="1" t="s">
        <v>361</v>
      </c>
      <c r="N55" s="1" t="s">
        <v>361</v>
      </c>
      <c r="O55" s="1" t="s">
        <v>362</v>
      </c>
      <c r="P55" s="1" t="s">
        <v>363</v>
      </c>
      <c r="Q55" s="1" t="s">
        <v>364</v>
      </c>
      <c r="R55" s="1" t="s">
        <v>668</v>
      </c>
      <c r="S55" s="1" t="s">
        <v>366</v>
      </c>
      <c r="T55" s="1" t="s">
        <v>367</v>
      </c>
      <c r="U55" s="1" t="s">
        <v>368</v>
      </c>
      <c r="V55" s="1" t="s">
        <v>383</v>
      </c>
    </row>
    <row r="56" s="1" customFormat="1" spans="1:22">
      <c r="A56" s="3">
        <v>999226648357028</v>
      </c>
      <c r="B56" s="1" t="s">
        <v>662</v>
      </c>
      <c r="C56" s="1" t="s">
        <v>669</v>
      </c>
      <c r="D56" s="1" t="s">
        <v>670</v>
      </c>
      <c r="E56" s="1" t="s">
        <v>671</v>
      </c>
      <c r="F56" s="1" t="s">
        <v>353</v>
      </c>
      <c r="G56" s="1" t="s">
        <v>357</v>
      </c>
      <c r="H56" s="1" t="s">
        <v>358</v>
      </c>
      <c r="I56" s="1" t="s">
        <v>672</v>
      </c>
      <c r="J56" s="1" t="s">
        <v>30</v>
      </c>
      <c r="K56" s="1" t="s">
        <v>673</v>
      </c>
      <c r="L56" s="1" t="s">
        <v>673</v>
      </c>
      <c r="M56" s="1" t="s">
        <v>361</v>
      </c>
      <c r="N56" s="1" t="s">
        <v>361</v>
      </c>
      <c r="O56" s="1" t="s">
        <v>362</v>
      </c>
      <c r="P56" s="1" t="s">
        <v>363</v>
      </c>
      <c r="Q56" s="1" t="s">
        <v>364</v>
      </c>
      <c r="R56" s="1" t="s">
        <v>674</v>
      </c>
      <c r="S56" s="1" t="s">
        <v>366</v>
      </c>
      <c r="T56" s="1" t="s">
        <v>367</v>
      </c>
      <c r="U56" s="1" t="s">
        <v>368</v>
      </c>
      <c r="V56" s="1" t="s">
        <v>369</v>
      </c>
    </row>
    <row r="57" s="1" customFormat="1" spans="1:22">
      <c r="A57" s="3">
        <v>999226647352488</v>
      </c>
      <c r="B57" s="1" t="s">
        <v>662</v>
      </c>
      <c r="C57" s="1" t="s">
        <v>675</v>
      </c>
      <c r="D57" s="1" t="s">
        <v>676</v>
      </c>
      <c r="E57" s="1" t="s">
        <v>677</v>
      </c>
      <c r="F57" s="1" t="s">
        <v>600</v>
      </c>
      <c r="G57" s="1" t="s">
        <v>357</v>
      </c>
      <c r="H57" s="1" t="s">
        <v>358</v>
      </c>
      <c r="I57" s="1" t="s">
        <v>678</v>
      </c>
      <c r="J57" s="1" t="s">
        <v>30</v>
      </c>
      <c r="K57" s="1" t="s">
        <v>679</v>
      </c>
      <c r="L57" s="1" t="s">
        <v>679</v>
      </c>
      <c r="M57" s="1" t="s">
        <v>361</v>
      </c>
      <c r="N57" s="1" t="s">
        <v>361</v>
      </c>
      <c r="O57" s="1" t="s">
        <v>362</v>
      </c>
      <c r="P57" s="1" t="s">
        <v>363</v>
      </c>
      <c r="Q57" s="1" t="s">
        <v>364</v>
      </c>
      <c r="R57" s="1" t="s">
        <v>680</v>
      </c>
      <c r="S57" s="1" t="s">
        <v>366</v>
      </c>
      <c r="T57" s="1" t="s">
        <v>367</v>
      </c>
      <c r="U57" s="1" t="s">
        <v>368</v>
      </c>
      <c r="V57" s="1" t="s">
        <v>369</v>
      </c>
    </row>
    <row r="58" s="1" customFormat="1" spans="1:22">
      <c r="A58" s="3">
        <v>999226558891860</v>
      </c>
      <c r="B58" s="1" t="s">
        <v>681</v>
      </c>
      <c r="C58" s="1" t="s">
        <v>682</v>
      </c>
      <c r="D58" s="1" t="s">
        <v>683</v>
      </c>
      <c r="E58" s="1" t="s">
        <v>684</v>
      </c>
      <c r="F58" s="1" t="s">
        <v>552</v>
      </c>
      <c r="G58" s="1" t="s">
        <v>357</v>
      </c>
      <c r="H58" s="1" t="s">
        <v>358</v>
      </c>
      <c r="I58" s="1" t="s">
        <v>685</v>
      </c>
      <c r="J58" s="1" t="s">
        <v>30</v>
      </c>
      <c r="K58" s="1" t="s">
        <v>686</v>
      </c>
      <c r="L58" s="1" t="s">
        <v>686</v>
      </c>
      <c r="M58" s="1" t="s">
        <v>361</v>
      </c>
      <c r="N58" s="1" t="s">
        <v>361</v>
      </c>
      <c r="O58" s="1" t="s">
        <v>362</v>
      </c>
      <c r="P58" s="1" t="s">
        <v>363</v>
      </c>
      <c r="Q58" s="1" t="s">
        <v>364</v>
      </c>
      <c r="R58" s="1" t="s">
        <v>687</v>
      </c>
      <c r="S58" s="1" t="s">
        <v>366</v>
      </c>
      <c r="T58" s="1" t="s">
        <v>367</v>
      </c>
      <c r="U58" s="1" t="s">
        <v>368</v>
      </c>
      <c r="V58" s="1" t="s">
        <v>383</v>
      </c>
    </row>
    <row r="59" s="1" customFormat="1" spans="1:22">
      <c r="A59" s="3">
        <v>999225982220249</v>
      </c>
      <c r="B59" s="1" t="s">
        <v>688</v>
      </c>
      <c r="C59" s="1" t="s">
        <v>689</v>
      </c>
      <c r="D59" s="1" t="s">
        <v>690</v>
      </c>
      <c r="E59" s="1" t="s">
        <v>691</v>
      </c>
      <c r="F59" s="1" t="s">
        <v>353</v>
      </c>
      <c r="G59" s="1" t="s">
        <v>357</v>
      </c>
      <c r="H59" s="1" t="s">
        <v>358</v>
      </c>
      <c r="I59" s="1" t="s">
        <v>692</v>
      </c>
      <c r="J59" s="1" t="s">
        <v>30</v>
      </c>
      <c r="K59" s="1" t="s">
        <v>693</v>
      </c>
      <c r="L59" s="1" t="s">
        <v>693</v>
      </c>
      <c r="M59" s="1" t="s">
        <v>361</v>
      </c>
      <c r="N59" s="1" t="s">
        <v>361</v>
      </c>
      <c r="O59" s="1" t="s">
        <v>362</v>
      </c>
      <c r="P59" s="1" t="s">
        <v>363</v>
      </c>
      <c r="Q59" s="1" t="s">
        <v>364</v>
      </c>
      <c r="R59" s="1" t="s">
        <v>694</v>
      </c>
      <c r="S59" s="1" t="s">
        <v>366</v>
      </c>
      <c r="T59" s="1" t="s">
        <v>367</v>
      </c>
      <c r="U59" s="1" t="s">
        <v>368</v>
      </c>
      <c r="V59" s="1" t="s">
        <v>376</v>
      </c>
    </row>
    <row r="60" s="1" customFormat="1" spans="1:22">
      <c r="A60" s="3">
        <v>999225018933571</v>
      </c>
      <c r="B60" s="1" t="s">
        <v>695</v>
      </c>
      <c r="C60" s="1" t="s">
        <v>696</v>
      </c>
      <c r="D60" s="1" t="s">
        <v>697</v>
      </c>
      <c r="E60" s="1" t="s">
        <v>698</v>
      </c>
      <c r="F60" s="1" t="s">
        <v>552</v>
      </c>
      <c r="G60" s="1" t="s">
        <v>357</v>
      </c>
      <c r="H60" s="1" t="s">
        <v>358</v>
      </c>
      <c r="I60" s="1" t="s">
        <v>699</v>
      </c>
      <c r="J60" s="1" t="s">
        <v>30</v>
      </c>
      <c r="K60" s="1" t="s">
        <v>700</v>
      </c>
      <c r="L60" s="1" t="s">
        <v>700</v>
      </c>
      <c r="M60" s="1" t="s">
        <v>361</v>
      </c>
      <c r="N60" s="1" t="s">
        <v>361</v>
      </c>
      <c r="O60" s="1" t="s">
        <v>362</v>
      </c>
      <c r="P60" s="1" t="s">
        <v>363</v>
      </c>
      <c r="Q60" s="1" t="s">
        <v>364</v>
      </c>
      <c r="R60" s="1" t="s">
        <v>701</v>
      </c>
      <c r="S60" s="1" t="s">
        <v>366</v>
      </c>
      <c r="T60" s="1" t="s">
        <v>367</v>
      </c>
      <c r="U60" s="1" t="s">
        <v>702</v>
      </c>
      <c r="V60" s="1" t="s">
        <v>369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2023-09-14T02:21:44Z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