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对账!$1:$66</definedName>
  </definedNames>
  <calcPr calcId="144525"/>
</workbook>
</file>

<file path=xl/sharedStrings.xml><?xml version="1.0" encoding="utf-8"?>
<sst xmlns="http://schemas.openxmlformats.org/spreadsheetml/2006/main" count="2135" uniqueCount="772">
  <si>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</si>
  <si>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</si>
  <si>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</si>
  <si>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</si>
  <si>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</si>
  <si>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</si>
  <si>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</si>
  <si>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</si>
  <si>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</si>
  <si>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</si>
  <si>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</si>
  <si>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</si>
  <si>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</si>
  <si>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</si>
  <si>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</si>
  <si>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</si>
  <si>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</si>
  <si>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</si>
  <si>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</si>
  <si>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</si>
  <si>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</si>
  <si>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</si>
  <si>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</si>
  <si>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</si>
  <si>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</si>
  <si>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999222093959792	</t>
  </si>
  <si>
    <t>Ctrip</t>
  </si>
  <si>
    <t>正常</t>
  </si>
  <si>
    <t>[巴厘岛]长谷乌玛科莫酒店(Como Uma Canggu)(39047905)</t>
  </si>
  <si>
    <t>特大床房 (canggu)&lt;2人入住&gt;&lt;不退款&gt;&lt;早餐&gt;</t>
  </si>
  <si>
    <t>USD</t>
  </si>
  <si>
    <t>KIM/RAHUI,LEE/HOJONG</t>
  </si>
  <si>
    <t>CA5326230915USD</t>
  </si>
  <si>
    <t>未提现</t>
  </si>
  <si>
    <t>携程开票</t>
  </si>
  <si>
    <t xml:space="preserve">2924680	</t>
  </si>
  <si>
    <t xml:space="preserve">79055SE057393	</t>
  </si>
  <si>
    <t xml:space="preserve">999226069746572	</t>
  </si>
  <si>
    <t>[大阪]大阪新阪急酒店(Hotel New Hankyu Osaka)(37046537)</t>
  </si>
  <si>
    <t>经济型双床房&lt;2人入住&gt;&lt;不适用日本客人&gt;&lt;不退款&gt;</t>
  </si>
  <si>
    <t>LIU/YUYING,LIU/WANCHUAN</t>
  </si>
  <si>
    <t xml:space="preserve">3789061	</t>
  </si>
  <si>
    <t xml:space="preserve">	</t>
  </si>
  <si>
    <t xml:space="preserve">999226129752286	</t>
  </si>
  <si>
    <t>[河内]内斯塔河内酒店(Nesta Hotel Ha Noi)(37244318)</t>
  </si>
  <si>
    <t>高级城景房&lt;2人入住&gt;&lt;早餐&gt;</t>
  </si>
  <si>
    <t>HAN/XUE,LUO/LINGZHI</t>
  </si>
  <si>
    <t xml:space="preserve">3799131	</t>
  </si>
  <si>
    <t xml:space="preserve">30 nth	</t>
  </si>
  <si>
    <t xml:space="preserve">999226334821626	</t>
  </si>
  <si>
    <t>[新加坡]小印度入住旅店(Check-Inn at Little India)(37211680)</t>
  </si>
  <si>
    <t>高级房&lt;2人入住&gt;&lt;不退款&gt;</t>
  </si>
  <si>
    <t>WONG/CHUNGYIU,LAU/SIUMUI</t>
  </si>
  <si>
    <t xml:space="preserve">3828931	</t>
  </si>
  <si>
    <t xml:space="preserve">999226364110725	</t>
  </si>
  <si>
    <t>[曼谷]珊兰广场酒店(Samran Place Hotel)(37214827)</t>
  </si>
  <si>
    <t>高级双人房&lt;2人入住&gt;&lt;不退款&gt;</t>
  </si>
  <si>
    <t>HTWE/AUNG,PHUE/MYAT THWE</t>
  </si>
  <si>
    <t xml:space="preserve">3844699	</t>
  </si>
  <si>
    <t xml:space="preserve">999226489999586	</t>
  </si>
  <si>
    <t>[清迈]维谷酒店(WE Valley Hotel)(46875426)</t>
  </si>
  <si>
    <t>高级双床房&lt;2人入住&gt;&lt;不退款&gt;</t>
  </si>
  <si>
    <t>JONGPRASARTSUK/NIWAT</t>
  </si>
  <si>
    <t xml:space="preserve">3851902	</t>
  </si>
  <si>
    <t xml:space="preserve">999226493063786	</t>
  </si>
  <si>
    <t>[曼谷]曼谷素坤逸航站 21 中心酒店(Grande Centre Point Hotel Terminal 21)(37197363)</t>
  </si>
  <si>
    <t>豪华尊贵房&lt;1&gt;&lt;2人入住&gt;&lt;不退款&gt;</t>
  </si>
  <si>
    <t>SZE/CHEUNG WAI,LO/HO YAN</t>
  </si>
  <si>
    <t xml:space="preserve">3854877	</t>
  </si>
  <si>
    <t xml:space="preserve">448098	</t>
  </si>
  <si>
    <t xml:space="preserve">26493190489	</t>
  </si>
  <si>
    <t>[巴黎]巴黎中心EXE酒店(Exe Paris Centre)(37242321)</t>
  </si>
  <si>
    <t>双人房/双床房&lt;2人入住&gt;&lt;早餐&gt;</t>
  </si>
  <si>
    <t>ZHOU/MI,YAN/ZIANG</t>
  </si>
  <si>
    <t xml:space="preserve">3854990	</t>
  </si>
  <si>
    <t xml:space="preserve">134637	</t>
  </si>
  <si>
    <t xml:space="preserve">999226572627648	</t>
  </si>
  <si>
    <t>[清迈]萨拉兰纳清迈酒店(Sala Lanna Chiang Mai)(37205332)</t>
  </si>
  <si>
    <t>河景高级房（带阳台）&lt;2人入住&gt;&lt;不退款&gt;</t>
  </si>
  <si>
    <t>MANEERAK/PATIPONG</t>
  </si>
  <si>
    <t xml:space="preserve">3871404	</t>
  </si>
  <si>
    <t xml:space="preserve">999226604810108	</t>
  </si>
  <si>
    <t>[巴黎]里特雷酒店(Le Littre Hotel Paris)(37221027)</t>
  </si>
  <si>
    <t>特级双人房/双床房&lt;2人入住&gt;&lt;不退款&gt;</t>
  </si>
  <si>
    <t>ZHU/JUNQIN,CAO/SHIJUN</t>
  </si>
  <si>
    <t xml:space="preserve">3876040	</t>
  </si>
  <si>
    <t xml:space="preserve">79860046	</t>
  </si>
  <si>
    <t xml:space="preserve">999226623841514	</t>
  </si>
  <si>
    <t>[巨港]哈佩巨港 - 阿斯顿酒店(Harper Palembang by Aston)(39605176)</t>
  </si>
  <si>
    <t>豪华间&lt;2人入住&gt;</t>
  </si>
  <si>
    <t>ANDRIANI/SARI</t>
  </si>
  <si>
    <t xml:space="preserve">3882981	</t>
  </si>
  <si>
    <t xml:space="preserve">999226625459950	</t>
  </si>
  <si>
    <t>[乔治市]可可喵咖啡馆和民宿(Cocoa Mews Cafe and Homestay)(37210417)</t>
  </si>
  <si>
    <t>公共浴室标准双人房&lt;2人入住&gt;&lt;不退款&gt;</t>
  </si>
  <si>
    <t>ARJPHORM/NOPPAWAN</t>
  </si>
  <si>
    <t xml:space="preserve">3884117	</t>
  </si>
  <si>
    <t xml:space="preserve">howie5049	</t>
  </si>
  <si>
    <t xml:space="preserve">999226650544482	</t>
  </si>
  <si>
    <t>[曼谷]穰南帝景酒店(Royal View Resort - Rang Nam)(37197437)</t>
  </si>
  <si>
    <t>T/Singaravelan</t>
  </si>
  <si>
    <t xml:space="preserve">3891949	</t>
  </si>
  <si>
    <t xml:space="preserve">999226658413925	</t>
  </si>
  <si>
    <t>[济州市]济州航空城酒店(Hotel Air City Jeju)(37206258)</t>
  </si>
  <si>
    <t>高级双床房(带阳台)&lt;2人入住&gt;&lt;不退款&gt;</t>
  </si>
  <si>
    <t>KIM/MINJUNG</t>
  </si>
  <si>
    <t xml:space="preserve">3892982	</t>
  </si>
  <si>
    <t xml:space="preserve">999226665830736	</t>
  </si>
  <si>
    <t>[芙蓉]芙蓉皇家朱兰酒店(Royale Chulan Seremban)(44692859)</t>
  </si>
  <si>
    <t>豪华房&lt;2人入住&gt;&lt;不退款&gt;</t>
  </si>
  <si>
    <t>Tang/Frances</t>
  </si>
  <si>
    <t xml:space="preserve">3895233	</t>
  </si>
  <si>
    <t xml:space="preserve">1345256	</t>
  </si>
  <si>
    <t xml:space="preserve">999226670795959	</t>
  </si>
  <si>
    <t>[胡志明市]阿拉冈西贡酒店及Spa中心(Alagon Saigon Hotel &amp; Spa)(37197326)</t>
  </si>
  <si>
    <t>Deluxe Double Window Room - Rooftop Sauna &amp; Jacuzzi Included&lt;2人入住&gt;&lt;不退款&gt;&lt;早餐&gt;</t>
  </si>
  <si>
    <t>WU/TUAN LI</t>
  </si>
  <si>
    <t xml:space="preserve">3897006	</t>
  </si>
  <si>
    <t xml:space="preserve">104922570	</t>
  </si>
  <si>
    <t xml:space="preserve">999226671328906	</t>
  </si>
  <si>
    <t>[芭堤雅]芭堤雅希顿概念酒店(Mercure Pattaya)(37225704)</t>
  </si>
  <si>
    <t>YU/YANGYANG,LIU/LILI</t>
  </si>
  <si>
    <t xml:space="preserve">3897319	</t>
  </si>
  <si>
    <t xml:space="preserve">999226708959126	</t>
  </si>
  <si>
    <t>[清迈]清迈红燕酒店(Roseate Chiang Mai)(37234986)</t>
  </si>
  <si>
    <t>KIM/YOUNGIL</t>
  </si>
  <si>
    <t xml:space="preserve">3900874	</t>
  </si>
  <si>
    <t xml:space="preserve">999226712563370	</t>
  </si>
  <si>
    <t>[河内]奥加勒瑞精品酒店及水疗中心(O'Gallery Premier Hotel &amp; Spa)(37213003)</t>
  </si>
  <si>
    <t>尊贵双人床房&lt;2人入住&gt;&lt;不退款&gt;&lt;早餐&gt;</t>
  </si>
  <si>
    <t>Liu/Yuelei</t>
  </si>
  <si>
    <t xml:space="preserve">3902028	</t>
  </si>
  <si>
    <t xml:space="preserve">83155187	</t>
  </si>
  <si>
    <t xml:space="preserve">999226713402369	</t>
  </si>
  <si>
    <t>[普吉岛]特恩特普吉岛酒店(The Tint at Phuket Town)(37237769)</t>
  </si>
  <si>
    <t>Tint Standard King Bed&lt;2人入住&gt;&lt;不退款&gt;</t>
  </si>
  <si>
    <t>BOONYARAT/SRIHAWAT</t>
  </si>
  <si>
    <t xml:space="preserve">3902613	</t>
  </si>
  <si>
    <t xml:space="preserve">999226713913793	</t>
  </si>
  <si>
    <t>[釜山]釜山站釜山景观酒店(Busan Station Busan View Hotel)(39639585)</t>
  </si>
  <si>
    <t>贵宾双人床房&lt;2人入住&gt;&lt;不退款&gt;</t>
  </si>
  <si>
    <t>HUANG/YUMEI</t>
  </si>
  <si>
    <t xml:space="preserve">3902809	</t>
  </si>
  <si>
    <t xml:space="preserve">1248	</t>
  </si>
  <si>
    <t xml:space="preserve">999226716543141	</t>
  </si>
  <si>
    <t>[亚罗士打]双溪古洛T+酒店(T+ Hotel Sungai Korok)(48377213)</t>
  </si>
  <si>
    <t>标准房&lt;2人入住&gt;&lt;不退款&gt;</t>
  </si>
  <si>
    <t>AHMAD ZUBIR/AHMAD KAMAL</t>
  </si>
  <si>
    <t xml:space="preserve">3904194	</t>
  </si>
  <si>
    <t xml:space="preserve">|83607391	</t>
  </si>
  <si>
    <t xml:space="preserve">999226726027640	</t>
  </si>
  <si>
    <t>YAP/YAP</t>
  </si>
  <si>
    <t xml:space="preserve">3906368	</t>
  </si>
  <si>
    <t xml:space="preserve">|83712565	</t>
  </si>
  <si>
    <t xml:space="preserve">999226726687958	</t>
  </si>
  <si>
    <t>[米里]ANO酒店(Ano Hotel)(44684973)</t>
  </si>
  <si>
    <t>标准房 2张单人床&lt;2人入住&gt;&lt;不退款&gt;</t>
  </si>
  <si>
    <t>ZULKIPLI/BIN HAZANI</t>
  </si>
  <si>
    <t xml:space="preserve">3906652	</t>
  </si>
  <si>
    <t xml:space="preserve">999226729958829	</t>
  </si>
  <si>
    <t>[胡志明市]宜必思西贡机场酒店(Ibis Saigon Airport)(37210602)</t>
  </si>
  <si>
    <t>标准房, 1 张大床&lt;2人入住&gt;&lt;不退款&gt;</t>
  </si>
  <si>
    <t>LIN/YEN HUNG</t>
  </si>
  <si>
    <t xml:space="preserve">3907862	</t>
  </si>
  <si>
    <t xml:space="preserve">9468XI9638	</t>
  </si>
  <si>
    <t xml:space="preserve">999226730589014	</t>
  </si>
  <si>
    <t>[纳空沙旺]PA酒店(P.A. Place Hotel)(39623612)</t>
  </si>
  <si>
    <t>标准双床房&lt;2人入住&gt;&lt;不退款&gt;</t>
  </si>
  <si>
    <t>HOLNOK/NANYAWAN</t>
  </si>
  <si>
    <t xml:space="preserve">3908246	</t>
  </si>
  <si>
    <t xml:space="preserve">999226730775720	</t>
  </si>
  <si>
    <t>ONG/BOON HENG</t>
  </si>
  <si>
    <t xml:space="preserve">3908370	</t>
  </si>
  <si>
    <t xml:space="preserve">999226731232902	</t>
  </si>
  <si>
    <t>[士姑来]和乐酒店(Here Hotel)(48387084)</t>
  </si>
  <si>
    <t>标准双人床房-带窗&lt;2人入住&gt;&lt;不退款&gt;</t>
  </si>
  <si>
    <t>THECHALUE/JENJIRA</t>
  </si>
  <si>
    <t xml:space="preserve">3908602	</t>
  </si>
  <si>
    <t xml:space="preserve">999226733829826	</t>
  </si>
  <si>
    <t>[乔治市]马来西亚酒店(Hotel Malaysia)(44705431)</t>
  </si>
  <si>
    <t>超值高级双床房&lt;2人入住&gt;&lt;不退款&gt;</t>
  </si>
  <si>
    <t>ZOU/FENG,FANG/YAN</t>
  </si>
  <si>
    <t xml:space="preserve">3910212	</t>
  </si>
  <si>
    <t xml:space="preserve">999226734322997	</t>
  </si>
  <si>
    <t>[哥打京那巴鲁]哥打京那巴鲁皇宫酒店(The Palace Hotel Kota Kinabalu)(37196185)</t>
  </si>
  <si>
    <t>HAMMA/SARNI</t>
  </si>
  <si>
    <t xml:space="preserve">3910534	</t>
  </si>
  <si>
    <t xml:space="preserve">316518145	</t>
  </si>
  <si>
    <t xml:space="preserve">999226734617847	</t>
  </si>
  <si>
    <t>POONGAN/BALAMAHESN</t>
  </si>
  <si>
    <t xml:space="preserve">3910640	</t>
  </si>
  <si>
    <t xml:space="preserve">|84177902	</t>
  </si>
  <si>
    <t xml:space="preserve">999226734822428	</t>
  </si>
  <si>
    <t>[陈厝港]KSL温泉度假酒店(KSL Hot Spring Resort)(39587002)</t>
  </si>
  <si>
    <t>豪华特大号床间&lt;2人入住&gt;&lt;不退款&gt;&lt;早餐&gt;</t>
  </si>
  <si>
    <t>TAI/RADIANCE BAO LIN</t>
  </si>
  <si>
    <t xml:space="preserve">3910865	</t>
  </si>
  <si>
    <t xml:space="preserve">999226735119862	</t>
  </si>
  <si>
    <t>[曼谷]曼谷阿尔梅洛兹酒店 - 主要清真饭店(Al Meroz Hotel Bangkok - the Leading Halal Hotel)(37220978)</t>
  </si>
  <si>
    <t>PRATHAN/ALIKHAN</t>
  </si>
  <si>
    <t xml:space="preserve">3911172	</t>
  </si>
  <si>
    <t xml:space="preserve">324816	</t>
  </si>
  <si>
    <t xml:space="preserve">999226735124212	</t>
  </si>
  <si>
    <t>[乌隆他尼]乌汶库姆考酒店(Kumkaew Udon)(39655429)</t>
  </si>
  <si>
    <t>双人床房&lt;2人入住&gt;&lt;不退款&gt;</t>
  </si>
  <si>
    <t>PATTARAT/NARAMON,NORKUNTOD/CHAI</t>
  </si>
  <si>
    <t xml:space="preserve">3911177	</t>
  </si>
  <si>
    <t xml:space="preserve">999226735151740	</t>
  </si>
  <si>
    <t>[曼谷]曼谷地铁站酒店(Metro Point Bangkok)(48377496)</t>
  </si>
  <si>
    <t>标准双人房&lt;2人入住&gt;&lt;不退款&gt;</t>
  </si>
  <si>
    <t>CHAN/LIK KWAN</t>
  </si>
  <si>
    <t xml:space="preserve">3911197	</t>
  </si>
  <si>
    <t xml:space="preserve">RZ-84201316	</t>
  </si>
  <si>
    <t xml:space="preserve">999226735172070	</t>
  </si>
  <si>
    <t>高级双人房/双床房&lt;2人入住&gt;&lt;不退款&gt;</t>
  </si>
  <si>
    <t xml:space="preserve">3911220	</t>
  </si>
  <si>
    <t xml:space="preserve">RZ-84203274	</t>
  </si>
  <si>
    <t xml:space="preserve">999226738868948	</t>
  </si>
  <si>
    <t>[河内]家庭过境酒店(Family Transit Hotel)(44790397)</t>
  </si>
  <si>
    <t>标准大床房&lt;2人入住&gt;&lt;不退款&gt;</t>
  </si>
  <si>
    <t>SHIMIZU/KAZUKI</t>
  </si>
  <si>
    <t xml:space="preserve">3912662	</t>
  </si>
  <si>
    <t xml:space="preserve">999226739164908	</t>
  </si>
  <si>
    <t>[曼谷]曼谷沙吞爱逸酒店(I Residence Hotel Sathorn)(37208179)</t>
  </si>
  <si>
    <t>SUNGSURA/PICHITCHAI</t>
  </si>
  <si>
    <t xml:space="preserve">3912723	</t>
  </si>
  <si>
    <t xml:space="preserve">177934	</t>
  </si>
  <si>
    <t xml:space="preserve">999226741253322	</t>
  </si>
  <si>
    <t>POOCHOMCHUEN/CHIDNARONG</t>
  </si>
  <si>
    <t xml:space="preserve">3913263	</t>
  </si>
  <si>
    <t xml:space="preserve">|84543871	</t>
  </si>
  <si>
    <t xml:space="preserve">999226741712736	</t>
  </si>
  <si>
    <t>[西归浦市]CO-OP城市海港景观酒店(Co-op City Hotel Harborview)(70662137)</t>
  </si>
  <si>
    <t>山景客房(双床)&lt;2人入住&gt;&lt;不退款&gt;</t>
  </si>
  <si>
    <t>KIM/KYONGROK</t>
  </si>
  <si>
    <t xml:space="preserve">3913713	</t>
  </si>
  <si>
    <t xml:space="preserve">999226743307422	</t>
  </si>
  <si>
    <t>[芭堤雅]阳光流行酒店(Sunshine Hip Hotel)(37243312)</t>
  </si>
  <si>
    <t>AGUNG PUTRA/ADI CITTA</t>
  </si>
  <si>
    <t xml:space="preserve">3914063	</t>
  </si>
  <si>
    <t xml:space="preserve">999226744586978	</t>
  </si>
  <si>
    <t>[胡志明市]壁龛图书馆酒店(The Alcove Library Hotel)(39037143)</t>
  </si>
  <si>
    <t>壁龛大床房&lt;2人入住&gt;&lt;不退款&gt;</t>
  </si>
  <si>
    <t>YOO/SANGGUK</t>
  </si>
  <si>
    <t xml:space="preserve">3914509	</t>
  </si>
  <si>
    <t xml:space="preserve">999226744828748	</t>
  </si>
  <si>
    <t>[维多利亚]拉森达酒店(Lazenda Hotel)(70659204)</t>
  </si>
  <si>
    <t>CHYI/ADELINE</t>
  </si>
  <si>
    <t xml:space="preserve">3914551	</t>
  </si>
  <si>
    <t xml:space="preserve">999226744908866	</t>
  </si>
  <si>
    <t>[中雅加达]丹那阿邦朱诺酒店(Juno Tanah Abang Jakarta)(39675328)</t>
  </si>
  <si>
    <t>豪华双人房, 1 张大床&lt;2人入住&gt;&lt;不退款&gt;</t>
  </si>
  <si>
    <t>SELA/CHRISTOPHER</t>
  </si>
  <si>
    <t xml:space="preserve">3914568	</t>
  </si>
  <si>
    <t xml:space="preserve">-84619690	</t>
  </si>
  <si>
    <t xml:space="preserve">999226745008000	</t>
  </si>
  <si>
    <t>[探耶武里]PP酒店-兰实(PP@Hotel Rangsit)(44688091)</t>
  </si>
  <si>
    <t>高级双人床房&lt;2人入住&gt;&lt;不退款&gt;</t>
  </si>
  <si>
    <t>AREERATTANAWECH/KANOKWAN</t>
  </si>
  <si>
    <t xml:space="preserve">3914586	</t>
  </si>
  <si>
    <t xml:space="preserve">|84621135	</t>
  </si>
  <si>
    <t xml:space="preserve">999226745603205	</t>
  </si>
  <si>
    <t>[曼谷]安尼克斯曼谷隆比尼经济酒店(Annex Lumpini Bangkok)(39042968)</t>
  </si>
  <si>
    <t>开放式双人房&lt;2人入住&gt;&lt;不退款&gt;</t>
  </si>
  <si>
    <t>PIETERS/NATAN</t>
  </si>
  <si>
    <t xml:space="preserve">3914812	</t>
  </si>
  <si>
    <t xml:space="preserve">-84631158	</t>
  </si>
  <si>
    <t xml:space="preserve">999226745951373	</t>
  </si>
  <si>
    <t>[南雅加达]马文班西特酒店(Maven Buncit)(48036050)</t>
  </si>
  <si>
    <t>经典房&lt;2人入住&gt;&lt;不退款&gt;</t>
  </si>
  <si>
    <t>BANGUN/FADLI</t>
  </si>
  <si>
    <t xml:space="preserve">3914867	</t>
  </si>
  <si>
    <t xml:space="preserve">999226746126212	</t>
  </si>
  <si>
    <t>[清莱]威昂茵酒店(Wiang Inn Hotel)(37206087)</t>
  </si>
  <si>
    <t>PATTARAPONGOLAN/AJAREE</t>
  </si>
  <si>
    <t xml:space="preserve">3914888	</t>
  </si>
  <si>
    <t xml:space="preserve">999226746273492	</t>
  </si>
  <si>
    <t>[Kemiri Muka]德波珊迪卡酒店(Hotel Santika Depok)(39053466)</t>
  </si>
  <si>
    <t>高级房(双床)&lt;2人入住&gt;&lt;不退款&gt;</t>
  </si>
  <si>
    <t>Sumiati /Iis sumiati</t>
  </si>
  <si>
    <t xml:space="preserve">3914927	</t>
  </si>
  <si>
    <t xml:space="preserve">999226747183204	</t>
  </si>
  <si>
    <t>[曼谷]Capital O 564 自然精品酒店(OYO 564 Nature Boutique Hotel)(37214160)</t>
  </si>
  <si>
    <t>LIMPHATTAYANAD/MATHA MEEN</t>
  </si>
  <si>
    <t xml:space="preserve">3915181	</t>
  </si>
  <si>
    <t xml:space="preserve">2309111548011727896	</t>
  </si>
  <si>
    <t xml:space="preserve">999226747561774	</t>
  </si>
  <si>
    <t>[北雅加达]珊迪卡卡拉巴加丁酒店(Hotel Santika Kelapa Gading)(37210065)</t>
  </si>
  <si>
    <t>行政特大床房&lt;2人入住&gt;&lt;不退款&gt;&lt;早餐&gt;</t>
  </si>
  <si>
    <t>RIZKY/DENNY</t>
  </si>
  <si>
    <t xml:space="preserve">3915357	</t>
  </si>
  <si>
    <t xml:space="preserve">999226747645585	</t>
  </si>
  <si>
    <t>[河内]河内艾尔皮斯酒店(Hanoi Elpis Hotel)(39658396)</t>
  </si>
  <si>
    <t>KIM/SEUNGYEON</t>
  </si>
  <si>
    <t xml:space="preserve">3915371	</t>
  </si>
  <si>
    <t xml:space="preserve">999226747723216	</t>
  </si>
  <si>
    <t>WU/YUN</t>
  </si>
  <si>
    <t xml:space="preserve">3915383	</t>
  </si>
  <si>
    <t xml:space="preserve">999226748329360	</t>
  </si>
  <si>
    <t>[马六甲]斯里哥斯达酒店(Seri Costa Hotel)(48367006)</t>
  </si>
  <si>
    <t>ZHANG/SHUYANG</t>
  </si>
  <si>
    <t xml:space="preserve">3915474	</t>
  </si>
  <si>
    <t xml:space="preserve">999226748447121	</t>
  </si>
  <si>
    <t>[马六甲]莫蒂酒店(Moty Hotel)(46875612)</t>
  </si>
  <si>
    <t>豪华特大床房&lt;2人入住&gt;&lt;不退款&gt;</t>
  </si>
  <si>
    <t>LAI CHING SIEN/LAI CHING SIEN</t>
  </si>
  <si>
    <t xml:space="preserve">3915496	</t>
  </si>
  <si>
    <t xml:space="preserve">84686402	</t>
  </si>
  <si>
    <t xml:space="preserve">999226749649022	</t>
  </si>
  <si>
    <t>[Racha Thewa]德维拉素万那普酒店(Dwella Suvarnabhumi)(39033997)</t>
  </si>
  <si>
    <t>Superior Twin Bed No Airport Transfer&lt;2人入住&gt;&lt;不退款&gt;</t>
  </si>
  <si>
    <t>CHIMRUKKAW/NAREERUT</t>
  </si>
  <si>
    <t xml:space="preserve">3915796	</t>
  </si>
  <si>
    <t xml:space="preserve">HGUConf84713778	</t>
  </si>
  <si>
    <t xml:space="preserve">999226749693269	</t>
  </si>
  <si>
    <t>[泗水]印度尼西亚中城泗水皇太子管理酒店(Crown Prince Hotel Surabaya Managed by Midtown Indonesia)(44688217)</t>
  </si>
  <si>
    <t>舒适双人房&lt;2人入住&gt;&lt;不退款&gt;</t>
  </si>
  <si>
    <t>AKHMAD/ROZAQ</t>
  </si>
  <si>
    <t xml:space="preserve">3915800	</t>
  </si>
  <si>
    <t xml:space="preserve">999226751066767	</t>
  </si>
  <si>
    <t>CHAROENJAI/RAMPOL</t>
  </si>
  <si>
    <t xml:space="preserve">3916209	</t>
  </si>
  <si>
    <t xml:space="preserve">84745492	</t>
  </si>
  <si>
    <t xml:space="preserve">999226751200618	</t>
  </si>
  <si>
    <t>[民都鲁]DK价值旅馆(DK Value Inn)(48377286)</t>
  </si>
  <si>
    <t>无窗大床房&lt;2人入住&gt;&lt;不退款&gt;</t>
  </si>
  <si>
    <t>ZUHRY/ADIB</t>
  </si>
  <si>
    <t xml:space="preserve">3916241	</t>
  </si>
  <si>
    <t xml:space="preserve">999226751242432	</t>
  </si>
  <si>
    <t>[曼谷]曼谷王子宫殿酒店(Prince Palace Hotel Bangkok)(40721445)</t>
  </si>
  <si>
    <t>单卧套房&lt;2人入住&gt;&lt;不退款&gt;</t>
  </si>
  <si>
    <t>KABKERD/RATTHASART</t>
  </si>
  <si>
    <t xml:space="preserve">3916251	</t>
  </si>
  <si>
    <t xml:space="preserve">999226751312216	</t>
  </si>
  <si>
    <t>[新路头]槟城仙丹花酒店(Ixora Hotel Penang)(37204392)</t>
  </si>
  <si>
    <t>高级三人房&lt;2人入住&gt;&lt;不退款&gt;</t>
  </si>
  <si>
    <t>MEOR KAMARUZAMAN/MEOR MUHAMMAD FIRDAUS</t>
  </si>
  <si>
    <t xml:space="preserve">3916413	</t>
  </si>
  <si>
    <t xml:space="preserve">999226751676265	</t>
  </si>
  <si>
    <t>豪华双人房&lt;2人入住&gt;&lt;不退款&gt;</t>
  </si>
  <si>
    <t>CHAIRAT/SUPHAWADEE</t>
  </si>
  <si>
    <t xml:space="preserve">3916530	</t>
  </si>
  <si>
    <t xml:space="preserve">|84769248	</t>
  </si>
  <si>
    <t xml:space="preserve">999226752319118	</t>
  </si>
  <si>
    <t>[新山]新山V8酒店(V8 Hotel Johor Bahru)(39039724)</t>
  </si>
  <si>
    <t>豪华双人房&lt;2人入住&gt;&lt;不退款&gt;&lt;早餐&gt;</t>
  </si>
  <si>
    <t>LEONG/KAR HONG</t>
  </si>
  <si>
    <t xml:space="preserve">3916849	</t>
  </si>
  <si>
    <t>,</t>
  </si>
  <si>
    <t>A230915103507481</t>
  </si>
  <si>
    <t>A230915103608481</t>
  </si>
  <si>
    <t>USD / HKD 当前参考汇率: 7.82859</t>
  </si>
  <si>
    <t>总计: 5437.77 USD/
42570.07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</si>
  <si>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</si>
  <si>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</si>
  <si>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</si>
  <si>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</si>
  <si>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</si>
  <si>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</si>
  <si>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</si>
  <si>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</si>
  <si>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</si>
  <si>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</si>
  <si>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</si>
  <si>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</si>
  <si>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</si>
  <si>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</si>
  <si>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</si>
  <si>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</si>
  <si>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</si>
  <si>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</si>
  <si>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</si>
  <si>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2023-09-11</t>
  </si>
  <si>
    <t>3916849</t>
  </si>
  <si>
    <t>新山V8酒店</t>
  </si>
  <si>
    <t>LEONG KAR HONG</t>
  </si>
  <si>
    <t>2023-09-12</t>
  </si>
  <si>
    <t>退房日周结</t>
  </si>
  <si>
    <t>207.49</t>
  </si>
  <si>
    <t>28.18</t>
  </si>
  <si>
    <t>0</t>
  </si>
  <si>
    <t>0.00</t>
  </si>
  <si>
    <t>携程盛景国际直连</t>
  </si>
  <si>
    <t>01.010677</t>
  </si>
  <si>
    <t>2023-09-11 21:18:10</t>
  </si>
  <si>
    <t>否</t>
  </si>
  <si>
    <t>汇智国际旅游发展有限公司</t>
  </si>
  <si>
    <t>直连</t>
  </si>
  <si>
    <t>马来西亚</t>
  </si>
  <si>
    <t>3916530</t>
  </si>
  <si>
    <t>曼谷皮皮@酒店</t>
  </si>
  <si>
    <t>CHAIRAT SUPHAWADEE</t>
  </si>
  <si>
    <t>139.45</t>
  </si>
  <si>
    <t>18.94</t>
  </si>
  <si>
    <t>2023-09-11 20:40:09</t>
  </si>
  <si>
    <t>泰国</t>
  </si>
  <si>
    <t>3916413</t>
  </si>
  <si>
    <t>槟城仙丹花酒店</t>
  </si>
  <si>
    <t>MEOR KAMARUZAMAN MEOR MUHAMMAD FIRDAUS</t>
  </si>
  <si>
    <t>492.95</t>
  </si>
  <si>
    <t>66.95</t>
  </si>
  <si>
    <t>2023-09-11 20:02:43</t>
  </si>
  <si>
    <t>3916251</t>
  </si>
  <si>
    <t>王子宫殿酒店  (政府卫生认证)</t>
  </si>
  <si>
    <t>KABKERD RATTHASART</t>
  </si>
  <si>
    <t>278.98</t>
  </si>
  <si>
    <t>37.89</t>
  </si>
  <si>
    <t>2023-09-11 20:03:42</t>
  </si>
  <si>
    <t>3916241</t>
  </si>
  <si>
    <t>DK 实惠酒店</t>
  </si>
  <si>
    <t>ZUHRY ADIB</t>
  </si>
  <si>
    <t>100.87</t>
  </si>
  <si>
    <t>13.70</t>
  </si>
  <si>
    <t>2023-09-11 19:54:17</t>
  </si>
  <si>
    <t>3916209</t>
  </si>
  <si>
    <t>安尼克斯曼谷隆比尼经济酒店</t>
  </si>
  <si>
    <t>CHAROENJAI RAMPOL</t>
  </si>
  <si>
    <t>124.87</t>
  </si>
  <si>
    <t>16.96</t>
  </si>
  <si>
    <t>2023-09-11 19:45:08</t>
  </si>
  <si>
    <t>3915800</t>
  </si>
  <si>
    <t>皇冠太子酒店</t>
  </si>
  <si>
    <t>AKHMAD ROZAQ</t>
  </si>
  <si>
    <t>211.68</t>
  </si>
  <si>
    <t>28.75</t>
  </si>
  <si>
    <t>2023-09-11 18:31:39</t>
  </si>
  <si>
    <t>印度尼西亚</t>
  </si>
  <si>
    <t>3915796</t>
  </si>
  <si>
    <t>德维拉素万那普酒店</t>
  </si>
  <si>
    <t>CHIMRUKKAW NAREERUT</t>
  </si>
  <si>
    <t>137.91</t>
  </si>
  <si>
    <t>18.73</t>
  </si>
  <si>
    <t>2023-09-11 18:18:29</t>
  </si>
  <si>
    <t>3915496</t>
  </si>
  <si>
    <t>莫蒂酒店</t>
  </si>
  <si>
    <t>LAI CHING SIEN LAI CHING SIEN</t>
  </si>
  <si>
    <t>251.22</t>
  </si>
  <si>
    <t>34.12</t>
  </si>
  <si>
    <t>2023-09-11 17:02:39</t>
  </si>
  <si>
    <t>3915474</t>
  </si>
  <si>
    <t>斯里哥斯达酒店</t>
  </si>
  <si>
    <t>ZHANG SHUYANG</t>
  </si>
  <si>
    <t>185.10</t>
  </si>
  <si>
    <t>25.14</t>
  </si>
  <si>
    <t>2023-09-11 16:55:53</t>
  </si>
  <si>
    <t>3915383</t>
  </si>
  <si>
    <t>壁龛图书馆酒店</t>
  </si>
  <si>
    <t>WU YUN</t>
  </si>
  <si>
    <t>190.92</t>
  </si>
  <si>
    <t>25.93</t>
  </si>
  <si>
    <t>2023-09-11 16:21:34</t>
  </si>
  <si>
    <t>越南</t>
  </si>
  <si>
    <t>3915371</t>
  </si>
  <si>
    <t>河内艾尔皮底斯酒店</t>
  </si>
  <si>
    <t>KIM SEUNGYEON</t>
  </si>
  <si>
    <t>118.40</t>
  </si>
  <si>
    <t>16.08</t>
  </si>
  <si>
    <t>2023-09-11 16:16:19</t>
  </si>
  <si>
    <t>3915357</t>
  </si>
  <si>
    <t>珊迪卡卡拉巴加丁酒店</t>
  </si>
  <si>
    <t>RIZKY DENNY</t>
  </si>
  <si>
    <t>341.93</t>
  </si>
  <si>
    <t>46.44</t>
  </si>
  <si>
    <t>2023-09-11 16:11:25</t>
  </si>
  <si>
    <t>3915181</t>
  </si>
  <si>
    <t>Capital O 564 自然精品酒店</t>
  </si>
  <si>
    <t>LIMPHATTAYANAD MATHA MEEN</t>
  </si>
  <si>
    <t>106.25</t>
  </si>
  <si>
    <t>14.43</t>
  </si>
  <si>
    <t>2023-09-11 15:48:21</t>
  </si>
  <si>
    <t>3914927</t>
  </si>
  <si>
    <t>德波珊迪卡酒店</t>
  </si>
  <si>
    <t>Sumiati Iis sumiati</t>
  </si>
  <si>
    <t>252.55</t>
  </si>
  <si>
    <t>34.30</t>
  </si>
  <si>
    <t>2023-09-11 14:50:22</t>
  </si>
  <si>
    <t>3914888</t>
  </si>
  <si>
    <t>威昂茵酒店</t>
  </si>
  <si>
    <t>PATTARAPONGOLAN AJAREE</t>
  </si>
  <si>
    <t>1325.03</t>
  </si>
  <si>
    <t>179.96</t>
  </si>
  <si>
    <t>2023-09-11 14:40:52</t>
  </si>
  <si>
    <t>3914867</t>
  </si>
  <si>
    <t>麦文布特酒店</t>
  </si>
  <si>
    <t>BANGUN FADLI</t>
  </si>
  <si>
    <t>83.35</t>
  </si>
  <si>
    <t>11.32</t>
  </si>
  <si>
    <t>2023-09-11 14:29:32</t>
  </si>
  <si>
    <t>3914812</t>
  </si>
  <si>
    <t>PIETERS NATAN</t>
  </si>
  <si>
    <t>111.99</t>
  </si>
  <si>
    <t>15.21</t>
  </si>
  <si>
    <t>2023-09-11 14:09:52</t>
  </si>
  <si>
    <t>3914586</t>
  </si>
  <si>
    <t>AREERATTANAWECH KANOKWAN</t>
  </si>
  <si>
    <t>128.56</t>
  </si>
  <si>
    <t>17.46</t>
  </si>
  <si>
    <t>2023-09-11 13:31:20</t>
  </si>
  <si>
    <t>3914568</t>
  </si>
  <si>
    <t>雅加达朱诺·塔纳·阿邦酒店</t>
  </si>
  <si>
    <t>SELA CHRISTOPHER</t>
  </si>
  <si>
    <t>182.08</t>
  </si>
  <si>
    <t>24.73</t>
  </si>
  <si>
    <t>2023-09-11 13:25:50</t>
  </si>
  <si>
    <t>3914551</t>
  </si>
  <si>
    <t>拉森达酒店</t>
  </si>
  <si>
    <t>CHYI ADELINE</t>
  </si>
  <si>
    <t>327.35</t>
  </si>
  <si>
    <t>44.46</t>
  </si>
  <si>
    <t>2023-09-11 13:20:32</t>
  </si>
  <si>
    <t>3914509</t>
  </si>
  <si>
    <t>YOO SANGGUK</t>
  </si>
  <si>
    <t>572.76</t>
  </si>
  <si>
    <t>77.79</t>
  </si>
  <si>
    <t>2023-09-11 13:06:47</t>
  </si>
  <si>
    <t>3914063</t>
  </si>
  <si>
    <t>阳光流行酒店 - SHA Extra Plus</t>
  </si>
  <si>
    <t>AGUNG PUTRA ADI CITTA</t>
  </si>
  <si>
    <t>209.92</t>
  </si>
  <si>
    <t>28.51</t>
  </si>
  <si>
    <t>2023-09-11 11:56:29</t>
  </si>
  <si>
    <t>3913713</t>
  </si>
  <si>
    <t>港景合作城市酒店</t>
  </si>
  <si>
    <t>KIM KYONGROK</t>
  </si>
  <si>
    <t>278.61</t>
  </si>
  <si>
    <t>37.84</t>
  </si>
  <si>
    <t>2023-09-11 10:25:02</t>
  </si>
  <si>
    <t>韩国</t>
  </si>
  <si>
    <t>3913263</t>
  </si>
  <si>
    <t>昆考乌东酒店</t>
  </si>
  <si>
    <t>POOCHOMCHUEN CHIDNARONG</t>
  </si>
  <si>
    <t>64.72</t>
  </si>
  <si>
    <t>8.79</t>
  </si>
  <si>
    <t>2023-09-11 09:56:15</t>
  </si>
  <si>
    <t>3912723</t>
  </si>
  <si>
    <t>曼谷沙吞爱逸酒店</t>
  </si>
  <si>
    <t>SUNGSURA PICHITCHAI</t>
  </si>
  <si>
    <t>167.65</t>
  </si>
  <si>
    <t>22.77</t>
  </si>
  <si>
    <t>2023-09-11 03:30:41</t>
  </si>
  <si>
    <t>3912662</t>
  </si>
  <si>
    <t>家庭过境酒店</t>
  </si>
  <si>
    <t>SHIMIZU KAZUKI</t>
  </si>
  <si>
    <t>87.69</t>
  </si>
  <si>
    <t>11.91</t>
  </si>
  <si>
    <t>2023-09-11 02:13:43</t>
  </si>
  <si>
    <t>2023-09-10</t>
  </si>
  <si>
    <t>3911220</t>
  </si>
  <si>
    <t>曼谷地铁站酒店</t>
  </si>
  <si>
    <t>CHAN LIK KWAN</t>
  </si>
  <si>
    <t>249.97</t>
  </si>
  <si>
    <t>33.95</t>
  </si>
  <si>
    <t>2023-09-10 20:43:22</t>
  </si>
  <si>
    <t>3911197</t>
  </si>
  <si>
    <t>218.83</t>
  </si>
  <si>
    <t>29.72</t>
  </si>
  <si>
    <t>2023-09-10 20:36:32</t>
  </si>
  <si>
    <t>3911177</t>
  </si>
  <si>
    <t>PATTARAT NARAMON,NORKUNTOD CHAI</t>
  </si>
  <si>
    <t>54.04</t>
  </si>
  <si>
    <t>7.34</t>
  </si>
  <si>
    <t>2023-09-10 20:28:47</t>
  </si>
  <si>
    <t>3911172</t>
  </si>
  <si>
    <t>曼谷阿尔梅洛兹酒店 - 主要清真饭店</t>
  </si>
  <si>
    <t>PRATHAN ALIKHAN</t>
  </si>
  <si>
    <t>319.99</t>
  </si>
  <si>
    <t>43.46</t>
  </si>
  <si>
    <t>2023-09-11 09:39:21</t>
  </si>
  <si>
    <t>直采</t>
  </si>
  <si>
    <t>3910865</t>
  </si>
  <si>
    <t>KSL 温泉度假村</t>
  </si>
  <si>
    <t>TAI RADIANCE BAO LIN</t>
  </si>
  <si>
    <t>638.51</t>
  </si>
  <si>
    <t>86.72</t>
  </si>
  <si>
    <t>2023-09-10 19:26:35</t>
  </si>
  <si>
    <t>3910640</t>
  </si>
  <si>
    <t>双溪古洛T+酒店</t>
  </si>
  <si>
    <t>POONGAN BALAMAHESN</t>
  </si>
  <si>
    <t>133.64</t>
  </si>
  <si>
    <t>18.15</t>
  </si>
  <si>
    <t>2023-09-10 18:59:46</t>
  </si>
  <si>
    <t>3910534</t>
  </si>
  <si>
    <t>哥打京那巴鲁皇宫酒店</t>
  </si>
  <si>
    <t>HAMMA SARNI</t>
  </si>
  <si>
    <t>292.01</t>
  </si>
  <si>
    <t>39.66</t>
  </si>
  <si>
    <t>2023-09-11 09:14:02</t>
  </si>
  <si>
    <t>3910212</t>
  </si>
  <si>
    <t>马来西亚酒店</t>
  </si>
  <si>
    <t>ZOU FENG,FANG YAN</t>
  </si>
  <si>
    <t>316.90</t>
  </si>
  <si>
    <t>43.04</t>
  </si>
  <si>
    <t>2023-09-10 17:07:59</t>
  </si>
  <si>
    <t>3908602</t>
  </si>
  <si>
    <t>和乐酒店</t>
  </si>
  <si>
    <t>THECHALUE JENJIRA</t>
  </si>
  <si>
    <t>237.82</t>
  </si>
  <si>
    <t>32.30</t>
  </si>
  <si>
    <t>2023-09-10 10:53:45</t>
  </si>
  <si>
    <t>3908370</t>
  </si>
  <si>
    <t>阿诺酒店</t>
  </si>
  <si>
    <t>ONG BOON HENG</t>
  </si>
  <si>
    <t>224.35</t>
  </si>
  <si>
    <t>30.47</t>
  </si>
  <si>
    <t>2023-09-10 09:26:58</t>
  </si>
  <si>
    <t>3908246</t>
  </si>
  <si>
    <t>P.A. 广场酒店</t>
  </si>
  <si>
    <t>HOLNOK NANYAWAN</t>
  </si>
  <si>
    <t>91.01</t>
  </si>
  <si>
    <t>12.36</t>
  </si>
  <si>
    <t>2023-09-10 08:38:12</t>
  </si>
  <si>
    <t>3907862</t>
  </si>
  <si>
    <t>西贡机场宜必思酒店</t>
  </si>
  <si>
    <t>LIN YEN HUNG</t>
  </si>
  <si>
    <t>805.89</t>
  </si>
  <si>
    <t>109.46</t>
  </si>
  <si>
    <t>2023-09-10 01:21:44</t>
  </si>
  <si>
    <t>2023-09-09</t>
  </si>
  <si>
    <t>3906652</t>
  </si>
  <si>
    <t>ZULKIPLI BIN HAZANI</t>
  </si>
  <si>
    <t>448.66</t>
  </si>
  <si>
    <t>60.94</t>
  </si>
  <si>
    <t>2023-09-09 20:08:17</t>
  </si>
  <si>
    <t>3906368</t>
  </si>
  <si>
    <t>YAP YAP</t>
  </si>
  <si>
    <t>133.63</t>
  </si>
  <si>
    <t>2023-09-09 19:16:30</t>
  </si>
  <si>
    <t>3904194</t>
  </si>
  <si>
    <t>AHMAD ZUBIR AHMAD KAMAL</t>
  </si>
  <si>
    <t>2023-09-09 11:39:13</t>
  </si>
  <si>
    <t>2023-09-08</t>
  </si>
  <si>
    <t>3902809</t>
  </si>
  <si>
    <t>釜山站釜山景观酒店</t>
  </si>
  <si>
    <t>HUANG YUMEI</t>
  </si>
  <si>
    <t>264.07</t>
  </si>
  <si>
    <t>35.94</t>
  </si>
  <si>
    <t>2023-09-08 23:05:37</t>
  </si>
  <si>
    <t>3902613</t>
  </si>
  <si>
    <t>普吉岛特恩特</t>
  </si>
  <si>
    <t>BOONYARAT SRIHAWAT</t>
  </si>
  <si>
    <t>270.24</t>
  </si>
  <si>
    <t>36.78</t>
  </si>
  <si>
    <t>2023-09-08 22:07:01</t>
  </si>
  <si>
    <t>3902028</t>
  </si>
  <si>
    <t>奥加勒瑞精品酒店及水疗中心</t>
  </si>
  <si>
    <t>Liu Yuelei</t>
  </si>
  <si>
    <t>1072.50</t>
  </si>
  <si>
    <t>145.97</t>
  </si>
  <si>
    <t>2023-09-08 20:36:46</t>
  </si>
  <si>
    <t>3900874</t>
  </si>
  <si>
    <t>清迈红燕酒店</t>
  </si>
  <si>
    <t>KIM YOUNGIL</t>
  </si>
  <si>
    <t>425.27</t>
  </si>
  <si>
    <t>57.88</t>
  </si>
  <si>
    <t>2023-09-08 16:08:04</t>
  </si>
  <si>
    <t>2023-09-07</t>
  </si>
  <si>
    <t>3897319</t>
  </si>
  <si>
    <t>芭堤雅希顿概念酒店</t>
  </si>
  <si>
    <t>YU YANGYANG,LIU LILI</t>
  </si>
  <si>
    <t>240.32</t>
  </si>
  <si>
    <t>32.77</t>
  </si>
  <si>
    <t>2023-09-07 20:27:13</t>
  </si>
  <si>
    <t>3897006</t>
  </si>
  <si>
    <t>胡志明市阿拉贡水疗酒店</t>
  </si>
  <si>
    <t>WU TUAN LI</t>
  </si>
  <si>
    <t>821.85</t>
  </si>
  <si>
    <t>112.07</t>
  </si>
  <si>
    <t>2023-09-07 19:48:27</t>
  </si>
  <si>
    <t>3895233</t>
  </si>
  <si>
    <t>芙蓉皇家朱兰酒店</t>
  </si>
  <si>
    <t>Tang Frances</t>
  </si>
  <si>
    <t>394.98</t>
  </si>
  <si>
    <t>53.86</t>
  </si>
  <si>
    <t>2023-09-07 13:55:41</t>
  </si>
  <si>
    <t>2023-09-06</t>
  </si>
  <si>
    <t>3892982</t>
  </si>
  <si>
    <t>济州航空城酒店</t>
  </si>
  <si>
    <t>KIM MINJUNG</t>
  </si>
  <si>
    <t>241.28</t>
  </si>
  <si>
    <t>32.96</t>
  </si>
  <si>
    <t>2023-09-06 22:59:32</t>
  </si>
  <si>
    <t>3891949</t>
  </si>
  <si>
    <t>穰南帝景酒店</t>
  </si>
  <si>
    <t>T Singaravelan</t>
  </si>
  <si>
    <t>428.09</t>
  </si>
  <si>
    <t>58.48</t>
  </si>
  <si>
    <t>2023-09-06 19:01:14</t>
  </si>
  <si>
    <t>2023-09-05</t>
  </si>
  <si>
    <t>3884117</t>
  </si>
  <si>
    <t>可可喵咖啡馆和民宿</t>
  </si>
  <si>
    <t>ARJPHORM NOPPAWAN</t>
  </si>
  <si>
    <t>352.34</t>
  </si>
  <si>
    <t>48.33</t>
  </si>
  <si>
    <t>2023-09-05 02:28:35</t>
  </si>
  <si>
    <t>2023-09-04</t>
  </si>
  <si>
    <t>3882981</t>
  </si>
  <si>
    <t>巨港哈珀酒店</t>
  </si>
  <si>
    <t>ANDRIANI SARI</t>
  </si>
  <si>
    <t>235.68</t>
  </si>
  <si>
    <t>32.35</t>
  </si>
  <si>
    <t>2023-09-04 21:20:22</t>
  </si>
  <si>
    <t>2023-09-03</t>
  </si>
  <si>
    <t>3876040</t>
  </si>
  <si>
    <t>巴黎丽特酒店</t>
  </si>
  <si>
    <t>ZHU JUNQIN,CAO SHIJUN</t>
  </si>
  <si>
    <t>11646.86</t>
  </si>
  <si>
    <t>1598.68</t>
  </si>
  <si>
    <t>2023-09-03 11:32:35</t>
  </si>
  <si>
    <t>法国</t>
  </si>
  <si>
    <t>2023-09-02</t>
  </si>
  <si>
    <t>3871404</t>
  </si>
  <si>
    <t>清迈萨拉兰纳酒店</t>
  </si>
  <si>
    <t>MANEERAK PATIPONG</t>
  </si>
  <si>
    <t>505.16</t>
  </si>
  <si>
    <t>69.33</t>
  </si>
  <si>
    <t>2023-09-02 09:48:47</t>
  </si>
  <si>
    <t>2023-08-29</t>
  </si>
  <si>
    <t>3854990</t>
  </si>
  <si>
    <t>巴黎中心EXE酒店</t>
  </si>
  <si>
    <t>ZHOU MI,YAN ZIANG</t>
  </si>
  <si>
    <t>2708.08</t>
  </si>
  <si>
    <t>370.65</t>
  </si>
  <si>
    <t>2023-08-29 20:45:06</t>
  </si>
  <si>
    <t>3854877</t>
  </si>
  <si>
    <t>曼谷素坤逸航站 21 中心酒店</t>
  </si>
  <si>
    <t>SZE CHEUNG WAI,LO HO YAN</t>
  </si>
  <si>
    <t>3019.99</t>
  </si>
  <si>
    <t>413.34</t>
  </si>
  <si>
    <t>2023-08-30 19:28:34</t>
  </si>
  <si>
    <t>3851902</t>
  </si>
  <si>
    <t>维谷酒店</t>
  </si>
  <si>
    <t>JONGPRASARTSUK NIWAT</t>
  </si>
  <si>
    <t>262.00</t>
  </si>
  <si>
    <t>35.86</t>
  </si>
  <si>
    <t>2023-08-29 09:33:41</t>
  </si>
  <si>
    <t>2023-08-27</t>
  </si>
  <si>
    <t>3844699</t>
  </si>
  <si>
    <t>曼谷善兰酒店</t>
  </si>
  <si>
    <t>HTWE AUNG,PHUE MYAT THWE</t>
  </si>
  <si>
    <t>525.76</t>
  </si>
  <si>
    <t>71.97</t>
  </si>
  <si>
    <t>2023-08-27 18:24:33</t>
  </si>
  <si>
    <t>2023-08-24</t>
  </si>
  <si>
    <t>3828931</t>
  </si>
  <si>
    <t>小印度入住旅店 (SG Clean)</t>
  </si>
  <si>
    <t>WONG CHUNGYIU,LAU SIUMUI</t>
  </si>
  <si>
    <t>1405.80</t>
  </si>
  <si>
    <t>192.70</t>
  </si>
  <si>
    <t>2023-08-24 14:31:26</t>
  </si>
  <si>
    <t>新加坡</t>
  </si>
  <si>
    <t>2023-08-18</t>
  </si>
  <si>
    <t>3799131</t>
  </si>
  <si>
    <t>河内内斯塔酒店</t>
  </si>
  <si>
    <t>HAN XUE,LUO LINGZHI</t>
  </si>
  <si>
    <t>1031.53</t>
  </si>
  <si>
    <t>141.27</t>
  </si>
  <si>
    <t>2023-08-18 11:58:42</t>
  </si>
  <si>
    <t>2023-08-16</t>
  </si>
  <si>
    <t>3789061</t>
  </si>
  <si>
    <t>大阪新阪急酒店</t>
  </si>
  <si>
    <t>LIU YUYING,LIU WANCHUAN</t>
  </si>
  <si>
    <t>1098.71</t>
  </si>
  <si>
    <t>150.42</t>
  </si>
  <si>
    <t>2023-08-16 10:58:27</t>
  </si>
  <si>
    <t>日本</t>
  </si>
  <si>
    <t>2023-01-06</t>
  </si>
  <si>
    <t>2924680</t>
  </si>
  <si>
    <t>长谷乌玛科莫酒店</t>
  </si>
  <si>
    <t>KIM RAHUI,LEE HOJONG</t>
  </si>
  <si>
    <t>1759.17</t>
  </si>
  <si>
    <t>255.00</t>
  </si>
  <si>
    <t>2023-01-06 08:38:20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</si>
</sst>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14</xdr:col>
      <xdr:colOff>276225</xdr:colOff>
      <xdr:row>107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201650"/>
          <a:ext cx="103917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45180</v>
      </c>
      <c r="G2" s="6">
        <v>45181</v>
      </c>
      <c r="H2" s="4">
        <v>1</v>
      </c>
      <c r="I2" s="4">
        <v>1</v>
      </c>
      <c r="J2" s="4">
        <v>1</v>
      </c>
      <c r="K2" s="4" t="s">
        <v>30</v>
      </c>
      <c r="L2" s="4">
        <v>255</v>
      </c>
      <c r="M2" s="4">
        <v>255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44932</v>
      </c>
      <c r="S2" s="6">
        <v>45184</v>
      </c>
      <c r="T2" s="4" t="s">
        <v>34</v>
      </c>
      <c r="U2" s="4">
        <v>255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45179</v>
      </c>
      <c r="G3" s="6">
        <v>45181</v>
      </c>
      <c r="H3" s="4">
        <v>1</v>
      </c>
      <c r="I3" s="4">
        <v>2</v>
      </c>
      <c r="J3" s="4">
        <v>2</v>
      </c>
      <c r="K3" s="4" t="s">
        <v>30</v>
      </c>
      <c r="L3" s="4">
        <v>150.42</v>
      </c>
      <c r="M3" s="4">
        <v>150.42</v>
      </c>
      <c r="N3" s="4" t="s">
        <v>40</v>
      </c>
      <c r="O3" s="4" t="s">
        <v>32</v>
      </c>
      <c r="P3" s="4" t="s">
        <v>33</v>
      </c>
      <c r="Q3" s="4">
        <v>0</v>
      </c>
      <c r="R3" s="7">
        <v>45154</v>
      </c>
      <c r="S3" s="6">
        <v>45184</v>
      </c>
      <c r="T3" s="4" t="s">
        <v>34</v>
      </c>
      <c r="U3" s="4">
        <v>150.42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45178</v>
      </c>
      <c r="G4" s="6">
        <v>45181</v>
      </c>
      <c r="H4" s="4">
        <v>1</v>
      </c>
      <c r="I4" s="4">
        <v>3</v>
      </c>
      <c r="J4" s="4">
        <v>3</v>
      </c>
      <c r="K4" s="4" t="s">
        <v>30</v>
      </c>
      <c r="L4" s="4">
        <v>141.27</v>
      </c>
      <c r="M4" s="4">
        <v>141.27</v>
      </c>
      <c r="N4" s="4" t="s">
        <v>46</v>
      </c>
      <c r="O4" s="4" t="s">
        <v>32</v>
      </c>
      <c r="P4" s="4" t="s">
        <v>33</v>
      </c>
      <c r="Q4" s="4">
        <v>0</v>
      </c>
      <c r="R4" s="7">
        <v>45156</v>
      </c>
      <c r="S4" s="6">
        <v>45184</v>
      </c>
      <c r="T4" s="4" t="s">
        <v>34</v>
      </c>
      <c r="U4" s="4">
        <v>141.27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45179</v>
      </c>
      <c r="G5" s="6">
        <v>45181</v>
      </c>
      <c r="H5" s="4">
        <v>1</v>
      </c>
      <c r="I5" s="4">
        <v>2</v>
      </c>
      <c r="J5" s="4">
        <v>2</v>
      </c>
      <c r="K5" s="4" t="s">
        <v>30</v>
      </c>
      <c r="L5" s="4">
        <v>192.7</v>
      </c>
      <c r="M5" s="4">
        <v>192.7</v>
      </c>
      <c r="N5" s="4" t="s">
        <v>52</v>
      </c>
      <c r="O5" s="4" t="s">
        <v>32</v>
      </c>
      <c r="P5" s="4" t="s">
        <v>33</v>
      </c>
      <c r="Q5" s="4">
        <v>0</v>
      </c>
      <c r="R5" s="7">
        <v>45162.0000115741</v>
      </c>
      <c r="S5" s="6">
        <v>45184</v>
      </c>
      <c r="T5" s="4" t="s">
        <v>34</v>
      </c>
      <c r="U5" s="4">
        <v>192.7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45179</v>
      </c>
      <c r="G6" s="6">
        <v>45181</v>
      </c>
      <c r="H6" s="4">
        <v>1</v>
      </c>
      <c r="I6" s="4">
        <v>2</v>
      </c>
      <c r="J6" s="4">
        <v>2</v>
      </c>
      <c r="K6" s="4" t="s">
        <v>30</v>
      </c>
      <c r="L6" s="4">
        <v>71.97</v>
      </c>
      <c r="M6" s="4">
        <v>71.97</v>
      </c>
      <c r="N6" s="4" t="s">
        <v>57</v>
      </c>
      <c r="O6" s="4" t="s">
        <v>32</v>
      </c>
      <c r="P6" s="4" t="s">
        <v>33</v>
      </c>
      <c r="Q6" s="4">
        <v>0</v>
      </c>
      <c r="R6" s="7">
        <v>45165</v>
      </c>
      <c r="S6" s="6">
        <v>45184</v>
      </c>
      <c r="T6" s="4" t="s">
        <v>34</v>
      </c>
      <c r="U6" s="4">
        <v>71.97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45179</v>
      </c>
      <c r="G7" s="6">
        <v>45181</v>
      </c>
      <c r="H7" s="4">
        <v>1</v>
      </c>
      <c r="I7" s="4">
        <v>2</v>
      </c>
      <c r="J7" s="4">
        <v>2</v>
      </c>
      <c r="K7" s="4" t="s">
        <v>30</v>
      </c>
      <c r="L7" s="4">
        <v>35.86</v>
      </c>
      <c r="M7" s="4">
        <v>35.86</v>
      </c>
      <c r="N7" s="4" t="s">
        <v>62</v>
      </c>
      <c r="O7" s="4" t="s">
        <v>32</v>
      </c>
      <c r="P7" s="4" t="s">
        <v>33</v>
      </c>
      <c r="Q7" s="4">
        <v>0</v>
      </c>
      <c r="R7" s="7">
        <v>45167</v>
      </c>
      <c r="S7" s="6">
        <v>45184</v>
      </c>
      <c r="T7" s="4" t="s">
        <v>34</v>
      </c>
      <c r="U7" s="4">
        <v>35.86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45178</v>
      </c>
      <c r="G8" s="6">
        <v>45181</v>
      </c>
      <c r="H8" s="4">
        <v>1</v>
      </c>
      <c r="I8" s="4">
        <v>3</v>
      </c>
      <c r="J8" s="4">
        <v>3</v>
      </c>
      <c r="K8" s="4" t="s">
        <v>30</v>
      </c>
      <c r="L8" s="4">
        <v>413.34</v>
      </c>
      <c r="M8" s="4">
        <v>413.34</v>
      </c>
      <c r="N8" s="4" t="s">
        <v>67</v>
      </c>
      <c r="O8" s="4" t="s">
        <v>32</v>
      </c>
      <c r="P8" s="4" t="s">
        <v>33</v>
      </c>
      <c r="Q8" s="4">
        <v>0</v>
      </c>
      <c r="R8" s="7">
        <v>45167</v>
      </c>
      <c r="S8" s="6">
        <v>45184</v>
      </c>
      <c r="T8" s="4" t="s">
        <v>34</v>
      </c>
      <c r="U8" s="4">
        <v>413.34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45179</v>
      </c>
      <c r="G9" s="6">
        <v>45181</v>
      </c>
      <c r="H9" s="4">
        <v>1</v>
      </c>
      <c r="I9" s="4">
        <v>2</v>
      </c>
      <c r="J9" s="4">
        <v>2</v>
      </c>
      <c r="K9" s="4" t="s">
        <v>30</v>
      </c>
      <c r="L9" s="4">
        <v>370.65</v>
      </c>
      <c r="M9" s="4">
        <v>370.65</v>
      </c>
      <c r="N9" s="4" t="s">
        <v>73</v>
      </c>
      <c r="O9" s="4" t="s">
        <v>32</v>
      </c>
      <c r="P9" s="4" t="s">
        <v>33</v>
      </c>
      <c r="Q9" s="4">
        <v>0</v>
      </c>
      <c r="R9" s="7">
        <v>45167</v>
      </c>
      <c r="S9" s="6">
        <v>45184</v>
      </c>
      <c r="T9" s="4" t="s">
        <v>34</v>
      </c>
      <c r="U9" s="4">
        <v>370.65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45180</v>
      </c>
      <c r="G10" s="6">
        <v>45181</v>
      </c>
      <c r="H10" s="4">
        <v>1</v>
      </c>
      <c r="I10" s="4">
        <v>1</v>
      </c>
      <c r="J10" s="4">
        <v>1</v>
      </c>
      <c r="K10" s="4" t="s">
        <v>30</v>
      </c>
      <c r="L10" s="4">
        <v>69.33</v>
      </c>
      <c r="M10" s="4">
        <v>69.33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45171.0000115741</v>
      </c>
      <c r="S10" s="6">
        <v>45184</v>
      </c>
      <c r="T10" s="4" t="s">
        <v>34</v>
      </c>
      <c r="U10" s="4">
        <v>69.33</v>
      </c>
      <c r="V10" s="4">
        <v>0</v>
      </c>
      <c r="W10" s="4">
        <v>0</v>
      </c>
      <c r="X10" s="4" t="s">
        <v>80</v>
      </c>
      <c r="Y10" s="4" t="s">
        <v>42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45177</v>
      </c>
      <c r="G11" s="6">
        <v>45181</v>
      </c>
      <c r="H11" s="4">
        <v>1</v>
      </c>
      <c r="I11" s="4">
        <v>4</v>
      </c>
      <c r="J11" s="4">
        <v>4</v>
      </c>
      <c r="K11" s="4" t="s">
        <v>30</v>
      </c>
      <c r="L11" s="4">
        <v>1598.68</v>
      </c>
      <c r="M11" s="4">
        <v>1598.68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45172</v>
      </c>
      <c r="S11" s="6">
        <v>45184</v>
      </c>
      <c r="T11" s="4" t="s">
        <v>34</v>
      </c>
      <c r="U11" s="4">
        <v>1598.68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45180</v>
      </c>
      <c r="G12" s="6">
        <v>45181</v>
      </c>
      <c r="H12" s="4">
        <v>1</v>
      </c>
      <c r="I12" s="4">
        <v>1</v>
      </c>
      <c r="J12" s="4">
        <v>1</v>
      </c>
      <c r="K12" s="4" t="s">
        <v>30</v>
      </c>
      <c r="L12" s="4">
        <v>32.35</v>
      </c>
      <c r="M12" s="4">
        <v>32.35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45173.0000115741</v>
      </c>
      <c r="S12" s="6">
        <v>45184</v>
      </c>
      <c r="T12" s="4" t="s">
        <v>34</v>
      </c>
      <c r="U12" s="4">
        <v>32.35</v>
      </c>
      <c r="V12" s="4">
        <v>0</v>
      </c>
      <c r="W12" s="4">
        <v>0</v>
      </c>
      <c r="X12" s="4" t="s">
        <v>91</v>
      </c>
      <c r="Y12" s="4" t="s">
        <v>42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45178</v>
      </c>
      <c r="G13" s="6">
        <v>45181</v>
      </c>
      <c r="H13" s="4">
        <v>1</v>
      </c>
      <c r="I13" s="4">
        <v>3</v>
      </c>
      <c r="J13" s="4">
        <v>3</v>
      </c>
      <c r="K13" s="4" t="s">
        <v>30</v>
      </c>
      <c r="L13" s="4">
        <v>48.33</v>
      </c>
      <c r="M13" s="4">
        <v>48.33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45174</v>
      </c>
      <c r="S13" s="6">
        <v>45184</v>
      </c>
      <c r="T13" s="4" t="s">
        <v>34</v>
      </c>
      <c r="U13" s="4">
        <v>48.33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56</v>
      </c>
      <c r="F14" s="6">
        <v>45179</v>
      </c>
      <c r="G14" s="6">
        <v>45181</v>
      </c>
      <c r="H14" s="4">
        <v>1</v>
      </c>
      <c r="I14" s="4">
        <v>2</v>
      </c>
      <c r="J14" s="4">
        <v>2</v>
      </c>
      <c r="K14" s="4" t="s">
        <v>30</v>
      </c>
      <c r="L14" s="4">
        <v>58.48</v>
      </c>
      <c r="M14" s="4">
        <v>58.48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45175.0000115741</v>
      </c>
      <c r="S14" s="6">
        <v>45184</v>
      </c>
      <c r="T14" s="4" t="s">
        <v>34</v>
      </c>
      <c r="U14" s="4">
        <v>58.48</v>
      </c>
      <c r="V14" s="4">
        <v>0</v>
      </c>
      <c r="W14" s="4">
        <v>0</v>
      </c>
      <c r="X14" s="4" t="s">
        <v>101</v>
      </c>
      <c r="Y14" s="4" t="s">
        <v>42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45180</v>
      </c>
      <c r="G15" s="6">
        <v>45181</v>
      </c>
      <c r="H15" s="4">
        <v>1</v>
      </c>
      <c r="I15" s="4">
        <v>1</v>
      </c>
      <c r="J15" s="4">
        <v>1</v>
      </c>
      <c r="K15" s="4" t="s">
        <v>30</v>
      </c>
      <c r="L15" s="4">
        <v>32.96</v>
      </c>
      <c r="M15" s="4">
        <v>32.96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45175.0000115741</v>
      </c>
      <c r="S15" s="6">
        <v>45184</v>
      </c>
      <c r="T15" s="4" t="s">
        <v>34</v>
      </c>
      <c r="U15" s="4">
        <v>32.96</v>
      </c>
      <c r="V15" s="4">
        <v>0</v>
      </c>
      <c r="W15" s="4">
        <v>0</v>
      </c>
      <c r="X15" s="4" t="s">
        <v>106</v>
      </c>
      <c r="Y15" s="4" t="s">
        <v>42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45180</v>
      </c>
      <c r="G16" s="6">
        <v>45181</v>
      </c>
      <c r="H16" s="4">
        <v>1</v>
      </c>
      <c r="I16" s="4">
        <v>1</v>
      </c>
      <c r="J16" s="4">
        <v>1</v>
      </c>
      <c r="K16" s="4" t="s">
        <v>30</v>
      </c>
      <c r="L16" s="4">
        <v>53.86</v>
      </c>
      <c r="M16" s="4">
        <v>53.86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45176</v>
      </c>
      <c r="S16" s="6">
        <v>45184</v>
      </c>
      <c r="T16" s="4" t="s">
        <v>34</v>
      </c>
      <c r="U16" s="4">
        <v>53.86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45179</v>
      </c>
      <c r="G17" s="6">
        <v>45181</v>
      </c>
      <c r="H17" s="4">
        <v>1</v>
      </c>
      <c r="I17" s="4">
        <v>2</v>
      </c>
      <c r="J17" s="4">
        <v>2</v>
      </c>
      <c r="K17" s="4" t="s">
        <v>30</v>
      </c>
      <c r="L17" s="4">
        <v>112.07</v>
      </c>
      <c r="M17" s="4">
        <v>112.07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45176</v>
      </c>
      <c r="S17" s="6">
        <v>45184</v>
      </c>
      <c r="T17" s="4" t="s">
        <v>34</v>
      </c>
      <c r="U17" s="4">
        <v>112.07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61</v>
      </c>
      <c r="F18" s="6">
        <v>45180</v>
      </c>
      <c r="G18" s="6">
        <v>45181</v>
      </c>
      <c r="H18" s="4">
        <v>1</v>
      </c>
      <c r="I18" s="4">
        <v>1</v>
      </c>
      <c r="J18" s="4">
        <v>1</v>
      </c>
      <c r="K18" s="4" t="s">
        <v>30</v>
      </c>
      <c r="L18" s="4">
        <v>32.77</v>
      </c>
      <c r="M18" s="4">
        <v>32.77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45176.0000115741</v>
      </c>
      <c r="S18" s="6">
        <v>45184</v>
      </c>
      <c r="T18" s="4" t="s">
        <v>34</v>
      </c>
      <c r="U18" s="4">
        <v>32.77</v>
      </c>
      <c r="V18" s="4">
        <v>0</v>
      </c>
      <c r="W18" s="4">
        <v>0</v>
      </c>
      <c r="X18" s="4" t="s">
        <v>122</v>
      </c>
      <c r="Y18" s="4" t="s">
        <v>42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56</v>
      </c>
      <c r="F19" s="6">
        <v>45177</v>
      </c>
      <c r="G19" s="6">
        <v>45181</v>
      </c>
      <c r="H19" s="4">
        <v>1</v>
      </c>
      <c r="I19" s="4">
        <v>4</v>
      </c>
      <c r="J19" s="4">
        <v>4</v>
      </c>
      <c r="K19" s="4" t="s">
        <v>30</v>
      </c>
      <c r="L19" s="4">
        <v>57.88</v>
      </c>
      <c r="M19" s="4">
        <v>57.88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45177.0000115741</v>
      </c>
      <c r="S19" s="6">
        <v>45184</v>
      </c>
      <c r="T19" s="4" t="s">
        <v>34</v>
      </c>
      <c r="U19" s="4">
        <v>57.88</v>
      </c>
      <c r="V19" s="4">
        <v>0</v>
      </c>
      <c r="W19" s="4">
        <v>0</v>
      </c>
      <c r="X19" s="4" t="s">
        <v>126</v>
      </c>
      <c r="Y19" s="4" t="s">
        <v>42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45178</v>
      </c>
      <c r="G20" s="6">
        <v>45181</v>
      </c>
      <c r="H20" s="4">
        <v>1</v>
      </c>
      <c r="I20" s="4">
        <v>3</v>
      </c>
      <c r="J20" s="4">
        <v>3</v>
      </c>
      <c r="K20" s="4" t="s">
        <v>30</v>
      </c>
      <c r="L20" s="4">
        <v>145.97</v>
      </c>
      <c r="M20" s="4">
        <v>145.97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45177.0000115741</v>
      </c>
      <c r="S20" s="6">
        <v>45184</v>
      </c>
      <c r="T20" s="4" t="s">
        <v>34</v>
      </c>
      <c r="U20" s="4">
        <v>145.97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45179</v>
      </c>
      <c r="G21" s="6">
        <v>45181</v>
      </c>
      <c r="H21" s="4">
        <v>1</v>
      </c>
      <c r="I21" s="4">
        <v>2</v>
      </c>
      <c r="J21" s="4">
        <v>2</v>
      </c>
      <c r="K21" s="4" t="s">
        <v>30</v>
      </c>
      <c r="L21" s="4">
        <v>36.78</v>
      </c>
      <c r="M21" s="4">
        <v>36.78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45177</v>
      </c>
      <c r="S21" s="6">
        <v>45184</v>
      </c>
      <c r="T21" s="4" t="s">
        <v>34</v>
      </c>
      <c r="U21" s="4">
        <v>36.78</v>
      </c>
      <c r="V21" s="4">
        <v>0</v>
      </c>
      <c r="W21" s="4">
        <v>0</v>
      </c>
      <c r="X21" s="4" t="s">
        <v>137</v>
      </c>
      <c r="Y21" s="4" t="s">
        <v>42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45180</v>
      </c>
      <c r="G22" s="6">
        <v>45181</v>
      </c>
      <c r="H22" s="4">
        <v>1</v>
      </c>
      <c r="I22" s="4">
        <v>1</v>
      </c>
      <c r="J22" s="4">
        <v>1</v>
      </c>
      <c r="K22" s="4" t="s">
        <v>30</v>
      </c>
      <c r="L22" s="4">
        <v>35.94</v>
      </c>
      <c r="M22" s="4">
        <v>35.94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45177.0000115741</v>
      </c>
      <c r="S22" s="6">
        <v>45184</v>
      </c>
      <c r="T22" s="4" t="s">
        <v>34</v>
      </c>
      <c r="U22" s="4">
        <v>35.94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45180</v>
      </c>
      <c r="G23" s="6">
        <v>45181</v>
      </c>
      <c r="H23" s="4">
        <v>1</v>
      </c>
      <c r="I23" s="4">
        <v>1</v>
      </c>
      <c r="J23" s="4">
        <v>1</v>
      </c>
      <c r="K23" s="4" t="s">
        <v>30</v>
      </c>
      <c r="L23" s="4">
        <v>18.15</v>
      </c>
      <c r="M23" s="4">
        <v>18.15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45178</v>
      </c>
      <c r="S23" s="6">
        <v>45184</v>
      </c>
      <c r="T23" s="4" t="s">
        <v>34</v>
      </c>
      <c r="U23" s="4">
        <v>18.15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45180</v>
      </c>
      <c r="G24" s="6">
        <v>45181</v>
      </c>
      <c r="H24" s="4">
        <v>1</v>
      </c>
      <c r="I24" s="4">
        <v>1</v>
      </c>
      <c r="J24" s="4">
        <v>1</v>
      </c>
      <c r="K24" s="4" t="s">
        <v>30</v>
      </c>
      <c r="L24" s="4">
        <v>18.15</v>
      </c>
      <c r="M24" s="4">
        <v>18.15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45178.0000115741</v>
      </c>
      <c r="S24" s="6">
        <v>45184</v>
      </c>
      <c r="T24" s="4" t="s">
        <v>34</v>
      </c>
      <c r="U24" s="4">
        <v>18.15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45179</v>
      </c>
      <c r="G25" s="6">
        <v>45181</v>
      </c>
      <c r="H25" s="4">
        <v>1</v>
      </c>
      <c r="I25" s="4">
        <v>2</v>
      </c>
      <c r="J25" s="4">
        <v>2</v>
      </c>
      <c r="K25" s="4" t="s">
        <v>30</v>
      </c>
      <c r="L25" s="4">
        <v>60.94</v>
      </c>
      <c r="M25" s="4">
        <v>60.94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45178</v>
      </c>
      <c r="S25" s="6">
        <v>45184</v>
      </c>
      <c r="T25" s="4" t="s">
        <v>34</v>
      </c>
      <c r="U25" s="4">
        <v>60.94</v>
      </c>
      <c r="V25" s="4">
        <v>0</v>
      </c>
      <c r="W25" s="4">
        <v>0</v>
      </c>
      <c r="X25" s="4" t="s">
        <v>158</v>
      </c>
      <c r="Y25" s="4" t="s">
        <v>42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45179</v>
      </c>
      <c r="G26" s="6">
        <v>45181</v>
      </c>
      <c r="H26" s="4">
        <v>1</v>
      </c>
      <c r="I26" s="4">
        <v>2</v>
      </c>
      <c r="J26" s="4">
        <v>2</v>
      </c>
      <c r="K26" s="4" t="s">
        <v>30</v>
      </c>
      <c r="L26" s="4">
        <v>109.46</v>
      </c>
      <c r="M26" s="4">
        <v>109.46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45179.0000115741</v>
      </c>
      <c r="S26" s="6">
        <v>45184</v>
      </c>
      <c r="T26" s="4" t="s">
        <v>34</v>
      </c>
      <c r="U26" s="4">
        <v>109.46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45180</v>
      </c>
      <c r="G27" s="6">
        <v>45181</v>
      </c>
      <c r="H27" s="4">
        <v>1</v>
      </c>
      <c r="I27" s="4">
        <v>1</v>
      </c>
      <c r="J27" s="4">
        <v>1</v>
      </c>
      <c r="K27" s="4" t="s">
        <v>30</v>
      </c>
      <c r="L27" s="4">
        <v>12.36</v>
      </c>
      <c r="M27" s="4">
        <v>12.36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45179.0000115741</v>
      </c>
      <c r="S27" s="6">
        <v>45184</v>
      </c>
      <c r="T27" s="4" t="s">
        <v>34</v>
      </c>
      <c r="U27" s="4">
        <v>12.36</v>
      </c>
      <c r="V27" s="4">
        <v>0</v>
      </c>
      <c r="W27" s="4">
        <v>0</v>
      </c>
      <c r="X27" s="4" t="s">
        <v>169</v>
      </c>
      <c r="Y27" s="4" t="s">
        <v>42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45180</v>
      </c>
      <c r="G28" s="6">
        <v>45181</v>
      </c>
      <c r="H28" s="4">
        <v>1</v>
      </c>
      <c r="I28" s="4">
        <v>1</v>
      </c>
      <c r="J28" s="4">
        <v>1</v>
      </c>
      <c r="K28" s="4" t="s">
        <v>30</v>
      </c>
      <c r="L28" s="4">
        <v>30.47</v>
      </c>
      <c r="M28" s="4">
        <v>30.47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45179</v>
      </c>
      <c r="S28" s="6">
        <v>45184</v>
      </c>
      <c r="T28" s="4" t="s">
        <v>34</v>
      </c>
      <c r="U28" s="4">
        <v>30.47</v>
      </c>
      <c r="V28" s="4">
        <v>0</v>
      </c>
      <c r="W28" s="4">
        <v>0</v>
      </c>
      <c r="X28" s="4" t="s">
        <v>172</v>
      </c>
      <c r="Y28" s="4" t="s">
        <v>42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45179</v>
      </c>
      <c r="G29" s="6">
        <v>45181</v>
      </c>
      <c r="H29" s="4">
        <v>1</v>
      </c>
      <c r="I29" s="4">
        <v>2</v>
      </c>
      <c r="J29" s="4">
        <v>2</v>
      </c>
      <c r="K29" s="4" t="s">
        <v>30</v>
      </c>
      <c r="L29" s="4">
        <v>32.3</v>
      </c>
      <c r="M29" s="4">
        <v>32.3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45179.0000115741</v>
      </c>
      <c r="S29" s="6">
        <v>45184</v>
      </c>
      <c r="T29" s="4" t="s">
        <v>34</v>
      </c>
      <c r="U29" s="4">
        <v>32.3</v>
      </c>
      <c r="V29" s="4">
        <v>0</v>
      </c>
      <c r="W29" s="4">
        <v>0</v>
      </c>
      <c r="X29" s="4" t="s">
        <v>177</v>
      </c>
      <c r="Y29" s="4" t="s">
        <v>42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45180</v>
      </c>
      <c r="G30" s="6">
        <v>45181</v>
      </c>
      <c r="H30" s="4">
        <v>1</v>
      </c>
      <c r="I30" s="4">
        <v>1</v>
      </c>
      <c r="J30" s="4">
        <v>1</v>
      </c>
      <c r="K30" s="4" t="s">
        <v>30</v>
      </c>
      <c r="L30" s="4">
        <v>43.04</v>
      </c>
      <c r="M30" s="4">
        <v>43.04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45179.0000115741</v>
      </c>
      <c r="S30" s="6">
        <v>45184</v>
      </c>
      <c r="T30" s="4" t="s">
        <v>34</v>
      </c>
      <c r="U30" s="4">
        <v>43.04</v>
      </c>
      <c r="V30" s="4">
        <v>0</v>
      </c>
      <c r="W30" s="4">
        <v>0</v>
      </c>
      <c r="X30" s="4" t="s">
        <v>182</v>
      </c>
      <c r="Y30" s="4" t="s">
        <v>42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109</v>
      </c>
      <c r="F31" s="6">
        <v>45180</v>
      </c>
      <c r="G31" s="6">
        <v>45181</v>
      </c>
      <c r="H31" s="4">
        <v>1</v>
      </c>
      <c r="I31" s="4">
        <v>1</v>
      </c>
      <c r="J31" s="4">
        <v>1</v>
      </c>
      <c r="K31" s="4" t="s">
        <v>30</v>
      </c>
      <c r="L31" s="4">
        <v>39.66</v>
      </c>
      <c r="M31" s="4">
        <v>39.66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45179.0000115741</v>
      </c>
      <c r="S31" s="6">
        <v>45184</v>
      </c>
      <c r="T31" s="4" t="s">
        <v>34</v>
      </c>
      <c r="U31" s="4">
        <v>39.66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145</v>
      </c>
      <c r="E32" s="4" t="s">
        <v>146</v>
      </c>
      <c r="F32" s="6">
        <v>45180</v>
      </c>
      <c r="G32" s="6">
        <v>45181</v>
      </c>
      <c r="H32" s="4">
        <v>1</v>
      </c>
      <c r="I32" s="4">
        <v>1</v>
      </c>
      <c r="J32" s="4">
        <v>1</v>
      </c>
      <c r="K32" s="4" t="s">
        <v>30</v>
      </c>
      <c r="L32" s="4">
        <v>18.15</v>
      </c>
      <c r="M32" s="4">
        <v>18.15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45179</v>
      </c>
      <c r="S32" s="6">
        <v>45184</v>
      </c>
      <c r="T32" s="4" t="s">
        <v>34</v>
      </c>
      <c r="U32" s="4">
        <v>18.15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45179</v>
      </c>
      <c r="G33" s="6">
        <v>45181</v>
      </c>
      <c r="H33" s="4">
        <v>1</v>
      </c>
      <c r="I33" s="4">
        <v>2</v>
      </c>
      <c r="J33" s="4">
        <v>2</v>
      </c>
      <c r="K33" s="4" t="s">
        <v>30</v>
      </c>
      <c r="L33" s="4">
        <v>86.72</v>
      </c>
      <c r="M33" s="4">
        <v>86.72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45179</v>
      </c>
      <c r="S33" s="6">
        <v>45184</v>
      </c>
      <c r="T33" s="4" t="s">
        <v>34</v>
      </c>
      <c r="U33" s="4">
        <v>86.72</v>
      </c>
      <c r="V33" s="4">
        <v>0</v>
      </c>
      <c r="W33" s="4">
        <v>0</v>
      </c>
      <c r="X33" s="4" t="s">
        <v>196</v>
      </c>
      <c r="Y33" s="4" t="s">
        <v>42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51</v>
      </c>
      <c r="F34" s="6">
        <v>45180</v>
      </c>
      <c r="G34" s="6">
        <v>45181</v>
      </c>
      <c r="H34" s="4">
        <v>1</v>
      </c>
      <c r="I34" s="4">
        <v>1</v>
      </c>
      <c r="J34" s="4">
        <v>1</v>
      </c>
      <c r="K34" s="4" t="s">
        <v>30</v>
      </c>
      <c r="L34" s="4">
        <v>43.46</v>
      </c>
      <c r="M34" s="4">
        <v>43.46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45179.0000115741</v>
      </c>
      <c r="S34" s="6">
        <v>45184</v>
      </c>
      <c r="T34" s="4" t="s">
        <v>34</v>
      </c>
      <c r="U34" s="4">
        <v>43.46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45180</v>
      </c>
      <c r="G35" s="6">
        <v>45181</v>
      </c>
      <c r="H35" s="4">
        <v>1</v>
      </c>
      <c r="I35" s="4">
        <v>1</v>
      </c>
      <c r="J35" s="4">
        <v>1</v>
      </c>
      <c r="K35" s="4" t="s">
        <v>30</v>
      </c>
      <c r="L35" s="4">
        <v>7.34</v>
      </c>
      <c r="M35" s="4">
        <v>7.34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45179</v>
      </c>
      <c r="S35" s="6">
        <v>45184</v>
      </c>
      <c r="T35" s="4" t="s">
        <v>34</v>
      </c>
      <c r="U35" s="4">
        <v>7.34</v>
      </c>
      <c r="V35" s="4">
        <v>0</v>
      </c>
      <c r="W35" s="4">
        <v>0</v>
      </c>
      <c r="X35" s="4" t="s">
        <v>206</v>
      </c>
      <c r="Y35" s="4" t="s">
        <v>42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45179</v>
      </c>
      <c r="G36" s="6">
        <v>45181</v>
      </c>
      <c r="H36" s="4">
        <v>1</v>
      </c>
      <c r="I36" s="4">
        <v>2</v>
      </c>
      <c r="J36" s="4">
        <v>2</v>
      </c>
      <c r="K36" s="4" t="s">
        <v>30</v>
      </c>
      <c r="L36" s="4">
        <v>29.72</v>
      </c>
      <c r="M36" s="4">
        <v>29.72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45179.0000115741</v>
      </c>
      <c r="S36" s="6">
        <v>45184</v>
      </c>
      <c r="T36" s="4" t="s">
        <v>34</v>
      </c>
      <c r="U36" s="4">
        <v>29.72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208</v>
      </c>
      <c r="E37" s="4" t="s">
        <v>214</v>
      </c>
      <c r="F37" s="6">
        <v>45179</v>
      </c>
      <c r="G37" s="6">
        <v>45181</v>
      </c>
      <c r="H37" s="4">
        <v>1</v>
      </c>
      <c r="I37" s="4">
        <v>2</v>
      </c>
      <c r="J37" s="4">
        <v>2</v>
      </c>
      <c r="K37" s="4" t="s">
        <v>30</v>
      </c>
      <c r="L37" s="4">
        <v>33.95</v>
      </c>
      <c r="M37" s="4">
        <v>33.95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45179</v>
      </c>
      <c r="S37" s="6">
        <v>45184</v>
      </c>
      <c r="T37" s="4" t="s">
        <v>34</v>
      </c>
      <c r="U37" s="4">
        <v>33.95</v>
      </c>
      <c r="V37" s="4">
        <v>0</v>
      </c>
      <c r="W37" s="4">
        <v>0</v>
      </c>
      <c r="X37" s="4" t="s">
        <v>215</v>
      </c>
      <c r="Y37" s="4" t="s">
        <v>216</v>
      </c>
    </row>
    <row r="38" s="4" customFormat="1" spans="1:25">
      <c r="A38" s="4" t="s">
        <v>217</v>
      </c>
      <c r="B38" s="4" t="s">
        <v>26</v>
      </c>
      <c r="C38" s="4" t="s">
        <v>27</v>
      </c>
      <c r="D38" s="4" t="s">
        <v>218</v>
      </c>
      <c r="E38" s="4" t="s">
        <v>219</v>
      </c>
      <c r="F38" s="6">
        <v>45180</v>
      </c>
      <c r="G38" s="6">
        <v>45181</v>
      </c>
      <c r="H38" s="4">
        <v>1</v>
      </c>
      <c r="I38" s="4">
        <v>1</v>
      </c>
      <c r="J38" s="4">
        <v>1</v>
      </c>
      <c r="K38" s="4" t="s">
        <v>30</v>
      </c>
      <c r="L38" s="4">
        <v>11.91</v>
      </c>
      <c r="M38" s="4">
        <v>11.91</v>
      </c>
      <c r="N38" s="4" t="s">
        <v>220</v>
      </c>
      <c r="O38" s="4" t="s">
        <v>32</v>
      </c>
      <c r="P38" s="4" t="s">
        <v>33</v>
      </c>
      <c r="Q38" s="4">
        <v>0</v>
      </c>
      <c r="R38" s="7">
        <v>45180.0000115741</v>
      </c>
      <c r="S38" s="6">
        <v>45184</v>
      </c>
      <c r="T38" s="4" t="s">
        <v>34</v>
      </c>
      <c r="U38" s="4">
        <v>11.91</v>
      </c>
      <c r="V38" s="4">
        <v>0</v>
      </c>
      <c r="W38" s="4">
        <v>0</v>
      </c>
      <c r="X38" s="4" t="s">
        <v>221</v>
      </c>
      <c r="Y38" s="4" t="s">
        <v>42</v>
      </c>
    </row>
    <row r="39" s="4" customFormat="1" spans="1:25">
      <c r="A39" s="4" t="s">
        <v>222</v>
      </c>
      <c r="B39" s="4" t="s">
        <v>26</v>
      </c>
      <c r="C39" s="4" t="s">
        <v>27</v>
      </c>
      <c r="D39" s="4" t="s">
        <v>223</v>
      </c>
      <c r="E39" s="4" t="s">
        <v>51</v>
      </c>
      <c r="F39" s="6">
        <v>45180</v>
      </c>
      <c r="G39" s="6">
        <v>45181</v>
      </c>
      <c r="H39" s="4">
        <v>1</v>
      </c>
      <c r="I39" s="4">
        <v>1</v>
      </c>
      <c r="J39" s="4">
        <v>1</v>
      </c>
      <c r="K39" s="4" t="s">
        <v>30</v>
      </c>
      <c r="L39" s="4">
        <v>22.77</v>
      </c>
      <c r="M39" s="4">
        <v>22.77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45180.0000115741</v>
      </c>
      <c r="S39" s="6">
        <v>45184</v>
      </c>
      <c r="T39" s="4" t="s">
        <v>34</v>
      </c>
      <c r="U39" s="4">
        <v>22.77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203</v>
      </c>
      <c r="E40" s="4" t="s">
        <v>167</v>
      </c>
      <c r="F40" s="6">
        <v>45180</v>
      </c>
      <c r="G40" s="6">
        <v>45181</v>
      </c>
      <c r="H40" s="4">
        <v>1</v>
      </c>
      <c r="I40" s="4">
        <v>1</v>
      </c>
      <c r="J40" s="4">
        <v>1</v>
      </c>
      <c r="K40" s="4" t="s">
        <v>30</v>
      </c>
      <c r="L40" s="4">
        <v>8.79</v>
      </c>
      <c r="M40" s="4">
        <v>8.79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45180.0000115741</v>
      </c>
      <c r="S40" s="6">
        <v>45184</v>
      </c>
      <c r="T40" s="4" t="s">
        <v>34</v>
      </c>
      <c r="U40" s="4">
        <v>8.79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45180</v>
      </c>
      <c r="G41" s="6">
        <v>45181</v>
      </c>
      <c r="H41" s="4">
        <v>1</v>
      </c>
      <c r="I41" s="4">
        <v>1</v>
      </c>
      <c r="J41" s="4">
        <v>1</v>
      </c>
      <c r="K41" s="4" t="s">
        <v>30</v>
      </c>
      <c r="L41" s="4">
        <v>37.84</v>
      </c>
      <c r="M41" s="4">
        <v>37.84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45180</v>
      </c>
      <c r="S41" s="6">
        <v>45184</v>
      </c>
      <c r="T41" s="4" t="s">
        <v>34</v>
      </c>
      <c r="U41" s="4">
        <v>37.84</v>
      </c>
      <c r="V41" s="4">
        <v>0</v>
      </c>
      <c r="W41" s="4">
        <v>0</v>
      </c>
      <c r="X41" s="4" t="s">
        <v>235</v>
      </c>
      <c r="Y41" s="4" t="s">
        <v>42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51</v>
      </c>
      <c r="F42" s="6">
        <v>45180</v>
      </c>
      <c r="G42" s="6">
        <v>45181</v>
      </c>
      <c r="H42" s="4">
        <v>1</v>
      </c>
      <c r="I42" s="4">
        <v>1</v>
      </c>
      <c r="J42" s="4">
        <v>1</v>
      </c>
      <c r="K42" s="4" t="s">
        <v>30</v>
      </c>
      <c r="L42" s="4">
        <v>28.51</v>
      </c>
      <c r="M42" s="4">
        <v>28.51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45180</v>
      </c>
      <c r="S42" s="6">
        <v>45184</v>
      </c>
      <c r="T42" s="4" t="s">
        <v>34</v>
      </c>
      <c r="U42" s="4">
        <v>28.51</v>
      </c>
      <c r="V42" s="4">
        <v>0</v>
      </c>
      <c r="W42" s="4">
        <v>0</v>
      </c>
      <c r="X42" s="4" t="s">
        <v>239</v>
      </c>
      <c r="Y42" s="4" t="s">
        <v>42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45180</v>
      </c>
      <c r="G43" s="6">
        <v>45181</v>
      </c>
      <c r="H43" s="4">
        <v>3</v>
      </c>
      <c r="I43" s="4">
        <v>1</v>
      </c>
      <c r="J43" s="4">
        <v>3</v>
      </c>
      <c r="K43" s="4" t="s">
        <v>30</v>
      </c>
      <c r="L43" s="4">
        <v>77.79</v>
      </c>
      <c r="M43" s="4">
        <v>77.79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45180</v>
      </c>
      <c r="S43" s="6">
        <v>45184</v>
      </c>
      <c r="T43" s="4" t="s">
        <v>34</v>
      </c>
      <c r="U43" s="4">
        <v>77.79</v>
      </c>
      <c r="V43" s="4">
        <v>0</v>
      </c>
      <c r="W43" s="4">
        <v>0</v>
      </c>
      <c r="X43" s="4" t="s">
        <v>244</v>
      </c>
      <c r="Y43" s="4" t="s">
        <v>42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109</v>
      </c>
      <c r="F44" s="6">
        <v>45180</v>
      </c>
      <c r="G44" s="6">
        <v>45181</v>
      </c>
      <c r="H44" s="4">
        <v>1</v>
      </c>
      <c r="I44" s="4">
        <v>1</v>
      </c>
      <c r="J44" s="4">
        <v>1</v>
      </c>
      <c r="K44" s="4" t="s">
        <v>30</v>
      </c>
      <c r="L44" s="4">
        <v>44.46</v>
      </c>
      <c r="M44" s="4">
        <v>44.46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45180.0000115741</v>
      </c>
      <c r="S44" s="6">
        <v>45184</v>
      </c>
      <c r="T44" s="4" t="s">
        <v>34</v>
      </c>
      <c r="U44" s="4">
        <v>44.46</v>
      </c>
      <c r="V44" s="4">
        <v>0</v>
      </c>
      <c r="W44" s="4">
        <v>0</v>
      </c>
      <c r="X44" s="4" t="s">
        <v>248</v>
      </c>
      <c r="Y44" s="4" t="s">
        <v>42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45180</v>
      </c>
      <c r="G45" s="6">
        <v>45181</v>
      </c>
      <c r="H45" s="4">
        <v>1</v>
      </c>
      <c r="I45" s="4">
        <v>1</v>
      </c>
      <c r="J45" s="4">
        <v>1</v>
      </c>
      <c r="K45" s="4" t="s">
        <v>30</v>
      </c>
      <c r="L45" s="4">
        <v>24.73</v>
      </c>
      <c r="M45" s="4">
        <v>24.73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45180</v>
      </c>
      <c r="S45" s="6">
        <v>45184</v>
      </c>
      <c r="T45" s="4" t="s">
        <v>34</v>
      </c>
      <c r="U45" s="4">
        <v>24.73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45180</v>
      </c>
      <c r="G46" s="6">
        <v>45181</v>
      </c>
      <c r="H46" s="4">
        <v>1</v>
      </c>
      <c r="I46" s="4">
        <v>1</v>
      </c>
      <c r="J46" s="4">
        <v>1</v>
      </c>
      <c r="K46" s="4" t="s">
        <v>30</v>
      </c>
      <c r="L46" s="4">
        <v>17.46</v>
      </c>
      <c r="M46" s="4">
        <v>17.46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45180</v>
      </c>
      <c r="S46" s="6">
        <v>45184</v>
      </c>
      <c r="T46" s="4" t="s">
        <v>34</v>
      </c>
      <c r="U46" s="4">
        <v>17.46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45180</v>
      </c>
      <c r="G47" s="6">
        <v>45181</v>
      </c>
      <c r="H47" s="4">
        <v>1</v>
      </c>
      <c r="I47" s="4">
        <v>1</v>
      </c>
      <c r="J47" s="4">
        <v>1</v>
      </c>
      <c r="K47" s="4" t="s">
        <v>30</v>
      </c>
      <c r="L47" s="4">
        <v>15.21</v>
      </c>
      <c r="M47" s="4">
        <v>15.21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45180</v>
      </c>
      <c r="S47" s="6">
        <v>45184</v>
      </c>
      <c r="T47" s="4" t="s">
        <v>34</v>
      </c>
      <c r="U47" s="4">
        <v>15.21</v>
      </c>
      <c r="V47" s="4">
        <v>0</v>
      </c>
      <c r="W47" s="4">
        <v>0</v>
      </c>
      <c r="X47" s="4" t="s">
        <v>265</v>
      </c>
      <c r="Y47" s="4" t="s">
        <v>266</v>
      </c>
    </row>
    <row r="48" s="4" customFormat="1" spans="1:25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45180</v>
      </c>
      <c r="G48" s="6">
        <v>45181</v>
      </c>
      <c r="H48" s="4">
        <v>1</v>
      </c>
      <c r="I48" s="4">
        <v>1</v>
      </c>
      <c r="J48" s="4">
        <v>1</v>
      </c>
      <c r="K48" s="4" t="s">
        <v>30</v>
      </c>
      <c r="L48" s="4">
        <v>11.32</v>
      </c>
      <c r="M48" s="4">
        <v>11.32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45180.0000115741</v>
      </c>
      <c r="S48" s="6">
        <v>45184</v>
      </c>
      <c r="T48" s="4" t="s">
        <v>34</v>
      </c>
      <c r="U48" s="4">
        <v>11.32</v>
      </c>
      <c r="V48" s="4">
        <v>0</v>
      </c>
      <c r="W48" s="4">
        <v>0</v>
      </c>
      <c r="X48" s="4" t="s">
        <v>271</v>
      </c>
      <c r="Y48" s="4" t="s">
        <v>42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109</v>
      </c>
      <c r="F49" s="6">
        <v>45180</v>
      </c>
      <c r="G49" s="6">
        <v>45181</v>
      </c>
      <c r="H49" s="4">
        <v>4</v>
      </c>
      <c r="I49" s="4">
        <v>1</v>
      </c>
      <c r="J49" s="4">
        <v>4</v>
      </c>
      <c r="K49" s="4" t="s">
        <v>30</v>
      </c>
      <c r="L49" s="4">
        <v>179.96</v>
      </c>
      <c r="M49" s="4">
        <v>179.96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45180</v>
      </c>
      <c r="S49" s="6">
        <v>45184</v>
      </c>
      <c r="T49" s="4" t="s">
        <v>34</v>
      </c>
      <c r="U49" s="4">
        <v>179.96</v>
      </c>
      <c r="V49" s="4">
        <v>0</v>
      </c>
      <c r="W49" s="4">
        <v>0</v>
      </c>
      <c r="X49" s="4" t="s">
        <v>275</v>
      </c>
      <c r="Y49" s="4" t="s">
        <v>42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45180</v>
      </c>
      <c r="G50" s="6">
        <v>45181</v>
      </c>
      <c r="H50" s="4">
        <v>1</v>
      </c>
      <c r="I50" s="4">
        <v>1</v>
      </c>
      <c r="J50" s="4">
        <v>1</v>
      </c>
      <c r="K50" s="4" t="s">
        <v>30</v>
      </c>
      <c r="L50" s="4">
        <v>34.3</v>
      </c>
      <c r="M50" s="4">
        <v>34.3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45180.0000115741</v>
      </c>
      <c r="S50" s="6">
        <v>45184</v>
      </c>
      <c r="T50" s="4" t="s">
        <v>34</v>
      </c>
      <c r="U50" s="4">
        <v>34.3</v>
      </c>
      <c r="V50" s="4">
        <v>0</v>
      </c>
      <c r="W50" s="4">
        <v>0</v>
      </c>
      <c r="X50" s="4" t="s">
        <v>280</v>
      </c>
      <c r="Y50" s="4" t="s">
        <v>42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61</v>
      </c>
      <c r="F51" s="6">
        <v>45180</v>
      </c>
      <c r="G51" s="6">
        <v>45181</v>
      </c>
      <c r="H51" s="4">
        <v>1</v>
      </c>
      <c r="I51" s="4">
        <v>1</v>
      </c>
      <c r="J51" s="4">
        <v>1</v>
      </c>
      <c r="K51" s="4" t="s">
        <v>30</v>
      </c>
      <c r="L51" s="4">
        <v>14.43</v>
      </c>
      <c r="M51" s="4">
        <v>14.43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45180.0000115741</v>
      </c>
      <c r="S51" s="6">
        <v>45184</v>
      </c>
      <c r="T51" s="4" t="s">
        <v>34</v>
      </c>
      <c r="U51" s="4">
        <v>14.43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45180</v>
      </c>
      <c r="G52" s="6">
        <v>45181</v>
      </c>
      <c r="H52" s="4">
        <v>1</v>
      </c>
      <c r="I52" s="4">
        <v>1</v>
      </c>
      <c r="J52" s="4">
        <v>1</v>
      </c>
      <c r="K52" s="4" t="s">
        <v>30</v>
      </c>
      <c r="L52" s="4">
        <v>46.44</v>
      </c>
      <c r="M52" s="4">
        <v>46.44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45180</v>
      </c>
      <c r="S52" s="6">
        <v>45184</v>
      </c>
      <c r="T52" s="4" t="s">
        <v>34</v>
      </c>
      <c r="U52" s="4">
        <v>46.44</v>
      </c>
      <c r="V52" s="4">
        <v>0</v>
      </c>
      <c r="W52" s="4">
        <v>0</v>
      </c>
      <c r="X52" s="4" t="s">
        <v>290</v>
      </c>
      <c r="Y52" s="4" t="s">
        <v>42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56</v>
      </c>
      <c r="F53" s="6">
        <v>45180</v>
      </c>
      <c r="G53" s="6">
        <v>45181</v>
      </c>
      <c r="H53" s="4">
        <v>1</v>
      </c>
      <c r="I53" s="4">
        <v>1</v>
      </c>
      <c r="J53" s="4">
        <v>1</v>
      </c>
      <c r="K53" s="4" t="s">
        <v>30</v>
      </c>
      <c r="L53" s="4">
        <v>16.08</v>
      </c>
      <c r="M53" s="4">
        <v>16.08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45180</v>
      </c>
      <c r="S53" s="6">
        <v>45184</v>
      </c>
      <c r="T53" s="4" t="s">
        <v>34</v>
      </c>
      <c r="U53" s="4">
        <v>16.08</v>
      </c>
      <c r="V53" s="4">
        <v>0</v>
      </c>
      <c r="W53" s="4">
        <v>0</v>
      </c>
      <c r="X53" s="4" t="s">
        <v>294</v>
      </c>
      <c r="Y53" s="4" t="s">
        <v>42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241</v>
      </c>
      <c r="E54" s="4" t="s">
        <v>242</v>
      </c>
      <c r="F54" s="6">
        <v>45180</v>
      </c>
      <c r="G54" s="6">
        <v>45181</v>
      </c>
      <c r="H54" s="4">
        <v>1</v>
      </c>
      <c r="I54" s="4">
        <v>1</v>
      </c>
      <c r="J54" s="4">
        <v>1</v>
      </c>
      <c r="K54" s="4" t="s">
        <v>30</v>
      </c>
      <c r="L54" s="4">
        <v>25.93</v>
      </c>
      <c r="M54" s="4">
        <v>25.93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45180.0000115741</v>
      </c>
      <c r="S54" s="6">
        <v>45184</v>
      </c>
      <c r="T54" s="4" t="s">
        <v>34</v>
      </c>
      <c r="U54" s="4">
        <v>25.93</v>
      </c>
      <c r="V54" s="4">
        <v>0</v>
      </c>
      <c r="W54" s="4">
        <v>0</v>
      </c>
      <c r="X54" s="4" t="s">
        <v>297</v>
      </c>
      <c r="Y54" s="4" t="s">
        <v>42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51</v>
      </c>
      <c r="F55" s="6">
        <v>45180</v>
      </c>
      <c r="G55" s="6">
        <v>45181</v>
      </c>
      <c r="H55" s="4">
        <v>1</v>
      </c>
      <c r="I55" s="4">
        <v>1</v>
      </c>
      <c r="J55" s="4">
        <v>1</v>
      </c>
      <c r="K55" s="4" t="s">
        <v>30</v>
      </c>
      <c r="L55" s="4">
        <v>25.14</v>
      </c>
      <c r="M55" s="4">
        <v>25.14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45180</v>
      </c>
      <c r="S55" s="6">
        <v>45184</v>
      </c>
      <c r="T55" s="4" t="s">
        <v>34</v>
      </c>
      <c r="U55" s="4">
        <v>25.14</v>
      </c>
      <c r="V55" s="4">
        <v>0</v>
      </c>
      <c r="W55" s="4">
        <v>0</v>
      </c>
      <c r="X55" s="4" t="s">
        <v>301</v>
      </c>
      <c r="Y55" s="4" t="s">
        <v>42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45180</v>
      </c>
      <c r="G56" s="6">
        <v>45181</v>
      </c>
      <c r="H56" s="4">
        <v>1</v>
      </c>
      <c r="I56" s="4">
        <v>1</v>
      </c>
      <c r="J56" s="4">
        <v>1</v>
      </c>
      <c r="K56" s="4" t="s">
        <v>30</v>
      </c>
      <c r="L56" s="4">
        <v>34.12</v>
      </c>
      <c r="M56" s="4">
        <v>34.12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45180.0000115741</v>
      </c>
      <c r="S56" s="6">
        <v>45184</v>
      </c>
      <c r="T56" s="4" t="s">
        <v>34</v>
      </c>
      <c r="U56" s="4">
        <v>34.12</v>
      </c>
      <c r="V56" s="4">
        <v>0</v>
      </c>
      <c r="W56" s="4">
        <v>0</v>
      </c>
      <c r="X56" s="4" t="s">
        <v>306</v>
      </c>
      <c r="Y56" s="4" t="s">
        <v>307</v>
      </c>
    </row>
    <row r="57" s="4" customFormat="1" spans="1:25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45180</v>
      </c>
      <c r="G57" s="6">
        <v>45181</v>
      </c>
      <c r="H57" s="4">
        <v>1</v>
      </c>
      <c r="I57" s="4">
        <v>1</v>
      </c>
      <c r="J57" s="4">
        <v>1</v>
      </c>
      <c r="K57" s="4" t="s">
        <v>30</v>
      </c>
      <c r="L57" s="4">
        <v>18.73</v>
      </c>
      <c r="M57" s="4">
        <v>18.73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45180</v>
      </c>
      <c r="S57" s="6">
        <v>45184</v>
      </c>
      <c r="T57" s="4" t="s">
        <v>34</v>
      </c>
      <c r="U57" s="4">
        <v>18.73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6">
        <v>45180</v>
      </c>
      <c r="G58" s="6">
        <v>45181</v>
      </c>
      <c r="H58" s="4">
        <v>1</v>
      </c>
      <c r="I58" s="4">
        <v>1</v>
      </c>
      <c r="J58" s="4">
        <v>1</v>
      </c>
      <c r="K58" s="4" t="s">
        <v>30</v>
      </c>
      <c r="L58" s="4">
        <v>28.75</v>
      </c>
      <c r="M58" s="4">
        <v>28.75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45180.0000115741</v>
      </c>
      <c r="S58" s="6">
        <v>45184</v>
      </c>
      <c r="T58" s="4" t="s">
        <v>34</v>
      </c>
      <c r="U58" s="4">
        <v>28.75</v>
      </c>
      <c r="V58" s="4">
        <v>0</v>
      </c>
      <c r="W58" s="4">
        <v>0</v>
      </c>
      <c r="X58" s="4" t="s">
        <v>318</v>
      </c>
      <c r="Y58" s="4" t="s">
        <v>42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262</v>
      </c>
      <c r="E59" s="4" t="s">
        <v>263</v>
      </c>
      <c r="F59" s="6">
        <v>45180</v>
      </c>
      <c r="G59" s="6">
        <v>45181</v>
      </c>
      <c r="H59" s="4">
        <v>1</v>
      </c>
      <c r="I59" s="4">
        <v>1</v>
      </c>
      <c r="J59" s="4">
        <v>1</v>
      </c>
      <c r="K59" s="4" t="s">
        <v>30</v>
      </c>
      <c r="L59" s="4">
        <v>16.96</v>
      </c>
      <c r="M59" s="4">
        <v>16.96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45180</v>
      </c>
      <c r="S59" s="6">
        <v>45184</v>
      </c>
      <c r="T59" s="4" t="s">
        <v>34</v>
      </c>
      <c r="U59" s="4">
        <v>16.96</v>
      </c>
      <c r="V59" s="4">
        <v>0</v>
      </c>
      <c r="W59" s="4">
        <v>0</v>
      </c>
      <c r="X59" s="4" t="s">
        <v>321</v>
      </c>
      <c r="Y59" s="4" t="s">
        <v>322</v>
      </c>
    </row>
    <row r="60" s="4" customFormat="1" spans="1:25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325</v>
      </c>
      <c r="F60" s="6">
        <v>45180</v>
      </c>
      <c r="G60" s="6">
        <v>45181</v>
      </c>
      <c r="H60" s="4">
        <v>1</v>
      </c>
      <c r="I60" s="4">
        <v>1</v>
      </c>
      <c r="J60" s="4">
        <v>1</v>
      </c>
      <c r="K60" s="4" t="s">
        <v>30</v>
      </c>
      <c r="L60" s="4">
        <v>13.7</v>
      </c>
      <c r="M60" s="4">
        <v>13.7</v>
      </c>
      <c r="N60" s="4" t="s">
        <v>326</v>
      </c>
      <c r="O60" s="4" t="s">
        <v>32</v>
      </c>
      <c r="P60" s="4" t="s">
        <v>33</v>
      </c>
      <c r="Q60" s="4">
        <v>0</v>
      </c>
      <c r="R60" s="7">
        <v>45180</v>
      </c>
      <c r="S60" s="6">
        <v>45184</v>
      </c>
      <c r="T60" s="4" t="s">
        <v>34</v>
      </c>
      <c r="U60" s="4">
        <v>13.7</v>
      </c>
      <c r="V60" s="4">
        <v>0</v>
      </c>
      <c r="W60" s="4">
        <v>0</v>
      </c>
      <c r="X60" s="4" t="s">
        <v>327</v>
      </c>
      <c r="Y60" s="4" t="s">
        <v>42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45180</v>
      </c>
      <c r="G61" s="6">
        <v>45181</v>
      </c>
      <c r="H61" s="4">
        <v>1</v>
      </c>
      <c r="I61" s="4">
        <v>1</v>
      </c>
      <c r="J61" s="4">
        <v>1</v>
      </c>
      <c r="K61" s="4" t="s">
        <v>30</v>
      </c>
      <c r="L61" s="4">
        <v>37.89</v>
      </c>
      <c r="M61" s="4">
        <v>37.89</v>
      </c>
      <c r="N61" s="4" t="s">
        <v>331</v>
      </c>
      <c r="O61" s="4" t="s">
        <v>32</v>
      </c>
      <c r="P61" s="4" t="s">
        <v>33</v>
      </c>
      <c r="Q61" s="4">
        <v>0</v>
      </c>
      <c r="R61" s="7">
        <v>45180.0000115741</v>
      </c>
      <c r="S61" s="6">
        <v>45184</v>
      </c>
      <c r="T61" s="4" t="s">
        <v>34</v>
      </c>
      <c r="U61" s="4">
        <v>37.89</v>
      </c>
      <c r="V61" s="4">
        <v>0</v>
      </c>
      <c r="W61" s="4">
        <v>0</v>
      </c>
      <c r="X61" s="4" t="s">
        <v>332</v>
      </c>
      <c r="Y61" s="4" t="s">
        <v>42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45180</v>
      </c>
      <c r="G62" s="6">
        <v>45181</v>
      </c>
      <c r="H62" s="4">
        <v>1</v>
      </c>
      <c r="I62" s="4">
        <v>1</v>
      </c>
      <c r="J62" s="4">
        <v>1</v>
      </c>
      <c r="K62" s="4" t="s">
        <v>30</v>
      </c>
      <c r="L62" s="4">
        <v>66.95</v>
      </c>
      <c r="M62" s="4">
        <v>66.95</v>
      </c>
      <c r="N62" s="4" t="s">
        <v>336</v>
      </c>
      <c r="O62" s="4" t="s">
        <v>32</v>
      </c>
      <c r="P62" s="4" t="s">
        <v>33</v>
      </c>
      <c r="Q62" s="4">
        <v>0</v>
      </c>
      <c r="R62" s="7">
        <v>45180.0000115741</v>
      </c>
      <c r="S62" s="6">
        <v>45184</v>
      </c>
      <c r="T62" s="4" t="s">
        <v>34</v>
      </c>
      <c r="U62" s="4">
        <v>66.95</v>
      </c>
      <c r="V62" s="4">
        <v>0</v>
      </c>
      <c r="W62" s="4">
        <v>0</v>
      </c>
      <c r="X62" s="4" t="s">
        <v>337</v>
      </c>
      <c r="Y62" s="4" t="s">
        <v>42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256</v>
      </c>
      <c r="E63" s="4" t="s">
        <v>339</v>
      </c>
      <c r="F63" s="6">
        <v>45180</v>
      </c>
      <c r="G63" s="6">
        <v>45181</v>
      </c>
      <c r="H63" s="4">
        <v>1</v>
      </c>
      <c r="I63" s="4">
        <v>1</v>
      </c>
      <c r="J63" s="4">
        <v>1</v>
      </c>
      <c r="K63" s="4" t="s">
        <v>30</v>
      </c>
      <c r="L63" s="4">
        <v>18.94</v>
      </c>
      <c r="M63" s="4">
        <v>18.94</v>
      </c>
      <c r="N63" s="4" t="s">
        <v>340</v>
      </c>
      <c r="O63" s="4" t="s">
        <v>32</v>
      </c>
      <c r="P63" s="4" t="s">
        <v>33</v>
      </c>
      <c r="Q63" s="4">
        <v>0</v>
      </c>
      <c r="R63" s="7">
        <v>45180</v>
      </c>
      <c r="S63" s="6">
        <v>45184</v>
      </c>
      <c r="T63" s="4" t="s">
        <v>34</v>
      </c>
      <c r="U63" s="4">
        <v>18.94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344</v>
      </c>
      <c r="E64" s="4" t="s">
        <v>345</v>
      </c>
      <c r="F64" s="6">
        <v>45180</v>
      </c>
      <c r="G64" s="6">
        <v>45181</v>
      </c>
      <c r="H64" s="4">
        <v>1</v>
      </c>
      <c r="I64" s="4">
        <v>1</v>
      </c>
      <c r="J64" s="4">
        <v>1</v>
      </c>
      <c r="K64" s="4" t="s">
        <v>30</v>
      </c>
      <c r="L64" s="4">
        <v>28.18</v>
      </c>
      <c r="M64" s="4">
        <v>28.18</v>
      </c>
      <c r="N64" s="4" t="s">
        <v>346</v>
      </c>
      <c r="O64" s="4" t="s">
        <v>32</v>
      </c>
      <c r="P64" s="4" t="s">
        <v>33</v>
      </c>
      <c r="Q64" s="4">
        <v>0</v>
      </c>
      <c r="R64" s="7">
        <v>45180</v>
      </c>
      <c r="S64" s="6">
        <v>45184</v>
      </c>
      <c r="T64" s="4" t="s">
        <v>34</v>
      </c>
      <c r="U64" s="4">
        <v>28.18</v>
      </c>
      <c r="V64" s="4">
        <v>0</v>
      </c>
      <c r="W64" s="4">
        <v>0</v>
      </c>
      <c r="X64" s="4" t="s">
        <v>347</v>
      </c>
      <c r="Y6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58" workbookViewId="0">
      <selection activeCell="A71" sqref="A71:D7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348</v>
      </c>
    </row>
    <row r="2" s="4" customFormat="1" spans="1:9">
      <c r="A2" s="5">
        <v>999222093959792</v>
      </c>
      <c r="B2" s="6">
        <v>45180</v>
      </c>
      <c r="C2" s="6">
        <v>45181</v>
      </c>
      <c r="D2" s="4">
        <v>255</v>
      </c>
      <c r="E2" s="4" t="str">
        <f>VLOOKUP(A2,HOP!A:L,12,0)</f>
        <v>255.00</v>
      </c>
      <c r="F2" s="4" t="str">
        <f>VLOOKUP(A2,HOP!A:C,3,0)</f>
        <v>2924680</v>
      </c>
      <c r="G2" s="4">
        <f>D2-E2</f>
        <v>0</v>
      </c>
      <c r="H2" s="4" t="str">
        <f>$H$1&amp;F2</f>
        <v>,2924680</v>
      </c>
      <c r="I2" s="4" t="str">
        <f>VLOOKUP(A2,HOP!A:U,21,0)</f>
        <v>直连</v>
      </c>
    </row>
    <row r="3" s="4" customFormat="1" spans="1:9">
      <c r="A3" s="5">
        <v>999226069746572</v>
      </c>
      <c r="B3" s="6">
        <v>45179</v>
      </c>
      <c r="C3" s="6">
        <v>45181</v>
      </c>
      <c r="D3" s="4">
        <v>150.42</v>
      </c>
      <c r="E3" s="4" t="str">
        <f>VLOOKUP(A3,HOP!A:L,12,0)</f>
        <v>150.42</v>
      </c>
      <c r="F3" s="4" t="str">
        <f>VLOOKUP(A3,HOP!A:C,3,0)</f>
        <v>3789061</v>
      </c>
      <c r="G3" s="4">
        <f t="shared" ref="G3:G34" si="0">D3-E3</f>
        <v>0</v>
      </c>
      <c r="H3" s="4" t="str">
        <f t="shared" ref="H3:H34" si="1">$H$1&amp;F3</f>
        <v>,3789061</v>
      </c>
      <c r="I3" s="4" t="str">
        <f>VLOOKUP(A3,HOP!A:U,21,0)</f>
        <v>直连</v>
      </c>
    </row>
    <row r="4" s="4" customFormat="1" spans="1:9">
      <c r="A4" s="5">
        <v>999226129752286</v>
      </c>
      <c r="B4" s="6">
        <v>45178</v>
      </c>
      <c r="C4" s="6">
        <v>45181</v>
      </c>
      <c r="D4" s="4">
        <v>141.27</v>
      </c>
      <c r="E4" s="4" t="str">
        <f>VLOOKUP(A4,HOP!A:L,12,0)</f>
        <v>141.27</v>
      </c>
      <c r="F4" s="4" t="str">
        <f>VLOOKUP(A4,HOP!A:C,3,0)</f>
        <v>3799131</v>
      </c>
      <c r="G4" s="4">
        <f t="shared" si="0"/>
        <v>0</v>
      </c>
      <c r="H4" s="4" t="str">
        <f t="shared" si="1"/>
        <v>,3799131</v>
      </c>
      <c r="I4" s="4" t="str">
        <f>VLOOKUP(A4,HOP!A:U,21,0)</f>
        <v>直连</v>
      </c>
    </row>
    <row r="5" s="4" customFormat="1" spans="1:9">
      <c r="A5" s="5">
        <v>999226334821626</v>
      </c>
      <c r="B5" s="6">
        <v>45179</v>
      </c>
      <c r="C5" s="6">
        <v>45181</v>
      </c>
      <c r="D5" s="4">
        <v>192.7</v>
      </c>
      <c r="E5" s="4" t="str">
        <f>VLOOKUP(A5,HOP!A:L,12,0)</f>
        <v>192.70</v>
      </c>
      <c r="F5" s="4" t="str">
        <f>VLOOKUP(A5,HOP!A:C,3,0)</f>
        <v>3828931</v>
      </c>
      <c r="G5" s="4">
        <f t="shared" si="0"/>
        <v>0</v>
      </c>
      <c r="H5" s="4" t="str">
        <f t="shared" si="1"/>
        <v>,3828931</v>
      </c>
      <c r="I5" s="4" t="str">
        <f>VLOOKUP(A5,HOP!A:U,21,0)</f>
        <v>直连</v>
      </c>
    </row>
    <row r="6" s="4" customFormat="1" spans="1:9">
      <c r="A6" s="5">
        <v>999226364110725</v>
      </c>
      <c r="B6" s="6">
        <v>45179</v>
      </c>
      <c r="C6" s="6">
        <v>45181</v>
      </c>
      <c r="D6" s="4">
        <v>71.97</v>
      </c>
      <c r="E6" s="4" t="str">
        <f>VLOOKUP(A6,HOP!A:L,12,0)</f>
        <v>71.97</v>
      </c>
      <c r="F6" s="4" t="str">
        <f>VLOOKUP(A6,HOP!A:C,3,0)</f>
        <v>3844699</v>
      </c>
      <c r="G6" s="4">
        <f t="shared" si="0"/>
        <v>0</v>
      </c>
      <c r="H6" s="4" t="str">
        <f t="shared" si="1"/>
        <v>,3844699</v>
      </c>
      <c r="I6" s="4" t="str">
        <f>VLOOKUP(A6,HOP!A:U,21,0)</f>
        <v>直连</v>
      </c>
    </row>
    <row r="7" s="4" customFormat="1" spans="1:9">
      <c r="A7" s="5">
        <v>999226489999586</v>
      </c>
      <c r="B7" s="6">
        <v>45179</v>
      </c>
      <c r="C7" s="6">
        <v>45181</v>
      </c>
      <c r="D7" s="4">
        <v>35.86</v>
      </c>
      <c r="E7" s="4" t="str">
        <f>VLOOKUP(A7,HOP!A:L,12,0)</f>
        <v>35.86</v>
      </c>
      <c r="F7" s="4" t="str">
        <f>VLOOKUP(A7,HOP!A:C,3,0)</f>
        <v>3851902</v>
      </c>
      <c r="G7" s="4">
        <f t="shared" si="0"/>
        <v>0</v>
      </c>
      <c r="H7" s="4" t="str">
        <f t="shared" si="1"/>
        <v>,3851902</v>
      </c>
      <c r="I7" s="4" t="str">
        <f>VLOOKUP(A7,HOP!A:U,21,0)</f>
        <v>直连</v>
      </c>
    </row>
    <row r="8" s="4" customFormat="1" spans="1:9">
      <c r="A8" s="5">
        <v>999226493063786</v>
      </c>
      <c r="B8" s="6">
        <v>45178</v>
      </c>
      <c r="C8" s="6">
        <v>45181</v>
      </c>
      <c r="D8" s="4">
        <v>413.34</v>
      </c>
      <c r="E8" s="4" t="str">
        <f>VLOOKUP(A8,HOP!A:L,12,0)</f>
        <v>413.34</v>
      </c>
      <c r="F8" s="4" t="str">
        <f>VLOOKUP(A8,HOP!A:C,3,0)</f>
        <v>3854877</v>
      </c>
      <c r="G8" s="4">
        <f t="shared" si="0"/>
        <v>0</v>
      </c>
      <c r="H8" s="4" t="str">
        <f t="shared" si="1"/>
        <v>,3854877</v>
      </c>
      <c r="I8" s="4" t="str">
        <f>VLOOKUP(A8,HOP!A:U,21,0)</f>
        <v>直采</v>
      </c>
    </row>
    <row r="9" s="4" customFormat="1" spans="1:9">
      <c r="A9" s="5">
        <v>26493190489</v>
      </c>
      <c r="B9" s="6">
        <v>45179</v>
      </c>
      <c r="C9" s="6">
        <v>45181</v>
      </c>
      <c r="D9" s="4">
        <v>370.65</v>
      </c>
      <c r="E9" s="4" t="str">
        <f>VLOOKUP(A9,HOP!A:L,12,0)</f>
        <v>370.65</v>
      </c>
      <c r="F9" s="4" t="str">
        <f>VLOOKUP(A9,HOP!A:C,3,0)</f>
        <v>3854990</v>
      </c>
      <c r="G9" s="4">
        <f t="shared" si="0"/>
        <v>0</v>
      </c>
      <c r="H9" s="4" t="str">
        <f t="shared" si="1"/>
        <v>,3854990</v>
      </c>
      <c r="I9" s="4" t="str">
        <f>VLOOKUP(A9,HOP!A:U,21,0)</f>
        <v>直连</v>
      </c>
    </row>
    <row r="10" s="4" customFormat="1" spans="1:9">
      <c r="A10" s="5">
        <v>999226572627648</v>
      </c>
      <c r="B10" s="6">
        <v>45180</v>
      </c>
      <c r="C10" s="6">
        <v>45181</v>
      </c>
      <c r="D10" s="4">
        <v>69.33</v>
      </c>
      <c r="E10" s="4" t="str">
        <f>VLOOKUP(A10,HOP!A:L,12,0)</f>
        <v>69.33</v>
      </c>
      <c r="F10" s="4" t="str">
        <f>VLOOKUP(A10,HOP!A:C,3,0)</f>
        <v>3871404</v>
      </c>
      <c r="G10" s="4">
        <f t="shared" si="0"/>
        <v>0</v>
      </c>
      <c r="H10" s="4" t="str">
        <f t="shared" si="1"/>
        <v>,3871404</v>
      </c>
      <c r="I10" s="4" t="str">
        <f>VLOOKUP(A10,HOP!A:U,21,0)</f>
        <v>直连</v>
      </c>
    </row>
    <row r="11" s="4" customFormat="1" spans="1:9">
      <c r="A11" s="5">
        <v>999226604810108</v>
      </c>
      <c r="B11" s="6">
        <v>45177</v>
      </c>
      <c r="C11" s="6">
        <v>45181</v>
      </c>
      <c r="D11" s="4">
        <v>1598.68</v>
      </c>
      <c r="E11" s="4" t="str">
        <f>VLOOKUP(A11,HOP!A:L,12,0)</f>
        <v>1598.68</v>
      </c>
      <c r="F11" s="4" t="str">
        <f>VLOOKUP(A11,HOP!A:C,3,0)</f>
        <v>3876040</v>
      </c>
      <c r="G11" s="4">
        <f t="shared" si="0"/>
        <v>0</v>
      </c>
      <c r="H11" s="4" t="str">
        <f t="shared" si="1"/>
        <v>,3876040</v>
      </c>
      <c r="I11" s="4" t="str">
        <f>VLOOKUP(A11,HOP!A:U,21,0)</f>
        <v>直连</v>
      </c>
    </row>
    <row r="12" s="4" customFormat="1" spans="1:9">
      <c r="A12" s="5">
        <v>999226623841514</v>
      </c>
      <c r="B12" s="6">
        <v>45180</v>
      </c>
      <c r="C12" s="6">
        <v>45181</v>
      </c>
      <c r="D12" s="4">
        <v>32.35</v>
      </c>
      <c r="E12" s="4" t="str">
        <f>VLOOKUP(A12,HOP!A:L,12,0)</f>
        <v>32.35</v>
      </c>
      <c r="F12" s="4" t="str">
        <f>VLOOKUP(A12,HOP!A:C,3,0)</f>
        <v>3882981</v>
      </c>
      <c r="G12" s="4">
        <f t="shared" si="0"/>
        <v>0</v>
      </c>
      <c r="H12" s="4" t="str">
        <f t="shared" si="1"/>
        <v>,3882981</v>
      </c>
      <c r="I12" s="4" t="str">
        <f>VLOOKUP(A12,HOP!A:U,21,0)</f>
        <v>直连</v>
      </c>
    </row>
    <row r="13" s="4" customFormat="1" spans="1:9">
      <c r="A13" s="5">
        <v>999226625459950</v>
      </c>
      <c r="B13" s="6">
        <v>45178</v>
      </c>
      <c r="C13" s="6">
        <v>45181</v>
      </c>
      <c r="D13" s="4">
        <v>48.33</v>
      </c>
      <c r="E13" s="4" t="str">
        <f>VLOOKUP(A13,HOP!A:L,12,0)</f>
        <v>48.33</v>
      </c>
      <c r="F13" s="4" t="str">
        <f>VLOOKUP(A13,HOP!A:C,3,0)</f>
        <v>3884117</v>
      </c>
      <c r="G13" s="4">
        <f t="shared" si="0"/>
        <v>0</v>
      </c>
      <c r="H13" s="4" t="str">
        <f t="shared" si="1"/>
        <v>,3884117</v>
      </c>
      <c r="I13" s="4" t="str">
        <f>VLOOKUP(A13,HOP!A:U,21,0)</f>
        <v>直连</v>
      </c>
    </row>
    <row r="14" s="4" customFormat="1" spans="1:9">
      <c r="A14" s="5">
        <v>999226650544482</v>
      </c>
      <c r="B14" s="6">
        <v>45179</v>
      </c>
      <c r="C14" s="6">
        <v>45181</v>
      </c>
      <c r="D14" s="4">
        <v>58.48</v>
      </c>
      <c r="E14" s="4" t="str">
        <f>VLOOKUP(A14,HOP!A:L,12,0)</f>
        <v>58.48</v>
      </c>
      <c r="F14" s="4" t="str">
        <f>VLOOKUP(A14,HOP!A:C,3,0)</f>
        <v>3891949</v>
      </c>
      <c r="G14" s="4">
        <f t="shared" si="0"/>
        <v>0</v>
      </c>
      <c r="H14" s="4" t="str">
        <f t="shared" si="1"/>
        <v>,3891949</v>
      </c>
      <c r="I14" s="4" t="str">
        <f>VLOOKUP(A14,HOP!A:U,21,0)</f>
        <v>直连</v>
      </c>
    </row>
    <row r="15" s="4" customFormat="1" spans="1:9">
      <c r="A15" s="5">
        <v>999226658413925</v>
      </c>
      <c r="B15" s="6">
        <v>45180</v>
      </c>
      <c r="C15" s="6">
        <v>45181</v>
      </c>
      <c r="D15" s="4">
        <v>32.96</v>
      </c>
      <c r="E15" s="4" t="str">
        <f>VLOOKUP(A15,HOP!A:L,12,0)</f>
        <v>32.96</v>
      </c>
      <c r="F15" s="4" t="str">
        <f>VLOOKUP(A15,HOP!A:C,3,0)</f>
        <v>3892982</v>
      </c>
      <c r="G15" s="4">
        <f t="shared" si="0"/>
        <v>0</v>
      </c>
      <c r="H15" s="4" t="str">
        <f t="shared" si="1"/>
        <v>,3892982</v>
      </c>
      <c r="I15" s="4" t="str">
        <f>VLOOKUP(A15,HOP!A:U,21,0)</f>
        <v>直连</v>
      </c>
    </row>
    <row r="16" s="4" customFormat="1" spans="1:9">
      <c r="A16" s="5">
        <v>999226665830736</v>
      </c>
      <c r="B16" s="6">
        <v>45180</v>
      </c>
      <c r="C16" s="6">
        <v>45181</v>
      </c>
      <c r="D16" s="4">
        <v>53.86</v>
      </c>
      <c r="E16" s="4" t="str">
        <f>VLOOKUP(A16,HOP!A:L,12,0)</f>
        <v>53.86</v>
      </c>
      <c r="F16" s="4" t="str">
        <f>VLOOKUP(A16,HOP!A:C,3,0)</f>
        <v>3895233</v>
      </c>
      <c r="G16" s="4">
        <f t="shared" si="0"/>
        <v>0</v>
      </c>
      <c r="H16" s="4" t="str">
        <f t="shared" si="1"/>
        <v>,3895233</v>
      </c>
      <c r="I16" s="4" t="str">
        <f>VLOOKUP(A16,HOP!A:U,21,0)</f>
        <v>直采</v>
      </c>
    </row>
    <row r="17" s="4" customFormat="1" spans="1:9">
      <c r="A17" s="5">
        <v>999226670795959</v>
      </c>
      <c r="B17" s="6">
        <v>45179</v>
      </c>
      <c r="C17" s="6">
        <v>45181</v>
      </c>
      <c r="D17" s="4">
        <v>112.07</v>
      </c>
      <c r="E17" s="4" t="str">
        <f>VLOOKUP(A17,HOP!A:L,12,0)</f>
        <v>112.07</v>
      </c>
      <c r="F17" s="4" t="str">
        <f>VLOOKUP(A17,HOP!A:C,3,0)</f>
        <v>3897006</v>
      </c>
      <c r="G17" s="4">
        <f t="shared" si="0"/>
        <v>0</v>
      </c>
      <c r="H17" s="4" t="str">
        <f t="shared" si="1"/>
        <v>,3897006</v>
      </c>
      <c r="I17" s="4" t="str">
        <f>VLOOKUP(A17,HOP!A:U,21,0)</f>
        <v>直连</v>
      </c>
    </row>
    <row r="18" s="4" customFormat="1" spans="1:9">
      <c r="A18" s="5">
        <v>999226671328906</v>
      </c>
      <c r="B18" s="6">
        <v>45180</v>
      </c>
      <c r="C18" s="6">
        <v>45181</v>
      </c>
      <c r="D18" s="4">
        <v>32.77</v>
      </c>
      <c r="E18" s="4" t="str">
        <f>VLOOKUP(A18,HOP!A:L,12,0)</f>
        <v>32.77</v>
      </c>
      <c r="F18" s="4" t="str">
        <f>VLOOKUP(A18,HOP!A:C,3,0)</f>
        <v>3897319</v>
      </c>
      <c r="G18" s="4">
        <f t="shared" si="0"/>
        <v>0</v>
      </c>
      <c r="H18" s="4" t="str">
        <f t="shared" si="1"/>
        <v>,3897319</v>
      </c>
      <c r="I18" s="4" t="str">
        <f>VLOOKUP(A18,HOP!A:U,21,0)</f>
        <v>直连</v>
      </c>
    </row>
    <row r="19" s="4" customFormat="1" spans="1:9">
      <c r="A19" s="5">
        <v>999226708959126</v>
      </c>
      <c r="B19" s="6">
        <v>45177</v>
      </c>
      <c r="C19" s="6">
        <v>45181</v>
      </c>
      <c r="D19" s="4">
        <v>57.88</v>
      </c>
      <c r="E19" s="4" t="str">
        <f>VLOOKUP(A19,HOP!A:L,12,0)</f>
        <v>57.88</v>
      </c>
      <c r="F19" s="4" t="str">
        <f>VLOOKUP(A19,HOP!A:C,3,0)</f>
        <v>3900874</v>
      </c>
      <c r="G19" s="4">
        <f t="shared" si="0"/>
        <v>0</v>
      </c>
      <c r="H19" s="4" t="str">
        <f t="shared" si="1"/>
        <v>,3900874</v>
      </c>
      <c r="I19" s="4" t="str">
        <f>VLOOKUP(A19,HOP!A:U,21,0)</f>
        <v>直连</v>
      </c>
    </row>
    <row r="20" s="4" customFormat="1" spans="1:9">
      <c r="A20" s="5">
        <v>999226712563370</v>
      </c>
      <c r="B20" s="6">
        <v>45178</v>
      </c>
      <c r="C20" s="6">
        <v>45181</v>
      </c>
      <c r="D20" s="4">
        <v>145.97</v>
      </c>
      <c r="E20" s="4" t="str">
        <f>VLOOKUP(A20,HOP!A:L,12,0)</f>
        <v>145.97</v>
      </c>
      <c r="F20" s="4" t="str">
        <f>VLOOKUP(A20,HOP!A:C,3,0)</f>
        <v>3902028</v>
      </c>
      <c r="G20" s="4">
        <f t="shared" si="0"/>
        <v>0</v>
      </c>
      <c r="H20" s="4" t="str">
        <f t="shared" si="1"/>
        <v>,3902028</v>
      </c>
      <c r="I20" s="4" t="str">
        <f>VLOOKUP(A20,HOP!A:U,21,0)</f>
        <v>直连</v>
      </c>
    </row>
    <row r="21" s="4" customFormat="1" spans="1:9">
      <c r="A21" s="5">
        <v>999226713402369</v>
      </c>
      <c r="B21" s="6">
        <v>45179</v>
      </c>
      <c r="C21" s="6">
        <v>45181</v>
      </c>
      <c r="D21" s="4">
        <v>36.78</v>
      </c>
      <c r="E21" s="4" t="str">
        <f>VLOOKUP(A21,HOP!A:L,12,0)</f>
        <v>36.78</v>
      </c>
      <c r="F21" s="4" t="str">
        <f>VLOOKUP(A21,HOP!A:C,3,0)</f>
        <v>3902613</v>
      </c>
      <c r="G21" s="4">
        <f t="shared" si="0"/>
        <v>0</v>
      </c>
      <c r="H21" s="4" t="str">
        <f t="shared" si="1"/>
        <v>,3902613</v>
      </c>
      <c r="I21" s="4" t="str">
        <f>VLOOKUP(A21,HOP!A:U,21,0)</f>
        <v>直连</v>
      </c>
    </row>
    <row r="22" s="4" customFormat="1" spans="1:9">
      <c r="A22" s="5">
        <v>999226713913793</v>
      </c>
      <c r="B22" s="6">
        <v>45180</v>
      </c>
      <c r="C22" s="6">
        <v>45181</v>
      </c>
      <c r="D22" s="4">
        <v>35.94</v>
      </c>
      <c r="E22" s="4" t="str">
        <f>VLOOKUP(A22,HOP!A:L,12,0)</f>
        <v>35.94</v>
      </c>
      <c r="F22" s="4" t="str">
        <f>VLOOKUP(A22,HOP!A:C,3,0)</f>
        <v>3902809</v>
      </c>
      <c r="G22" s="4">
        <f t="shared" si="0"/>
        <v>0</v>
      </c>
      <c r="H22" s="4" t="str">
        <f t="shared" si="1"/>
        <v>,3902809</v>
      </c>
      <c r="I22" s="4" t="str">
        <f>VLOOKUP(A22,HOP!A:U,21,0)</f>
        <v>直连</v>
      </c>
    </row>
    <row r="23" s="4" customFormat="1" spans="1:9">
      <c r="A23" s="5">
        <v>999226716543141</v>
      </c>
      <c r="B23" s="6">
        <v>45180</v>
      </c>
      <c r="C23" s="6">
        <v>45181</v>
      </c>
      <c r="D23" s="4">
        <v>18.15</v>
      </c>
      <c r="E23" s="4" t="str">
        <f>VLOOKUP(A23,HOP!A:L,12,0)</f>
        <v>18.15</v>
      </c>
      <c r="F23" s="4" t="str">
        <f>VLOOKUP(A23,HOP!A:C,3,0)</f>
        <v>3904194</v>
      </c>
      <c r="G23" s="4">
        <f t="shared" si="0"/>
        <v>0</v>
      </c>
      <c r="H23" s="4" t="str">
        <f t="shared" si="1"/>
        <v>,3904194</v>
      </c>
      <c r="I23" s="4" t="str">
        <f>VLOOKUP(A23,HOP!A:U,21,0)</f>
        <v>直连</v>
      </c>
    </row>
    <row r="24" s="4" customFormat="1" spans="1:9">
      <c r="A24" s="5">
        <v>999226726027640</v>
      </c>
      <c r="B24" s="6">
        <v>45180</v>
      </c>
      <c r="C24" s="6">
        <v>45181</v>
      </c>
      <c r="D24" s="4">
        <v>18.15</v>
      </c>
      <c r="E24" s="4" t="str">
        <f>VLOOKUP(A24,HOP!A:L,12,0)</f>
        <v>18.15</v>
      </c>
      <c r="F24" s="4" t="str">
        <f>VLOOKUP(A24,HOP!A:C,3,0)</f>
        <v>3906368</v>
      </c>
      <c r="G24" s="4">
        <f t="shared" si="0"/>
        <v>0</v>
      </c>
      <c r="H24" s="4" t="str">
        <f t="shared" si="1"/>
        <v>,3906368</v>
      </c>
      <c r="I24" s="4" t="str">
        <f>VLOOKUP(A24,HOP!A:U,21,0)</f>
        <v>直连</v>
      </c>
    </row>
    <row r="25" s="4" customFormat="1" spans="1:9">
      <c r="A25" s="5">
        <v>999226726687958</v>
      </c>
      <c r="B25" s="6">
        <v>45179</v>
      </c>
      <c r="C25" s="6">
        <v>45181</v>
      </c>
      <c r="D25" s="4">
        <v>60.94</v>
      </c>
      <c r="E25" s="4" t="str">
        <f>VLOOKUP(A25,HOP!A:L,12,0)</f>
        <v>60.94</v>
      </c>
      <c r="F25" s="4" t="str">
        <f>VLOOKUP(A25,HOP!A:C,3,0)</f>
        <v>3906652</v>
      </c>
      <c r="G25" s="4">
        <f t="shared" si="0"/>
        <v>0</v>
      </c>
      <c r="H25" s="4" t="str">
        <f t="shared" si="1"/>
        <v>,3906652</v>
      </c>
      <c r="I25" s="4" t="str">
        <f>VLOOKUP(A25,HOP!A:U,21,0)</f>
        <v>直连</v>
      </c>
    </row>
    <row r="26" s="4" customFormat="1" spans="1:9">
      <c r="A26" s="5">
        <v>999226729958829</v>
      </c>
      <c r="B26" s="6">
        <v>45179</v>
      </c>
      <c r="C26" s="6">
        <v>45181</v>
      </c>
      <c r="D26" s="4">
        <v>109.46</v>
      </c>
      <c r="E26" s="4" t="str">
        <f>VLOOKUP(A26,HOP!A:L,12,0)</f>
        <v>109.46</v>
      </c>
      <c r="F26" s="4" t="str">
        <f>VLOOKUP(A26,HOP!A:C,3,0)</f>
        <v>3907862</v>
      </c>
      <c r="G26" s="4">
        <f t="shared" si="0"/>
        <v>0</v>
      </c>
      <c r="H26" s="4" t="str">
        <f t="shared" si="1"/>
        <v>,3907862</v>
      </c>
      <c r="I26" s="4" t="str">
        <f>VLOOKUP(A26,HOP!A:U,21,0)</f>
        <v>直连</v>
      </c>
    </row>
    <row r="27" s="4" customFormat="1" spans="1:9">
      <c r="A27" s="5">
        <v>999226730589014</v>
      </c>
      <c r="B27" s="6">
        <v>45180</v>
      </c>
      <c r="C27" s="6">
        <v>45181</v>
      </c>
      <c r="D27" s="4">
        <v>12.36</v>
      </c>
      <c r="E27" s="4" t="str">
        <f>VLOOKUP(A27,HOP!A:L,12,0)</f>
        <v>12.36</v>
      </c>
      <c r="F27" s="4" t="str">
        <f>VLOOKUP(A27,HOP!A:C,3,0)</f>
        <v>3908246</v>
      </c>
      <c r="G27" s="4">
        <f t="shared" si="0"/>
        <v>0</v>
      </c>
      <c r="H27" s="4" t="str">
        <f t="shared" si="1"/>
        <v>,3908246</v>
      </c>
      <c r="I27" s="4" t="str">
        <f>VLOOKUP(A27,HOP!A:U,21,0)</f>
        <v>直连</v>
      </c>
    </row>
    <row r="28" s="4" customFormat="1" spans="1:9">
      <c r="A28" s="5">
        <v>999226730775720</v>
      </c>
      <c r="B28" s="6">
        <v>45180</v>
      </c>
      <c r="C28" s="6">
        <v>45181</v>
      </c>
      <c r="D28" s="4">
        <v>30.47</v>
      </c>
      <c r="E28" s="4" t="str">
        <f>VLOOKUP(A28,HOP!A:L,12,0)</f>
        <v>30.47</v>
      </c>
      <c r="F28" s="4" t="str">
        <f>VLOOKUP(A28,HOP!A:C,3,0)</f>
        <v>3908370</v>
      </c>
      <c r="G28" s="4">
        <f t="shared" si="0"/>
        <v>0</v>
      </c>
      <c r="H28" s="4" t="str">
        <f t="shared" si="1"/>
        <v>,3908370</v>
      </c>
      <c r="I28" s="4" t="str">
        <f>VLOOKUP(A28,HOP!A:U,21,0)</f>
        <v>直连</v>
      </c>
    </row>
    <row r="29" s="4" customFormat="1" spans="1:9">
      <c r="A29" s="5">
        <v>999226731232902</v>
      </c>
      <c r="B29" s="6">
        <v>45179</v>
      </c>
      <c r="C29" s="6">
        <v>45181</v>
      </c>
      <c r="D29" s="4">
        <v>32.3</v>
      </c>
      <c r="E29" s="4" t="str">
        <f>VLOOKUP(A29,HOP!A:L,12,0)</f>
        <v>32.30</v>
      </c>
      <c r="F29" s="4" t="str">
        <f>VLOOKUP(A29,HOP!A:C,3,0)</f>
        <v>3908602</v>
      </c>
      <c r="G29" s="4">
        <f t="shared" si="0"/>
        <v>0</v>
      </c>
      <c r="H29" s="4" t="str">
        <f t="shared" si="1"/>
        <v>,3908602</v>
      </c>
      <c r="I29" s="4" t="str">
        <f>VLOOKUP(A29,HOP!A:U,21,0)</f>
        <v>直连</v>
      </c>
    </row>
    <row r="30" s="4" customFormat="1" spans="1:9">
      <c r="A30" s="5">
        <v>999226733829826</v>
      </c>
      <c r="B30" s="6">
        <v>45180</v>
      </c>
      <c r="C30" s="6">
        <v>45181</v>
      </c>
      <c r="D30" s="4">
        <v>43.04</v>
      </c>
      <c r="E30" s="4" t="str">
        <f>VLOOKUP(A30,HOP!A:L,12,0)</f>
        <v>43.04</v>
      </c>
      <c r="F30" s="4" t="str">
        <f>VLOOKUP(A30,HOP!A:C,3,0)</f>
        <v>3910212</v>
      </c>
      <c r="G30" s="4">
        <f t="shared" si="0"/>
        <v>0</v>
      </c>
      <c r="H30" s="4" t="str">
        <f t="shared" si="1"/>
        <v>,3910212</v>
      </c>
      <c r="I30" s="4" t="str">
        <f>VLOOKUP(A30,HOP!A:U,21,0)</f>
        <v>直连</v>
      </c>
    </row>
    <row r="31" s="4" customFormat="1" spans="1:9">
      <c r="A31" s="5">
        <v>999226734322997</v>
      </c>
      <c r="B31" s="6">
        <v>45180</v>
      </c>
      <c r="C31" s="6">
        <v>45181</v>
      </c>
      <c r="D31" s="4">
        <v>39.66</v>
      </c>
      <c r="E31" s="4" t="str">
        <f>VLOOKUP(A31,HOP!A:L,12,0)</f>
        <v>39.66</v>
      </c>
      <c r="F31" s="4" t="str">
        <f>VLOOKUP(A31,HOP!A:C,3,0)</f>
        <v>3910534</v>
      </c>
      <c r="G31" s="4">
        <f t="shared" si="0"/>
        <v>0</v>
      </c>
      <c r="H31" s="4" t="str">
        <f t="shared" si="1"/>
        <v>,3910534</v>
      </c>
      <c r="I31" s="4" t="str">
        <f>VLOOKUP(A31,HOP!A:U,21,0)</f>
        <v>直采</v>
      </c>
    </row>
    <row r="32" s="4" customFormat="1" spans="1:9">
      <c r="A32" s="5">
        <v>999226734617847</v>
      </c>
      <c r="B32" s="6">
        <v>45180</v>
      </c>
      <c r="C32" s="6">
        <v>45181</v>
      </c>
      <c r="D32" s="4">
        <v>18.15</v>
      </c>
      <c r="E32" s="4" t="str">
        <f>VLOOKUP(A32,HOP!A:L,12,0)</f>
        <v>18.15</v>
      </c>
      <c r="F32" s="4" t="str">
        <f>VLOOKUP(A32,HOP!A:C,3,0)</f>
        <v>3910640</v>
      </c>
      <c r="G32" s="4">
        <f t="shared" si="0"/>
        <v>0</v>
      </c>
      <c r="H32" s="4" t="str">
        <f t="shared" si="1"/>
        <v>,3910640</v>
      </c>
      <c r="I32" s="4" t="str">
        <f>VLOOKUP(A32,HOP!A:U,21,0)</f>
        <v>直连</v>
      </c>
    </row>
    <row r="33" s="4" customFormat="1" spans="1:9">
      <c r="A33" s="5">
        <v>999226734822428</v>
      </c>
      <c r="B33" s="6">
        <v>45179</v>
      </c>
      <c r="C33" s="6">
        <v>45181</v>
      </c>
      <c r="D33" s="4">
        <v>86.72</v>
      </c>
      <c r="E33" s="4" t="str">
        <f>VLOOKUP(A33,HOP!A:L,12,0)</f>
        <v>86.72</v>
      </c>
      <c r="F33" s="4" t="str">
        <f>VLOOKUP(A33,HOP!A:C,3,0)</f>
        <v>3910865</v>
      </c>
      <c r="G33" s="4">
        <f t="shared" si="0"/>
        <v>0</v>
      </c>
      <c r="H33" s="4" t="str">
        <f t="shared" si="1"/>
        <v>,3910865</v>
      </c>
      <c r="I33" s="4" t="str">
        <f>VLOOKUP(A33,HOP!A:U,21,0)</f>
        <v>直连</v>
      </c>
    </row>
    <row r="34" s="4" customFormat="1" spans="1:9">
      <c r="A34" s="5">
        <v>999226735119862</v>
      </c>
      <c r="B34" s="6">
        <v>45180</v>
      </c>
      <c r="C34" s="6">
        <v>45181</v>
      </c>
      <c r="D34" s="4">
        <v>43.46</v>
      </c>
      <c r="E34" s="4" t="str">
        <f>VLOOKUP(A34,HOP!A:L,12,0)</f>
        <v>43.46</v>
      </c>
      <c r="F34" s="4" t="str">
        <f>VLOOKUP(A34,HOP!A:C,3,0)</f>
        <v>3911172</v>
      </c>
      <c r="G34" s="4">
        <f t="shared" si="0"/>
        <v>0</v>
      </c>
      <c r="H34" s="4" t="str">
        <f t="shared" si="1"/>
        <v>,3911172</v>
      </c>
      <c r="I34" s="4" t="str">
        <f>VLOOKUP(A34,HOP!A:U,21,0)</f>
        <v>直采</v>
      </c>
    </row>
    <row r="35" s="4" customFormat="1" spans="1:9">
      <c r="A35" s="5">
        <v>999226735124212</v>
      </c>
      <c r="B35" s="6">
        <v>45180</v>
      </c>
      <c r="C35" s="6">
        <v>45181</v>
      </c>
      <c r="D35" s="4">
        <v>7.34</v>
      </c>
      <c r="E35" s="4" t="str">
        <f>VLOOKUP(A35,HOP!A:L,12,0)</f>
        <v>7.34</v>
      </c>
      <c r="F35" s="4" t="str">
        <f>VLOOKUP(A35,HOP!A:C,3,0)</f>
        <v>3911177</v>
      </c>
      <c r="G35" s="4">
        <f t="shared" ref="G35:G64" si="2">D35-E35</f>
        <v>0</v>
      </c>
      <c r="H35" s="4" t="str">
        <f t="shared" ref="H35:H64" si="3">$H$1&amp;F35</f>
        <v>,3911177</v>
      </c>
      <c r="I35" s="4" t="str">
        <f>VLOOKUP(A35,HOP!A:U,21,0)</f>
        <v>直连</v>
      </c>
    </row>
    <row r="36" s="4" customFormat="1" spans="1:9">
      <c r="A36" s="5">
        <v>999226735151740</v>
      </c>
      <c r="B36" s="6">
        <v>45179</v>
      </c>
      <c r="C36" s="6">
        <v>45181</v>
      </c>
      <c r="D36" s="4">
        <v>29.72</v>
      </c>
      <c r="E36" s="4" t="str">
        <f>VLOOKUP(A36,HOP!A:L,12,0)</f>
        <v>29.72</v>
      </c>
      <c r="F36" s="4" t="str">
        <f>VLOOKUP(A36,HOP!A:C,3,0)</f>
        <v>3911197</v>
      </c>
      <c r="G36" s="4">
        <f t="shared" si="2"/>
        <v>0</v>
      </c>
      <c r="H36" s="4" t="str">
        <f t="shared" si="3"/>
        <v>,3911197</v>
      </c>
      <c r="I36" s="4" t="str">
        <f>VLOOKUP(A36,HOP!A:U,21,0)</f>
        <v>直连</v>
      </c>
    </row>
    <row r="37" s="4" customFormat="1" spans="1:9">
      <c r="A37" s="5">
        <v>999226735172070</v>
      </c>
      <c r="B37" s="6">
        <v>45179</v>
      </c>
      <c r="C37" s="6">
        <v>45181</v>
      </c>
      <c r="D37" s="4">
        <v>33.95</v>
      </c>
      <c r="E37" s="4" t="str">
        <f>VLOOKUP(A37,HOP!A:L,12,0)</f>
        <v>33.95</v>
      </c>
      <c r="F37" s="4" t="str">
        <f>VLOOKUP(A37,HOP!A:C,3,0)</f>
        <v>3911220</v>
      </c>
      <c r="G37" s="4">
        <f t="shared" si="2"/>
        <v>0</v>
      </c>
      <c r="H37" s="4" t="str">
        <f t="shared" si="3"/>
        <v>,3911220</v>
      </c>
      <c r="I37" s="4" t="str">
        <f>VLOOKUP(A37,HOP!A:U,21,0)</f>
        <v>直连</v>
      </c>
    </row>
    <row r="38" s="4" customFormat="1" spans="1:9">
      <c r="A38" s="5">
        <v>999226738868948</v>
      </c>
      <c r="B38" s="6">
        <v>45180</v>
      </c>
      <c r="C38" s="6">
        <v>45181</v>
      </c>
      <c r="D38" s="4">
        <v>11.91</v>
      </c>
      <c r="E38" s="4" t="str">
        <f>VLOOKUP(A38,HOP!A:L,12,0)</f>
        <v>11.91</v>
      </c>
      <c r="F38" s="4" t="str">
        <f>VLOOKUP(A38,HOP!A:C,3,0)</f>
        <v>3912662</v>
      </c>
      <c r="G38" s="4">
        <f t="shared" si="2"/>
        <v>0</v>
      </c>
      <c r="H38" s="4" t="str">
        <f t="shared" si="3"/>
        <v>,3912662</v>
      </c>
      <c r="I38" s="4" t="str">
        <f>VLOOKUP(A38,HOP!A:U,21,0)</f>
        <v>直连</v>
      </c>
    </row>
    <row r="39" s="4" customFormat="1" spans="1:9">
      <c r="A39" s="5">
        <v>999226739164908</v>
      </c>
      <c r="B39" s="6">
        <v>45180</v>
      </c>
      <c r="C39" s="6">
        <v>45181</v>
      </c>
      <c r="D39" s="4">
        <v>22.77</v>
      </c>
      <c r="E39" s="4" t="str">
        <f>VLOOKUP(A39,HOP!A:L,12,0)</f>
        <v>22.77</v>
      </c>
      <c r="F39" s="4" t="str">
        <f>VLOOKUP(A39,HOP!A:C,3,0)</f>
        <v>3912723</v>
      </c>
      <c r="G39" s="4">
        <f t="shared" si="2"/>
        <v>0</v>
      </c>
      <c r="H39" s="4" t="str">
        <f t="shared" si="3"/>
        <v>,3912723</v>
      </c>
      <c r="I39" s="4" t="str">
        <f>VLOOKUP(A39,HOP!A:U,21,0)</f>
        <v>直连</v>
      </c>
    </row>
    <row r="40" s="4" customFormat="1" spans="1:9">
      <c r="A40" s="5">
        <v>999226741253322</v>
      </c>
      <c r="B40" s="6">
        <v>45180</v>
      </c>
      <c r="C40" s="6">
        <v>45181</v>
      </c>
      <c r="D40" s="4">
        <v>8.79</v>
      </c>
      <c r="E40" s="4" t="str">
        <f>VLOOKUP(A40,HOP!A:L,12,0)</f>
        <v>8.79</v>
      </c>
      <c r="F40" s="4" t="str">
        <f>VLOOKUP(A40,HOP!A:C,3,0)</f>
        <v>3913263</v>
      </c>
      <c r="G40" s="4">
        <f t="shared" si="2"/>
        <v>0</v>
      </c>
      <c r="H40" s="4" t="str">
        <f t="shared" si="3"/>
        <v>,3913263</v>
      </c>
      <c r="I40" s="4" t="str">
        <f>VLOOKUP(A40,HOP!A:U,21,0)</f>
        <v>直连</v>
      </c>
    </row>
    <row r="41" s="4" customFormat="1" spans="1:9">
      <c r="A41" s="5">
        <v>999226741712736</v>
      </c>
      <c r="B41" s="6">
        <v>45180</v>
      </c>
      <c r="C41" s="6">
        <v>45181</v>
      </c>
      <c r="D41" s="4">
        <v>37.84</v>
      </c>
      <c r="E41" s="4" t="str">
        <f>VLOOKUP(A41,HOP!A:L,12,0)</f>
        <v>37.84</v>
      </c>
      <c r="F41" s="4" t="str">
        <f>VLOOKUP(A41,HOP!A:C,3,0)</f>
        <v>3913713</v>
      </c>
      <c r="G41" s="4">
        <f t="shared" si="2"/>
        <v>0</v>
      </c>
      <c r="H41" s="4" t="str">
        <f t="shared" si="3"/>
        <v>,3913713</v>
      </c>
      <c r="I41" s="4" t="str">
        <f>VLOOKUP(A41,HOP!A:U,21,0)</f>
        <v>直连</v>
      </c>
    </row>
    <row r="42" s="4" customFormat="1" spans="1:9">
      <c r="A42" s="5">
        <v>999226743307422</v>
      </c>
      <c r="B42" s="6">
        <v>45180</v>
      </c>
      <c r="C42" s="6">
        <v>45181</v>
      </c>
      <c r="D42" s="4">
        <v>28.51</v>
      </c>
      <c r="E42" s="4" t="str">
        <f>VLOOKUP(A42,HOP!A:L,12,0)</f>
        <v>28.51</v>
      </c>
      <c r="F42" s="4" t="str">
        <f>VLOOKUP(A42,HOP!A:C,3,0)</f>
        <v>3914063</v>
      </c>
      <c r="G42" s="4">
        <f t="shared" si="2"/>
        <v>0</v>
      </c>
      <c r="H42" s="4" t="str">
        <f t="shared" si="3"/>
        <v>,3914063</v>
      </c>
      <c r="I42" s="4" t="str">
        <f>VLOOKUP(A42,HOP!A:U,21,0)</f>
        <v>直连</v>
      </c>
    </row>
    <row r="43" s="4" customFormat="1" spans="1:9">
      <c r="A43" s="5">
        <v>999226744586978</v>
      </c>
      <c r="B43" s="6">
        <v>45180</v>
      </c>
      <c r="C43" s="6">
        <v>45181</v>
      </c>
      <c r="D43" s="4">
        <v>77.79</v>
      </c>
      <c r="E43" s="4" t="str">
        <f>VLOOKUP(A43,HOP!A:L,12,0)</f>
        <v>77.79</v>
      </c>
      <c r="F43" s="4" t="str">
        <f>VLOOKUP(A43,HOP!A:C,3,0)</f>
        <v>3914509</v>
      </c>
      <c r="G43" s="4">
        <f t="shared" si="2"/>
        <v>0</v>
      </c>
      <c r="H43" s="4" t="str">
        <f t="shared" si="3"/>
        <v>,3914509</v>
      </c>
      <c r="I43" s="4" t="str">
        <f>VLOOKUP(A43,HOP!A:U,21,0)</f>
        <v>直连</v>
      </c>
    </row>
    <row r="44" s="4" customFormat="1" spans="1:9">
      <c r="A44" s="5">
        <v>999226744828748</v>
      </c>
      <c r="B44" s="6">
        <v>45180</v>
      </c>
      <c r="C44" s="6">
        <v>45181</v>
      </c>
      <c r="D44" s="4">
        <v>44.46</v>
      </c>
      <c r="E44" s="4" t="str">
        <f>VLOOKUP(A44,HOP!A:L,12,0)</f>
        <v>44.46</v>
      </c>
      <c r="F44" s="4" t="str">
        <f>VLOOKUP(A44,HOP!A:C,3,0)</f>
        <v>3914551</v>
      </c>
      <c r="G44" s="4">
        <f t="shared" si="2"/>
        <v>0</v>
      </c>
      <c r="H44" s="4" t="str">
        <f t="shared" si="3"/>
        <v>,3914551</v>
      </c>
      <c r="I44" s="4" t="str">
        <f>VLOOKUP(A44,HOP!A:U,21,0)</f>
        <v>直连</v>
      </c>
    </row>
    <row r="45" s="4" customFormat="1" spans="1:9">
      <c r="A45" s="5">
        <v>999226744908866</v>
      </c>
      <c r="B45" s="6">
        <v>45180</v>
      </c>
      <c r="C45" s="6">
        <v>45181</v>
      </c>
      <c r="D45" s="4">
        <v>24.73</v>
      </c>
      <c r="E45" s="4" t="str">
        <f>VLOOKUP(A45,HOP!A:L,12,0)</f>
        <v>24.73</v>
      </c>
      <c r="F45" s="4" t="str">
        <f>VLOOKUP(A45,HOP!A:C,3,0)</f>
        <v>3914568</v>
      </c>
      <c r="G45" s="4">
        <f t="shared" si="2"/>
        <v>0</v>
      </c>
      <c r="H45" s="4" t="str">
        <f t="shared" si="3"/>
        <v>,3914568</v>
      </c>
      <c r="I45" s="4" t="str">
        <f>VLOOKUP(A45,HOP!A:U,21,0)</f>
        <v>直连</v>
      </c>
    </row>
    <row r="46" s="4" customFormat="1" spans="1:9">
      <c r="A46" s="5">
        <v>999226745008000</v>
      </c>
      <c r="B46" s="6">
        <v>45180</v>
      </c>
      <c r="C46" s="6">
        <v>45181</v>
      </c>
      <c r="D46" s="4">
        <v>17.46</v>
      </c>
      <c r="E46" s="4" t="str">
        <f>VLOOKUP(A46,HOP!A:L,12,0)</f>
        <v>17.46</v>
      </c>
      <c r="F46" s="4" t="str">
        <f>VLOOKUP(A46,HOP!A:C,3,0)</f>
        <v>3914586</v>
      </c>
      <c r="G46" s="4">
        <f t="shared" si="2"/>
        <v>0</v>
      </c>
      <c r="H46" s="4" t="str">
        <f t="shared" si="3"/>
        <v>,3914586</v>
      </c>
      <c r="I46" s="4" t="str">
        <f>VLOOKUP(A46,HOP!A:U,21,0)</f>
        <v>直连</v>
      </c>
    </row>
    <row r="47" s="4" customFormat="1" spans="1:9">
      <c r="A47" s="5">
        <v>999226745603205</v>
      </c>
      <c r="B47" s="6">
        <v>45180</v>
      </c>
      <c r="C47" s="6">
        <v>45181</v>
      </c>
      <c r="D47" s="4">
        <v>15.21</v>
      </c>
      <c r="E47" s="4" t="str">
        <f>VLOOKUP(A47,HOP!A:L,12,0)</f>
        <v>15.21</v>
      </c>
      <c r="F47" s="4" t="str">
        <f>VLOOKUP(A47,HOP!A:C,3,0)</f>
        <v>3914812</v>
      </c>
      <c r="G47" s="4">
        <f t="shared" si="2"/>
        <v>0</v>
      </c>
      <c r="H47" s="4" t="str">
        <f t="shared" si="3"/>
        <v>,3914812</v>
      </c>
      <c r="I47" s="4" t="str">
        <f>VLOOKUP(A47,HOP!A:U,21,0)</f>
        <v>直连</v>
      </c>
    </row>
    <row r="48" s="4" customFormat="1" spans="1:9">
      <c r="A48" s="5">
        <v>999226745951373</v>
      </c>
      <c r="B48" s="6">
        <v>45180</v>
      </c>
      <c r="C48" s="6">
        <v>45181</v>
      </c>
      <c r="D48" s="4">
        <v>11.32</v>
      </c>
      <c r="E48" s="4" t="str">
        <f>VLOOKUP(A48,HOP!A:L,12,0)</f>
        <v>11.32</v>
      </c>
      <c r="F48" s="4" t="str">
        <f>VLOOKUP(A48,HOP!A:C,3,0)</f>
        <v>3914867</v>
      </c>
      <c r="G48" s="4">
        <f t="shared" si="2"/>
        <v>0</v>
      </c>
      <c r="H48" s="4" t="str">
        <f t="shared" si="3"/>
        <v>,3914867</v>
      </c>
      <c r="I48" s="4" t="str">
        <f>VLOOKUP(A48,HOP!A:U,21,0)</f>
        <v>直连</v>
      </c>
    </row>
    <row r="49" s="4" customFormat="1" spans="1:9">
      <c r="A49" s="5">
        <v>999226746126212</v>
      </c>
      <c r="B49" s="6">
        <v>45180</v>
      </c>
      <c r="C49" s="6">
        <v>45181</v>
      </c>
      <c r="D49" s="4">
        <v>179.96</v>
      </c>
      <c r="E49" s="4" t="str">
        <f>VLOOKUP(A49,HOP!A:L,12,0)</f>
        <v>179.96</v>
      </c>
      <c r="F49" s="4" t="str">
        <f>VLOOKUP(A49,HOP!A:C,3,0)</f>
        <v>3914888</v>
      </c>
      <c r="G49" s="4">
        <f t="shared" si="2"/>
        <v>0</v>
      </c>
      <c r="H49" s="4" t="str">
        <f t="shared" si="3"/>
        <v>,3914888</v>
      </c>
      <c r="I49" s="4" t="str">
        <f>VLOOKUP(A49,HOP!A:U,21,0)</f>
        <v>直连</v>
      </c>
    </row>
    <row r="50" s="4" customFormat="1" spans="1:9">
      <c r="A50" s="5">
        <v>999226746273492</v>
      </c>
      <c r="B50" s="6">
        <v>45180</v>
      </c>
      <c r="C50" s="6">
        <v>45181</v>
      </c>
      <c r="D50" s="4">
        <v>34.3</v>
      </c>
      <c r="E50" s="4" t="str">
        <f>VLOOKUP(A50,HOP!A:L,12,0)</f>
        <v>34.30</v>
      </c>
      <c r="F50" s="4" t="str">
        <f>VLOOKUP(A50,HOP!A:C,3,0)</f>
        <v>3914927</v>
      </c>
      <c r="G50" s="4">
        <f t="shared" si="2"/>
        <v>0</v>
      </c>
      <c r="H50" s="4" t="str">
        <f t="shared" si="3"/>
        <v>,3914927</v>
      </c>
      <c r="I50" s="4" t="str">
        <f>VLOOKUP(A50,HOP!A:U,21,0)</f>
        <v>直连</v>
      </c>
    </row>
    <row r="51" s="4" customFormat="1" spans="1:9">
      <c r="A51" s="5">
        <v>999226747183204</v>
      </c>
      <c r="B51" s="6">
        <v>45180</v>
      </c>
      <c r="C51" s="6">
        <v>45181</v>
      </c>
      <c r="D51" s="4">
        <v>14.43</v>
      </c>
      <c r="E51" s="4" t="str">
        <f>VLOOKUP(A51,HOP!A:L,12,0)</f>
        <v>14.43</v>
      </c>
      <c r="F51" s="4" t="str">
        <f>VLOOKUP(A51,HOP!A:C,3,0)</f>
        <v>3915181</v>
      </c>
      <c r="G51" s="4">
        <f t="shared" si="2"/>
        <v>0</v>
      </c>
      <c r="H51" s="4" t="str">
        <f t="shared" si="3"/>
        <v>,3915181</v>
      </c>
      <c r="I51" s="4" t="str">
        <f>VLOOKUP(A51,HOP!A:U,21,0)</f>
        <v>直连</v>
      </c>
    </row>
    <row r="52" s="4" customFormat="1" spans="1:9">
      <c r="A52" s="5">
        <v>999226747561774</v>
      </c>
      <c r="B52" s="6">
        <v>45180</v>
      </c>
      <c r="C52" s="6">
        <v>45181</v>
      </c>
      <c r="D52" s="4">
        <v>46.44</v>
      </c>
      <c r="E52" s="4" t="str">
        <f>VLOOKUP(A52,HOP!A:L,12,0)</f>
        <v>46.44</v>
      </c>
      <c r="F52" s="4" t="str">
        <f>VLOOKUP(A52,HOP!A:C,3,0)</f>
        <v>3915357</v>
      </c>
      <c r="G52" s="4">
        <f t="shared" si="2"/>
        <v>0</v>
      </c>
      <c r="H52" s="4" t="str">
        <f t="shared" si="3"/>
        <v>,3915357</v>
      </c>
      <c r="I52" s="4" t="str">
        <f>VLOOKUP(A52,HOP!A:U,21,0)</f>
        <v>直连</v>
      </c>
    </row>
    <row r="53" s="4" customFormat="1" spans="1:9">
      <c r="A53" s="5">
        <v>999226747645585</v>
      </c>
      <c r="B53" s="6">
        <v>45180</v>
      </c>
      <c r="C53" s="6">
        <v>45181</v>
      </c>
      <c r="D53" s="4">
        <v>16.08</v>
      </c>
      <c r="E53" s="4" t="str">
        <f>VLOOKUP(A53,HOP!A:L,12,0)</f>
        <v>16.08</v>
      </c>
      <c r="F53" s="4" t="str">
        <f>VLOOKUP(A53,HOP!A:C,3,0)</f>
        <v>3915371</v>
      </c>
      <c r="G53" s="4">
        <f t="shared" si="2"/>
        <v>0</v>
      </c>
      <c r="H53" s="4" t="str">
        <f t="shared" si="3"/>
        <v>,3915371</v>
      </c>
      <c r="I53" s="4" t="str">
        <f>VLOOKUP(A53,HOP!A:U,21,0)</f>
        <v>直连</v>
      </c>
    </row>
    <row r="54" s="4" customFormat="1" spans="1:9">
      <c r="A54" s="5">
        <v>999226747723216</v>
      </c>
      <c r="B54" s="6">
        <v>45180</v>
      </c>
      <c r="C54" s="6">
        <v>45181</v>
      </c>
      <c r="D54" s="4">
        <v>25.93</v>
      </c>
      <c r="E54" s="4" t="str">
        <f>VLOOKUP(A54,HOP!A:L,12,0)</f>
        <v>25.93</v>
      </c>
      <c r="F54" s="4" t="str">
        <f>VLOOKUP(A54,HOP!A:C,3,0)</f>
        <v>3915383</v>
      </c>
      <c r="G54" s="4">
        <f t="shared" si="2"/>
        <v>0</v>
      </c>
      <c r="H54" s="4" t="str">
        <f t="shared" si="3"/>
        <v>,3915383</v>
      </c>
      <c r="I54" s="4" t="str">
        <f>VLOOKUP(A54,HOP!A:U,21,0)</f>
        <v>直连</v>
      </c>
    </row>
    <row r="55" s="4" customFormat="1" spans="1:9">
      <c r="A55" s="5">
        <v>999226748329360</v>
      </c>
      <c r="B55" s="6">
        <v>45180</v>
      </c>
      <c r="C55" s="6">
        <v>45181</v>
      </c>
      <c r="D55" s="4">
        <v>25.14</v>
      </c>
      <c r="E55" s="4" t="str">
        <f>VLOOKUP(A55,HOP!A:L,12,0)</f>
        <v>25.14</v>
      </c>
      <c r="F55" s="4" t="str">
        <f>VLOOKUP(A55,HOP!A:C,3,0)</f>
        <v>3915474</v>
      </c>
      <c r="G55" s="4">
        <f t="shared" si="2"/>
        <v>0</v>
      </c>
      <c r="H55" s="4" t="str">
        <f t="shared" si="3"/>
        <v>,3915474</v>
      </c>
      <c r="I55" s="4" t="str">
        <f>VLOOKUP(A55,HOP!A:U,21,0)</f>
        <v>直连</v>
      </c>
    </row>
    <row r="56" s="4" customFormat="1" spans="1:9">
      <c r="A56" s="5">
        <v>999226748447121</v>
      </c>
      <c r="B56" s="6">
        <v>45180</v>
      </c>
      <c r="C56" s="6">
        <v>45181</v>
      </c>
      <c r="D56" s="4">
        <v>34.12</v>
      </c>
      <c r="E56" s="4" t="str">
        <f>VLOOKUP(A56,HOP!A:L,12,0)</f>
        <v>34.12</v>
      </c>
      <c r="F56" s="4" t="str">
        <f>VLOOKUP(A56,HOP!A:C,3,0)</f>
        <v>3915496</v>
      </c>
      <c r="G56" s="4">
        <f t="shared" si="2"/>
        <v>0</v>
      </c>
      <c r="H56" s="4" t="str">
        <f t="shared" si="3"/>
        <v>,3915496</v>
      </c>
      <c r="I56" s="4" t="str">
        <f>VLOOKUP(A56,HOP!A:U,21,0)</f>
        <v>直连</v>
      </c>
    </row>
    <row r="57" s="4" customFormat="1" spans="1:9">
      <c r="A57" s="5">
        <v>999226749649022</v>
      </c>
      <c r="B57" s="6">
        <v>45180</v>
      </c>
      <c r="C57" s="6">
        <v>45181</v>
      </c>
      <c r="D57" s="4">
        <v>18.73</v>
      </c>
      <c r="E57" s="4" t="str">
        <f>VLOOKUP(A57,HOP!A:L,12,0)</f>
        <v>18.73</v>
      </c>
      <c r="F57" s="4" t="str">
        <f>VLOOKUP(A57,HOP!A:C,3,0)</f>
        <v>3915796</v>
      </c>
      <c r="G57" s="4">
        <f t="shared" si="2"/>
        <v>0</v>
      </c>
      <c r="H57" s="4" t="str">
        <f t="shared" si="3"/>
        <v>,3915796</v>
      </c>
      <c r="I57" s="4" t="str">
        <f>VLOOKUP(A57,HOP!A:U,21,0)</f>
        <v>直连</v>
      </c>
    </row>
    <row r="58" s="4" customFormat="1" spans="1:9">
      <c r="A58" s="5">
        <v>999226749693269</v>
      </c>
      <c r="B58" s="6">
        <v>45180</v>
      </c>
      <c r="C58" s="6">
        <v>45181</v>
      </c>
      <c r="D58" s="4">
        <v>28.75</v>
      </c>
      <c r="E58" s="4" t="str">
        <f>VLOOKUP(A58,HOP!A:L,12,0)</f>
        <v>28.75</v>
      </c>
      <c r="F58" s="4" t="str">
        <f>VLOOKUP(A58,HOP!A:C,3,0)</f>
        <v>3915800</v>
      </c>
      <c r="G58" s="4">
        <f t="shared" si="2"/>
        <v>0</v>
      </c>
      <c r="H58" s="4" t="str">
        <f t="shared" si="3"/>
        <v>,3915800</v>
      </c>
      <c r="I58" s="4" t="str">
        <f>VLOOKUP(A58,HOP!A:U,21,0)</f>
        <v>直连</v>
      </c>
    </row>
    <row r="59" s="4" customFormat="1" spans="1:9">
      <c r="A59" s="5">
        <v>999226751066767</v>
      </c>
      <c r="B59" s="6">
        <v>45180</v>
      </c>
      <c r="C59" s="6">
        <v>45181</v>
      </c>
      <c r="D59" s="4">
        <v>16.96</v>
      </c>
      <c r="E59" s="4" t="str">
        <f>VLOOKUP(A59,HOP!A:L,12,0)</f>
        <v>16.96</v>
      </c>
      <c r="F59" s="4" t="str">
        <f>VLOOKUP(A59,HOP!A:C,3,0)</f>
        <v>3916209</v>
      </c>
      <c r="G59" s="4">
        <f t="shared" si="2"/>
        <v>0</v>
      </c>
      <c r="H59" s="4" t="str">
        <f t="shared" si="3"/>
        <v>,3916209</v>
      </c>
      <c r="I59" s="4" t="str">
        <f>VLOOKUP(A59,HOP!A:U,21,0)</f>
        <v>直连</v>
      </c>
    </row>
    <row r="60" s="4" customFormat="1" spans="1:9">
      <c r="A60" s="5">
        <v>999226751200618</v>
      </c>
      <c r="B60" s="6">
        <v>45180</v>
      </c>
      <c r="C60" s="6">
        <v>45181</v>
      </c>
      <c r="D60" s="4">
        <v>13.7</v>
      </c>
      <c r="E60" s="4" t="str">
        <f>VLOOKUP(A60,HOP!A:L,12,0)</f>
        <v>13.70</v>
      </c>
      <c r="F60" s="4" t="str">
        <f>VLOOKUP(A60,HOP!A:C,3,0)</f>
        <v>3916241</v>
      </c>
      <c r="G60" s="4">
        <f t="shared" si="2"/>
        <v>0</v>
      </c>
      <c r="H60" s="4" t="str">
        <f t="shared" si="3"/>
        <v>,3916241</v>
      </c>
      <c r="I60" s="4" t="str">
        <f>VLOOKUP(A60,HOP!A:U,21,0)</f>
        <v>直连</v>
      </c>
    </row>
    <row r="61" s="4" customFormat="1" spans="1:9">
      <c r="A61" s="5">
        <v>999226751242432</v>
      </c>
      <c r="B61" s="6">
        <v>45180</v>
      </c>
      <c r="C61" s="6">
        <v>45181</v>
      </c>
      <c r="D61" s="4">
        <v>37.89</v>
      </c>
      <c r="E61" s="4" t="str">
        <f>VLOOKUP(A61,HOP!A:L,12,0)</f>
        <v>37.89</v>
      </c>
      <c r="F61" s="4" t="str">
        <f>VLOOKUP(A61,HOP!A:C,3,0)</f>
        <v>3916251</v>
      </c>
      <c r="G61" s="4">
        <f t="shared" si="2"/>
        <v>0</v>
      </c>
      <c r="H61" s="4" t="str">
        <f t="shared" si="3"/>
        <v>,3916251</v>
      </c>
      <c r="I61" s="4" t="str">
        <f>VLOOKUP(A61,HOP!A:U,21,0)</f>
        <v>直连</v>
      </c>
    </row>
    <row r="62" s="4" customFormat="1" spans="1:9">
      <c r="A62" s="5">
        <v>999226751312216</v>
      </c>
      <c r="B62" s="6">
        <v>45180</v>
      </c>
      <c r="C62" s="6">
        <v>45181</v>
      </c>
      <c r="D62" s="4">
        <v>66.95</v>
      </c>
      <c r="E62" s="4" t="str">
        <f>VLOOKUP(A62,HOP!A:L,12,0)</f>
        <v>66.95</v>
      </c>
      <c r="F62" s="4" t="str">
        <f>VLOOKUP(A62,HOP!A:C,3,0)</f>
        <v>3916413</v>
      </c>
      <c r="G62" s="4">
        <f t="shared" si="2"/>
        <v>0</v>
      </c>
      <c r="H62" s="4" t="str">
        <f t="shared" si="3"/>
        <v>,3916413</v>
      </c>
      <c r="I62" s="4" t="str">
        <f>VLOOKUP(A62,HOP!A:U,21,0)</f>
        <v>直连</v>
      </c>
    </row>
    <row r="63" s="4" customFormat="1" spans="1:9">
      <c r="A63" s="5">
        <v>999226751676265</v>
      </c>
      <c r="B63" s="6">
        <v>45180</v>
      </c>
      <c r="C63" s="6">
        <v>45181</v>
      </c>
      <c r="D63" s="4">
        <v>18.94</v>
      </c>
      <c r="E63" s="4" t="str">
        <f>VLOOKUP(A63,HOP!A:L,12,0)</f>
        <v>18.94</v>
      </c>
      <c r="F63" s="4" t="str">
        <f>VLOOKUP(A63,HOP!A:C,3,0)</f>
        <v>3916530</v>
      </c>
      <c r="G63" s="4">
        <f t="shared" si="2"/>
        <v>0</v>
      </c>
      <c r="H63" s="4" t="str">
        <f t="shared" si="3"/>
        <v>,3916530</v>
      </c>
      <c r="I63" s="4" t="str">
        <f>VLOOKUP(A63,HOP!A:U,21,0)</f>
        <v>直连</v>
      </c>
    </row>
    <row r="64" s="4" customFormat="1" spans="1:9">
      <c r="A64" s="5">
        <v>999226752319118</v>
      </c>
      <c r="B64" s="6">
        <v>45180</v>
      </c>
      <c r="C64" s="6">
        <v>45181</v>
      </c>
      <c r="D64" s="4">
        <v>28.18</v>
      </c>
      <c r="E64" s="4" t="str">
        <f>VLOOKUP(A64,HOP!A:L,12,0)</f>
        <v>28.18</v>
      </c>
      <c r="F64" s="4" t="str">
        <f>VLOOKUP(A64,HOP!A:C,3,0)</f>
        <v>3916849</v>
      </c>
      <c r="G64" s="4">
        <f t="shared" si="2"/>
        <v>0</v>
      </c>
      <c r="H64" s="4" t="str">
        <f t="shared" si="3"/>
        <v>,3916849</v>
      </c>
      <c r="I64" s="4" t="str">
        <f>VLOOKUP(A64,HOP!A:U,21,0)</f>
        <v>直连</v>
      </c>
    </row>
    <row r="66" spans="4:4">
      <c r="D66" s="4">
        <f>SUM(D2:D65)</f>
        <v>5437.77</v>
      </c>
    </row>
    <row r="71" spans="1:4">
      <c r="A71" s="4" t="s">
        <v>349</v>
      </c>
      <c r="C71" s="4">
        <v>550.32</v>
      </c>
      <c r="D71" s="4">
        <v>4308.23</v>
      </c>
    </row>
    <row r="72" spans="1:4">
      <c r="A72" s="4" t="s">
        <v>350</v>
      </c>
      <c r="C72" s="4">
        <v>4887.45</v>
      </c>
      <c r="D72" s="4">
        <v>38261.84</v>
      </c>
    </row>
    <row r="73" spans="1:4">
      <c r="A73" s="4" t="s">
        <v>351</v>
      </c>
      <c r="C73" s="4">
        <f>SUM(C71:C72)</f>
        <v>5437.77</v>
      </c>
      <c r="D73" s="4">
        <f>SUM(D71:D72)</f>
        <v>42570.07</v>
      </c>
    </row>
    <row r="74" spans="1:1">
      <c r="A74" s="4" t="s">
        <v>352</v>
      </c>
    </row>
  </sheetData>
  <autoFilter ref="A1:XFD6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353</v>
      </c>
      <c r="B1" s="2" t="s">
        <v>354</v>
      </c>
      <c r="C1" s="2" t="s">
        <v>355</v>
      </c>
      <c r="D1" s="2" t="s">
        <v>356</v>
      </c>
      <c r="E1" s="2" t="s">
        <v>13</v>
      </c>
      <c r="F1" s="2" t="s">
        <v>5</v>
      </c>
      <c r="G1" s="2" t="s">
        <v>6</v>
      </c>
      <c r="H1" s="2" t="s">
        <v>357</v>
      </c>
      <c r="I1" s="2" t="s">
        <v>358</v>
      </c>
      <c r="J1" s="2" t="s">
        <v>359</v>
      </c>
      <c r="K1" s="2" t="s">
        <v>360</v>
      </c>
      <c r="L1" s="2" t="s">
        <v>361</v>
      </c>
      <c r="M1" s="2" t="s">
        <v>362</v>
      </c>
      <c r="N1" s="2" t="s">
        <v>363</v>
      </c>
      <c r="O1" s="2" t="s">
        <v>364</v>
      </c>
      <c r="P1" s="2" t="s">
        <v>365</v>
      </c>
      <c r="Q1" s="2" t="s">
        <v>366</v>
      </c>
      <c r="R1" s="2" t="s">
        <v>367</v>
      </c>
      <c r="S1" s="2" t="s">
        <v>368</v>
      </c>
      <c r="T1" s="2" t="s">
        <v>369</v>
      </c>
      <c r="U1" s="2" t="s">
        <v>370</v>
      </c>
      <c r="V1" s="2" t="s">
        <v>371</v>
      </c>
    </row>
    <row r="2" s="1" customFormat="1" spans="1:22">
      <c r="A2" s="3">
        <v>999226752319118</v>
      </c>
      <c r="B2" s="1" t="s">
        <v>372</v>
      </c>
      <c r="C2" s="1" t="s">
        <v>373</v>
      </c>
      <c r="D2" s="1" t="s">
        <v>374</v>
      </c>
      <c r="E2" s="1" t="s">
        <v>375</v>
      </c>
      <c r="F2" s="1" t="s">
        <v>372</v>
      </c>
      <c r="G2" s="1" t="s">
        <v>376</v>
      </c>
      <c r="H2" s="1" t="s">
        <v>377</v>
      </c>
      <c r="I2" s="1" t="s">
        <v>378</v>
      </c>
      <c r="J2" s="1" t="s">
        <v>30</v>
      </c>
      <c r="K2" s="1" t="s">
        <v>379</v>
      </c>
      <c r="L2" s="1" t="s">
        <v>379</v>
      </c>
      <c r="M2" s="1" t="s">
        <v>380</v>
      </c>
      <c r="N2" s="1" t="s">
        <v>380</v>
      </c>
      <c r="O2" s="1" t="s">
        <v>381</v>
      </c>
      <c r="P2" s="1" t="s">
        <v>382</v>
      </c>
      <c r="Q2" s="1" t="s">
        <v>383</v>
      </c>
      <c r="R2" s="1" t="s">
        <v>384</v>
      </c>
      <c r="S2" s="1" t="s">
        <v>385</v>
      </c>
      <c r="T2" s="1" t="s">
        <v>386</v>
      </c>
      <c r="U2" s="1" t="s">
        <v>387</v>
      </c>
      <c r="V2" s="1" t="s">
        <v>388</v>
      </c>
    </row>
    <row r="3" s="1" customFormat="1" spans="1:22">
      <c r="A3" s="3">
        <v>999226751676265</v>
      </c>
      <c r="B3" s="1" t="s">
        <v>372</v>
      </c>
      <c r="C3" s="1" t="s">
        <v>389</v>
      </c>
      <c r="D3" s="1" t="s">
        <v>390</v>
      </c>
      <c r="E3" s="1" t="s">
        <v>391</v>
      </c>
      <c r="F3" s="1" t="s">
        <v>372</v>
      </c>
      <c r="G3" s="1" t="s">
        <v>376</v>
      </c>
      <c r="H3" s="1" t="s">
        <v>377</v>
      </c>
      <c r="I3" s="1" t="s">
        <v>392</v>
      </c>
      <c r="J3" s="1" t="s">
        <v>30</v>
      </c>
      <c r="K3" s="1" t="s">
        <v>393</v>
      </c>
      <c r="L3" s="1" t="s">
        <v>393</v>
      </c>
      <c r="M3" s="1" t="s">
        <v>380</v>
      </c>
      <c r="N3" s="1" t="s">
        <v>380</v>
      </c>
      <c r="O3" s="1" t="s">
        <v>381</v>
      </c>
      <c r="P3" s="1" t="s">
        <v>382</v>
      </c>
      <c r="Q3" s="1" t="s">
        <v>383</v>
      </c>
      <c r="R3" s="1" t="s">
        <v>394</v>
      </c>
      <c r="S3" s="1" t="s">
        <v>385</v>
      </c>
      <c r="T3" s="1" t="s">
        <v>386</v>
      </c>
      <c r="U3" s="1" t="s">
        <v>387</v>
      </c>
      <c r="V3" s="1" t="s">
        <v>395</v>
      </c>
    </row>
    <row r="4" s="1" customFormat="1" spans="1:22">
      <c r="A4" s="3">
        <v>999226751312216</v>
      </c>
      <c r="B4" s="1" t="s">
        <v>372</v>
      </c>
      <c r="C4" s="1" t="s">
        <v>396</v>
      </c>
      <c r="D4" s="1" t="s">
        <v>397</v>
      </c>
      <c r="E4" s="1" t="s">
        <v>398</v>
      </c>
      <c r="F4" s="1" t="s">
        <v>372</v>
      </c>
      <c r="G4" s="1" t="s">
        <v>376</v>
      </c>
      <c r="H4" s="1" t="s">
        <v>377</v>
      </c>
      <c r="I4" s="1" t="s">
        <v>399</v>
      </c>
      <c r="J4" s="1" t="s">
        <v>30</v>
      </c>
      <c r="K4" s="1" t="s">
        <v>400</v>
      </c>
      <c r="L4" s="1" t="s">
        <v>400</v>
      </c>
      <c r="M4" s="1" t="s">
        <v>380</v>
      </c>
      <c r="N4" s="1" t="s">
        <v>380</v>
      </c>
      <c r="O4" s="1" t="s">
        <v>381</v>
      </c>
      <c r="P4" s="1" t="s">
        <v>382</v>
      </c>
      <c r="Q4" s="1" t="s">
        <v>383</v>
      </c>
      <c r="R4" s="1" t="s">
        <v>401</v>
      </c>
      <c r="S4" s="1" t="s">
        <v>385</v>
      </c>
      <c r="T4" s="1" t="s">
        <v>386</v>
      </c>
      <c r="U4" s="1" t="s">
        <v>387</v>
      </c>
      <c r="V4" s="1" t="s">
        <v>388</v>
      </c>
    </row>
    <row r="5" s="1" customFormat="1" spans="1:22">
      <c r="A5" s="3">
        <v>999226751242432</v>
      </c>
      <c r="B5" s="1" t="s">
        <v>372</v>
      </c>
      <c r="C5" s="1" t="s">
        <v>402</v>
      </c>
      <c r="D5" s="1" t="s">
        <v>403</v>
      </c>
      <c r="E5" s="1" t="s">
        <v>404</v>
      </c>
      <c r="F5" s="1" t="s">
        <v>372</v>
      </c>
      <c r="G5" s="1" t="s">
        <v>376</v>
      </c>
      <c r="H5" s="1" t="s">
        <v>377</v>
      </c>
      <c r="I5" s="1" t="s">
        <v>405</v>
      </c>
      <c r="J5" s="1" t="s">
        <v>30</v>
      </c>
      <c r="K5" s="1" t="s">
        <v>406</v>
      </c>
      <c r="L5" s="1" t="s">
        <v>406</v>
      </c>
      <c r="M5" s="1" t="s">
        <v>380</v>
      </c>
      <c r="N5" s="1" t="s">
        <v>380</v>
      </c>
      <c r="O5" s="1" t="s">
        <v>381</v>
      </c>
      <c r="P5" s="1" t="s">
        <v>382</v>
      </c>
      <c r="Q5" s="1" t="s">
        <v>383</v>
      </c>
      <c r="R5" s="1" t="s">
        <v>407</v>
      </c>
      <c r="S5" s="1" t="s">
        <v>385</v>
      </c>
      <c r="T5" s="1" t="s">
        <v>386</v>
      </c>
      <c r="U5" s="1" t="s">
        <v>387</v>
      </c>
      <c r="V5" s="1" t="s">
        <v>395</v>
      </c>
    </row>
    <row r="6" s="1" customFormat="1" spans="1:22">
      <c r="A6" s="3">
        <v>999226751200618</v>
      </c>
      <c r="B6" s="1" t="s">
        <v>372</v>
      </c>
      <c r="C6" s="1" t="s">
        <v>408</v>
      </c>
      <c r="D6" s="1" t="s">
        <v>409</v>
      </c>
      <c r="E6" s="1" t="s">
        <v>410</v>
      </c>
      <c r="F6" s="1" t="s">
        <v>372</v>
      </c>
      <c r="G6" s="1" t="s">
        <v>376</v>
      </c>
      <c r="H6" s="1" t="s">
        <v>377</v>
      </c>
      <c r="I6" s="1" t="s">
        <v>411</v>
      </c>
      <c r="J6" s="1" t="s">
        <v>30</v>
      </c>
      <c r="K6" s="1" t="s">
        <v>412</v>
      </c>
      <c r="L6" s="1" t="s">
        <v>412</v>
      </c>
      <c r="M6" s="1" t="s">
        <v>380</v>
      </c>
      <c r="N6" s="1" t="s">
        <v>380</v>
      </c>
      <c r="O6" s="1" t="s">
        <v>381</v>
      </c>
      <c r="P6" s="1" t="s">
        <v>382</v>
      </c>
      <c r="Q6" s="1" t="s">
        <v>383</v>
      </c>
      <c r="R6" s="1" t="s">
        <v>413</v>
      </c>
      <c r="S6" s="1" t="s">
        <v>385</v>
      </c>
      <c r="T6" s="1" t="s">
        <v>386</v>
      </c>
      <c r="U6" s="1" t="s">
        <v>387</v>
      </c>
      <c r="V6" s="1" t="s">
        <v>388</v>
      </c>
    </row>
    <row r="7" s="1" customFormat="1" spans="1:22">
      <c r="A7" s="3">
        <v>999226751066767</v>
      </c>
      <c r="B7" s="1" t="s">
        <v>372</v>
      </c>
      <c r="C7" s="1" t="s">
        <v>414</v>
      </c>
      <c r="D7" s="1" t="s">
        <v>415</v>
      </c>
      <c r="E7" s="1" t="s">
        <v>416</v>
      </c>
      <c r="F7" s="1" t="s">
        <v>372</v>
      </c>
      <c r="G7" s="1" t="s">
        <v>376</v>
      </c>
      <c r="H7" s="1" t="s">
        <v>377</v>
      </c>
      <c r="I7" s="1" t="s">
        <v>417</v>
      </c>
      <c r="J7" s="1" t="s">
        <v>30</v>
      </c>
      <c r="K7" s="1" t="s">
        <v>418</v>
      </c>
      <c r="L7" s="1" t="s">
        <v>418</v>
      </c>
      <c r="M7" s="1" t="s">
        <v>380</v>
      </c>
      <c r="N7" s="1" t="s">
        <v>380</v>
      </c>
      <c r="O7" s="1" t="s">
        <v>381</v>
      </c>
      <c r="P7" s="1" t="s">
        <v>382</v>
      </c>
      <c r="Q7" s="1" t="s">
        <v>383</v>
      </c>
      <c r="R7" s="1" t="s">
        <v>419</v>
      </c>
      <c r="S7" s="1" t="s">
        <v>385</v>
      </c>
      <c r="T7" s="1" t="s">
        <v>386</v>
      </c>
      <c r="U7" s="1" t="s">
        <v>387</v>
      </c>
      <c r="V7" s="1" t="s">
        <v>395</v>
      </c>
    </row>
    <row r="8" s="1" customFormat="1" spans="1:22">
      <c r="A8" s="3">
        <v>999226749693269</v>
      </c>
      <c r="B8" s="1" t="s">
        <v>372</v>
      </c>
      <c r="C8" s="1" t="s">
        <v>420</v>
      </c>
      <c r="D8" s="1" t="s">
        <v>421</v>
      </c>
      <c r="E8" s="1" t="s">
        <v>422</v>
      </c>
      <c r="F8" s="1" t="s">
        <v>372</v>
      </c>
      <c r="G8" s="1" t="s">
        <v>376</v>
      </c>
      <c r="H8" s="1" t="s">
        <v>377</v>
      </c>
      <c r="I8" s="1" t="s">
        <v>423</v>
      </c>
      <c r="J8" s="1" t="s">
        <v>30</v>
      </c>
      <c r="K8" s="1" t="s">
        <v>424</v>
      </c>
      <c r="L8" s="1" t="s">
        <v>424</v>
      </c>
      <c r="M8" s="1" t="s">
        <v>380</v>
      </c>
      <c r="N8" s="1" t="s">
        <v>380</v>
      </c>
      <c r="O8" s="1" t="s">
        <v>381</v>
      </c>
      <c r="P8" s="1" t="s">
        <v>382</v>
      </c>
      <c r="Q8" s="1" t="s">
        <v>383</v>
      </c>
      <c r="R8" s="1" t="s">
        <v>425</v>
      </c>
      <c r="S8" s="1" t="s">
        <v>385</v>
      </c>
      <c r="T8" s="1" t="s">
        <v>386</v>
      </c>
      <c r="U8" s="1" t="s">
        <v>387</v>
      </c>
      <c r="V8" s="1" t="s">
        <v>426</v>
      </c>
    </row>
    <row r="9" s="1" customFormat="1" spans="1:22">
      <c r="A9" s="3">
        <v>999226749649022</v>
      </c>
      <c r="B9" s="1" t="s">
        <v>372</v>
      </c>
      <c r="C9" s="1" t="s">
        <v>427</v>
      </c>
      <c r="D9" s="1" t="s">
        <v>428</v>
      </c>
      <c r="E9" s="1" t="s">
        <v>429</v>
      </c>
      <c r="F9" s="1" t="s">
        <v>372</v>
      </c>
      <c r="G9" s="1" t="s">
        <v>376</v>
      </c>
      <c r="H9" s="1" t="s">
        <v>377</v>
      </c>
      <c r="I9" s="1" t="s">
        <v>430</v>
      </c>
      <c r="J9" s="1" t="s">
        <v>30</v>
      </c>
      <c r="K9" s="1" t="s">
        <v>431</v>
      </c>
      <c r="L9" s="1" t="s">
        <v>431</v>
      </c>
      <c r="M9" s="1" t="s">
        <v>380</v>
      </c>
      <c r="N9" s="1" t="s">
        <v>380</v>
      </c>
      <c r="O9" s="1" t="s">
        <v>381</v>
      </c>
      <c r="P9" s="1" t="s">
        <v>382</v>
      </c>
      <c r="Q9" s="1" t="s">
        <v>383</v>
      </c>
      <c r="R9" s="1" t="s">
        <v>432</v>
      </c>
      <c r="S9" s="1" t="s">
        <v>385</v>
      </c>
      <c r="T9" s="1" t="s">
        <v>386</v>
      </c>
      <c r="U9" s="1" t="s">
        <v>387</v>
      </c>
      <c r="V9" s="1" t="s">
        <v>395</v>
      </c>
    </row>
    <row r="10" s="1" customFormat="1" spans="1:22">
      <c r="A10" s="3">
        <v>999226748447121</v>
      </c>
      <c r="B10" s="1" t="s">
        <v>372</v>
      </c>
      <c r="C10" s="1" t="s">
        <v>433</v>
      </c>
      <c r="D10" s="1" t="s">
        <v>434</v>
      </c>
      <c r="E10" s="1" t="s">
        <v>435</v>
      </c>
      <c r="F10" s="1" t="s">
        <v>372</v>
      </c>
      <c r="G10" s="1" t="s">
        <v>376</v>
      </c>
      <c r="H10" s="1" t="s">
        <v>377</v>
      </c>
      <c r="I10" s="1" t="s">
        <v>436</v>
      </c>
      <c r="J10" s="1" t="s">
        <v>30</v>
      </c>
      <c r="K10" s="1" t="s">
        <v>437</v>
      </c>
      <c r="L10" s="1" t="s">
        <v>437</v>
      </c>
      <c r="M10" s="1" t="s">
        <v>380</v>
      </c>
      <c r="N10" s="1" t="s">
        <v>380</v>
      </c>
      <c r="O10" s="1" t="s">
        <v>381</v>
      </c>
      <c r="P10" s="1" t="s">
        <v>382</v>
      </c>
      <c r="Q10" s="1" t="s">
        <v>383</v>
      </c>
      <c r="R10" s="1" t="s">
        <v>438</v>
      </c>
      <c r="S10" s="1" t="s">
        <v>385</v>
      </c>
      <c r="T10" s="1" t="s">
        <v>386</v>
      </c>
      <c r="U10" s="1" t="s">
        <v>387</v>
      </c>
      <c r="V10" s="1" t="s">
        <v>388</v>
      </c>
    </row>
    <row r="11" s="1" customFormat="1" spans="1:22">
      <c r="A11" s="3">
        <v>999226748329360</v>
      </c>
      <c r="B11" s="1" t="s">
        <v>372</v>
      </c>
      <c r="C11" s="1" t="s">
        <v>439</v>
      </c>
      <c r="D11" s="1" t="s">
        <v>440</v>
      </c>
      <c r="E11" s="1" t="s">
        <v>441</v>
      </c>
      <c r="F11" s="1" t="s">
        <v>372</v>
      </c>
      <c r="G11" s="1" t="s">
        <v>376</v>
      </c>
      <c r="H11" s="1" t="s">
        <v>377</v>
      </c>
      <c r="I11" s="1" t="s">
        <v>442</v>
      </c>
      <c r="J11" s="1" t="s">
        <v>30</v>
      </c>
      <c r="K11" s="1" t="s">
        <v>443</v>
      </c>
      <c r="L11" s="1" t="s">
        <v>443</v>
      </c>
      <c r="M11" s="1" t="s">
        <v>380</v>
      </c>
      <c r="N11" s="1" t="s">
        <v>380</v>
      </c>
      <c r="O11" s="1" t="s">
        <v>381</v>
      </c>
      <c r="P11" s="1" t="s">
        <v>382</v>
      </c>
      <c r="Q11" s="1" t="s">
        <v>383</v>
      </c>
      <c r="R11" s="1" t="s">
        <v>444</v>
      </c>
      <c r="S11" s="1" t="s">
        <v>385</v>
      </c>
      <c r="T11" s="1" t="s">
        <v>386</v>
      </c>
      <c r="U11" s="1" t="s">
        <v>387</v>
      </c>
      <c r="V11" s="1" t="s">
        <v>388</v>
      </c>
    </row>
    <row r="12" s="1" customFormat="1" spans="1:22">
      <c r="A12" s="3">
        <v>999226747723216</v>
      </c>
      <c r="B12" s="1" t="s">
        <v>372</v>
      </c>
      <c r="C12" s="1" t="s">
        <v>445</v>
      </c>
      <c r="D12" s="1" t="s">
        <v>446</v>
      </c>
      <c r="E12" s="1" t="s">
        <v>447</v>
      </c>
      <c r="F12" s="1" t="s">
        <v>372</v>
      </c>
      <c r="G12" s="1" t="s">
        <v>376</v>
      </c>
      <c r="H12" s="1" t="s">
        <v>377</v>
      </c>
      <c r="I12" s="1" t="s">
        <v>448</v>
      </c>
      <c r="J12" s="1" t="s">
        <v>30</v>
      </c>
      <c r="K12" s="1" t="s">
        <v>449</v>
      </c>
      <c r="L12" s="1" t="s">
        <v>449</v>
      </c>
      <c r="M12" s="1" t="s">
        <v>380</v>
      </c>
      <c r="N12" s="1" t="s">
        <v>380</v>
      </c>
      <c r="O12" s="1" t="s">
        <v>381</v>
      </c>
      <c r="P12" s="1" t="s">
        <v>382</v>
      </c>
      <c r="Q12" s="1" t="s">
        <v>383</v>
      </c>
      <c r="R12" s="1" t="s">
        <v>450</v>
      </c>
      <c r="S12" s="1" t="s">
        <v>385</v>
      </c>
      <c r="T12" s="1" t="s">
        <v>386</v>
      </c>
      <c r="U12" s="1" t="s">
        <v>387</v>
      </c>
      <c r="V12" s="1" t="s">
        <v>451</v>
      </c>
    </row>
    <row r="13" s="1" customFormat="1" spans="1:22">
      <c r="A13" s="3">
        <v>999226747645585</v>
      </c>
      <c r="B13" s="1" t="s">
        <v>372</v>
      </c>
      <c r="C13" s="1" t="s">
        <v>452</v>
      </c>
      <c r="D13" s="1" t="s">
        <v>453</v>
      </c>
      <c r="E13" s="1" t="s">
        <v>454</v>
      </c>
      <c r="F13" s="1" t="s">
        <v>372</v>
      </c>
      <c r="G13" s="1" t="s">
        <v>376</v>
      </c>
      <c r="H13" s="1" t="s">
        <v>377</v>
      </c>
      <c r="I13" s="1" t="s">
        <v>455</v>
      </c>
      <c r="J13" s="1" t="s">
        <v>30</v>
      </c>
      <c r="K13" s="1" t="s">
        <v>456</v>
      </c>
      <c r="L13" s="1" t="s">
        <v>456</v>
      </c>
      <c r="M13" s="1" t="s">
        <v>380</v>
      </c>
      <c r="N13" s="1" t="s">
        <v>380</v>
      </c>
      <c r="O13" s="1" t="s">
        <v>381</v>
      </c>
      <c r="P13" s="1" t="s">
        <v>382</v>
      </c>
      <c r="Q13" s="1" t="s">
        <v>383</v>
      </c>
      <c r="R13" s="1" t="s">
        <v>457</v>
      </c>
      <c r="S13" s="1" t="s">
        <v>385</v>
      </c>
      <c r="T13" s="1" t="s">
        <v>386</v>
      </c>
      <c r="U13" s="1" t="s">
        <v>387</v>
      </c>
      <c r="V13" s="1" t="s">
        <v>451</v>
      </c>
    </row>
    <row r="14" s="1" customFormat="1" spans="1:22">
      <c r="A14" s="3">
        <v>999226747561774</v>
      </c>
      <c r="B14" s="1" t="s">
        <v>372</v>
      </c>
      <c r="C14" s="1" t="s">
        <v>458</v>
      </c>
      <c r="D14" s="1" t="s">
        <v>459</v>
      </c>
      <c r="E14" s="1" t="s">
        <v>460</v>
      </c>
      <c r="F14" s="1" t="s">
        <v>372</v>
      </c>
      <c r="G14" s="1" t="s">
        <v>376</v>
      </c>
      <c r="H14" s="1" t="s">
        <v>377</v>
      </c>
      <c r="I14" s="1" t="s">
        <v>461</v>
      </c>
      <c r="J14" s="1" t="s">
        <v>30</v>
      </c>
      <c r="K14" s="1" t="s">
        <v>462</v>
      </c>
      <c r="L14" s="1" t="s">
        <v>462</v>
      </c>
      <c r="M14" s="1" t="s">
        <v>380</v>
      </c>
      <c r="N14" s="1" t="s">
        <v>380</v>
      </c>
      <c r="O14" s="1" t="s">
        <v>381</v>
      </c>
      <c r="P14" s="1" t="s">
        <v>382</v>
      </c>
      <c r="Q14" s="1" t="s">
        <v>383</v>
      </c>
      <c r="R14" s="1" t="s">
        <v>463</v>
      </c>
      <c r="S14" s="1" t="s">
        <v>385</v>
      </c>
      <c r="T14" s="1" t="s">
        <v>386</v>
      </c>
      <c r="U14" s="1" t="s">
        <v>387</v>
      </c>
      <c r="V14" s="1" t="s">
        <v>426</v>
      </c>
    </row>
    <row r="15" s="1" customFormat="1" spans="1:22">
      <c r="A15" s="3">
        <v>999226747183204</v>
      </c>
      <c r="B15" s="1" t="s">
        <v>372</v>
      </c>
      <c r="C15" s="1" t="s">
        <v>464</v>
      </c>
      <c r="D15" s="1" t="s">
        <v>465</v>
      </c>
      <c r="E15" s="1" t="s">
        <v>466</v>
      </c>
      <c r="F15" s="1" t="s">
        <v>372</v>
      </c>
      <c r="G15" s="1" t="s">
        <v>376</v>
      </c>
      <c r="H15" s="1" t="s">
        <v>377</v>
      </c>
      <c r="I15" s="1" t="s">
        <v>467</v>
      </c>
      <c r="J15" s="1" t="s">
        <v>30</v>
      </c>
      <c r="K15" s="1" t="s">
        <v>468</v>
      </c>
      <c r="L15" s="1" t="s">
        <v>468</v>
      </c>
      <c r="M15" s="1" t="s">
        <v>380</v>
      </c>
      <c r="N15" s="1" t="s">
        <v>380</v>
      </c>
      <c r="O15" s="1" t="s">
        <v>381</v>
      </c>
      <c r="P15" s="1" t="s">
        <v>382</v>
      </c>
      <c r="Q15" s="1" t="s">
        <v>383</v>
      </c>
      <c r="R15" s="1" t="s">
        <v>469</v>
      </c>
      <c r="S15" s="1" t="s">
        <v>385</v>
      </c>
      <c r="T15" s="1" t="s">
        <v>386</v>
      </c>
      <c r="U15" s="1" t="s">
        <v>387</v>
      </c>
      <c r="V15" s="1" t="s">
        <v>395</v>
      </c>
    </row>
    <row r="16" s="1" customFormat="1" spans="1:22">
      <c r="A16" s="3">
        <v>999226746273492</v>
      </c>
      <c r="B16" s="1" t="s">
        <v>372</v>
      </c>
      <c r="C16" s="1" t="s">
        <v>470</v>
      </c>
      <c r="D16" s="1" t="s">
        <v>471</v>
      </c>
      <c r="E16" s="1" t="s">
        <v>472</v>
      </c>
      <c r="F16" s="1" t="s">
        <v>372</v>
      </c>
      <c r="G16" s="1" t="s">
        <v>376</v>
      </c>
      <c r="H16" s="1" t="s">
        <v>377</v>
      </c>
      <c r="I16" s="1" t="s">
        <v>473</v>
      </c>
      <c r="J16" s="1" t="s">
        <v>30</v>
      </c>
      <c r="K16" s="1" t="s">
        <v>474</v>
      </c>
      <c r="L16" s="1" t="s">
        <v>474</v>
      </c>
      <c r="M16" s="1" t="s">
        <v>380</v>
      </c>
      <c r="N16" s="1" t="s">
        <v>380</v>
      </c>
      <c r="O16" s="1" t="s">
        <v>381</v>
      </c>
      <c r="P16" s="1" t="s">
        <v>382</v>
      </c>
      <c r="Q16" s="1" t="s">
        <v>383</v>
      </c>
      <c r="R16" s="1" t="s">
        <v>475</v>
      </c>
      <c r="S16" s="1" t="s">
        <v>385</v>
      </c>
      <c r="T16" s="1" t="s">
        <v>386</v>
      </c>
      <c r="U16" s="1" t="s">
        <v>387</v>
      </c>
      <c r="V16" s="1" t="s">
        <v>426</v>
      </c>
    </row>
    <row r="17" s="1" customFormat="1" spans="1:22">
      <c r="A17" s="3">
        <v>999226746126212</v>
      </c>
      <c r="B17" s="1" t="s">
        <v>372</v>
      </c>
      <c r="C17" s="1" t="s">
        <v>476</v>
      </c>
      <c r="D17" s="1" t="s">
        <v>477</v>
      </c>
      <c r="E17" s="1" t="s">
        <v>478</v>
      </c>
      <c r="F17" s="1" t="s">
        <v>372</v>
      </c>
      <c r="G17" s="1" t="s">
        <v>376</v>
      </c>
      <c r="H17" s="1" t="s">
        <v>377</v>
      </c>
      <c r="I17" s="1" t="s">
        <v>479</v>
      </c>
      <c r="J17" s="1" t="s">
        <v>30</v>
      </c>
      <c r="K17" s="1" t="s">
        <v>480</v>
      </c>
      <c r="L17" s="1" t="s">
        <v>480</v>
      </c>
      <c r="M17" s="1" t="s">
        <v>380</v>
      </c>
      <c r="N17" s="1" t="s">
        <v>380</v>
      </c>
      <c r="O17" s="1" t="s">
        <v>381</v>
      </c>
      <c r="P17" s="1" t="s">
        <v>382</v>
      </c>
      <c r="Q17" s="1" t="s">
        <v>383</v>
      </c>
      <c r="R17" s="1" t="s">
        <v>481</v>
      </c>
      <c r="S17" s="1" t="s">
        <v>385</v>
      </c>
      <c r="T17" s="1" t="s">
        <v>386</v>
      </c>
      <c r="U17" s="1" t="s">
        <v>387</v>
      </c>
      <c r="V17" s="1" t="s">
        <v>395</v>
      </c>
    </row>
    <row r="18" s="1" customFormat="1" spans="1:22">
      <c r="A18" s="3">
        <v>999226745951373</v>
      </c>
      <c r="B18" s="1" t="s">
        <v>372</v>
      </c>
      <c r="C18" s="1" t="s">
        <v>482</v>
      </c>
      <c r="D18" s="1" t="s">
        <v>483</v>
      </c>
      <c r="E18" s="1" t="s">
        <v>484</v>
      </c>
      <c r="F18" s="1" t="s">
        <v>372</v>
      </c>
      <c r="G18" s="1" t="s">
        <v>376</v>
      </c>
      <c r="H18" s="1" t="s">
        <v>377</v>
      </c>
      <c r="I18" s="1" t="s">
        <v>485</v>
      </c>
      <c r="J18" s="1" t="s">
        <v>30</v>
      </c>
      <c r="K18" s="1" t="s">
        <v>486</v>
      </c>
      <c r="L18" s="1" t="s">
        <v>486</v>
      </c>
      <c r="M18" s="1" t="s">
        <v>380</v>
      </c>
      <c r="N18" s="1" t="s">
        <v>380</v>
      </c>
      <c r="O18" s="1" t="s">
        <v>381</v>
      </c>
      <c r="P18" s="1" t="s">
        <v>382</v>
      </c>
      <c r="Q18" s="1" t="s">
        <v>383</v>
      </c>
      <c r="R18" s="1" t="s">
        <v>487</v>
      </c>
      <c r="S18" s="1" t="s">
        <v>385</v>
      </c>
      <c r="T18" s="1" t="s">
        <v>386</v>
      </c>
      <c r="U18" s="1" t="s">
        <v>387</v>
      </c>
      <c r="V18" s="1" t="s">
        <v>426</v>
      </c>
    </row>
    <row r="19" s="1" customFormat="1" spans="1:22">
      <c r="A19" s="3">
        <v>999226745603205</v>
      </c>
      <c r="B19" s="1" t="s">
        <v>372</v>
      </c>
      <c r="C19" s="1" t="s">
        <v>488</v>
      </c>
      <c r="D19" s="1" t="s">
        <v>415</v>
      </c>
      <c r="E19" s="1" t="s">
        <v>489</v>
      </c>
      <c r="F19" s="1" t="s">
        <v>372</v>
      </c>
      <c r="G19" s="1" t="s">
        <v>376</v>
      </c>
      <c r="H19" s="1" t="s">
        <v>377</v>
      </c>
      <c r="I19" s="1" t="s">
        <v>490</v>
      </c>
      <c r="J19" s="1" t="s">
        <v>30</v>
      </c>
      <c r="K19" s="1" t="s">
        <v>491</v>
      </c>
      <c r="L19" s="1" t="s">
        <v>491</v>
      </c>
      <c r="M19" s="1" t="s">
        <v>380</v>
      </c>
      <c r="N19" s="1" t="s">
        <v>380</v>
      </c>
      <c r="O19" s="1" t="s">
        <v>381</v>
      </c>
      <c r="P19" s="1" t="s">
        <v>382</v>
      </c>
      <c r="Q19" s="1" t="s">
        <v>383</v>
      </c>
      <c r="R19" s="1" t="s">
        <v>492</v>
      </c>
      <c r="S19" s="1" t="s">
        <v>385</v>
      </c>
      <c r="T19" s="1" t="s">
        <v>386</v>
      </c>
      <c r="U19" s="1" t="s">
        <v>387</v>
      </c>
      <c r="V19" s="1" t="s">
        <v>395</v>
      </c>
    </row>
    <row r="20" s="1" customFormat="1" spans="1:22">
      <c r="A20" s="3">
        <v>999226745008000</v>
      </c>
      <c r="B20" s="1" t="s">
        <v>372</v>
      </c>
      <c r="C20" s="1" t="s">
        <v>493</v>
      </c>
      <c r="D20" s="1" t="s">
        <v>390</v>
      </c>
      <c r="E20" s="1" t="s">
        <v>494</v>
      </c>
      <c r="F20" s="1" t="s">
        <v>372</v>
      </c>
      <c r="G20" s="1" t="s">
        <v>376</v>
      </c>
      <c r="H20" s="1" t="s">
        <v>377</v>
      </c>
      <c r="I20" s="1" t="s">
        <v>495</v>
      </c>
      <c r="J20" s="1" t="s">
        <v>30</v>
      </c>
      <c r="K20" s="1" t="s">
        <v>496</v>
      </c>
      <c r="L20" s="1" t="s">
        <v>496</v>
      </c>
      <c r="M20" s="1" t="s">
        <v>380</v>
      </c>
      <c r="N20" s="1" t="s">
        <v>380</v>
      </c>
      <c r="O20" s="1" t="s">
        <v>381</v>
      </c>
      <c r="P20" s="1" t="s">
        <v>382</v>
      </c>
      <c r="Q20" s="1" t="s">
        <v>383</v>
      </c>
      <c r="R20" s="1" t="s">
        <v>497</v>
      </c>
      <c r="S20" s="1" t="s">
        <v>385</v>
      </c>
      <c r="T20" s="1" t="s">
        <v>386</v>
      </c>
      <c r="U20" s="1" t="s">
        <v>387</v>
      </c>
      <c r="V20" s="1" t="s">
        <v>395</v>
      </c>
    </row>
    <row r="21" s="1" customFormat="1" spans="1:22">
      <c r="A21" s="3">
        <v>999226744908866</v>
      </c>
      <c r="B21" s="1" t="s">
        <v>372</v>
      </c>
      <c r="C21" s="1" t="s">
        <v>498</v>
      </c>
      <c r="D21" s="1" t="s">
        <v>499</v>
      </c>
      <c r="E21" s="1" t="s">
        <v>500</v>
      </c>
      <c r="F21" s="1" t="s">
        <v>372</v>
      </c>
      <c r="G21" s="1" t="s">
        <v>376</v>
      </c>
      <c r="H21" s="1" t="s">
        <v>377</v>
      </c>
      <c r="I21" s="1" t="s">
        <v>501</v>
      </c>
      <c r="J21" s="1" t="s">
        <v>30</v>
      </c>
      <c r="K21" s="1" t="s">
        <v>502</v>
      </c>
      <c r="L21" s="1" t="s">
        <v>502</v>
      </c>
      <c r="M21" s="1" t="s">
        <v>380</v>
      </c>
      <c r="N21" s="1" t="s">
        <v>380</v>
      </c>
      <c r="O21" s="1" t="s">
        <v>381</v>
      </c>
      <c r="P21" s="1" t="s">
        <v>382</v>
      </c>
      <c r="Q21" s="1" t="s">
        <v>383</v>
      </c>
      <c r="R21" s="1" t="s">
        <v>503</v>
      </c>
      <c r="S21" s="1" t="s">
        <v>385</v>
      </c>
      <c r="T21" s="1" t="s">
        <v>386</v>
      </c>
      <c r="U21" s="1" t="s">
        <v>387</v>
      </c>
      <c r="V21" s="1" t="s">
        <v>426</v>
      </c>
    </row>
    <row r="22" s="1" customFormat="1" spans="1:22">
      <c r="A22" s="3">
        <v>999226744828748</v>
      </c>
      <c r="B22" s="1" t="s">
        <v>372</v>
      </c>
      <c r="C22" s="1" t="s">
        <v>504</v>
      </c>
      <c r="D22" s="1" t="s">
        <v>505</v>
      </c>
      <c r="E22" s="1" t="s">
        <v>506</v>
      </c>
      <c r="F22" s="1" t="s">
        <v>372</v>
      </c>
      <c r="G22" s="1" t="s">
        <v>376</v>
      </c>
      <c r="H22" s="1" t="s">
        <v>377</v>
      </c>
      <c r="I22" s="1" t="s">
        <v>507</v>
      </c>
      <c r="J22" s="1" t="s">
        <v>30</v>
      </c>
      <c r="K22" s="1" t="s">
        <v>508</v>
      </c>
      <c r="L22" s="1" t="s">
        <v>508</v>
      </c>
      <c r="M22" s="1" t="s">
        <v>380</v>
      </c>
      <c r="N22" s="1" t="s">
        <v>380</v>
      </c>
      <c r="O22" s="1" t="s">
        <v>381</v>
      </c>
      <c r="P22" s="1" t="s">
        <v>382</v>
      </c>
      <c r="Q22" s="1" t="s">
        <v>383</v>
      </c>
      <c r="R22" s="1" t="s">
        <v>509</v>
      </c>
      <c r="S22" s="1" t="s">
        <v>385</v>
      </c>
      <c r="T22" s="1" t="s">
        <v>386</v>
      </c>
      <c r="U22" s="1" t="s">
        <v>387</v>
      </c>
      <c r="V22" s="1" t="s">
        <v>388</v>
      </c>
    </row>
    <row r="23" s="1" customFormat="1" spans="1:22">
      <c r="A23" s="3">
        <v>999226744586978</v>
      </c>
      <c r="B23" s="1" t="s">
        <v>372</v>
      </c>
      <c r="C23" s="1" t="s">
        <v>510</v>
      </c>
      <c r="D23" s="1" t="s">
        <v>446</v>
      </c>
      <c r="E23" s="1" t="s">
        <v>511</v>
      </c>
      <c r="F23" s="1" t="s">
        <v>372</v>
      </c>
      <c r="G23" s="1" t="s">
        <v>376</v>
      </c>
      <c r="H23" s="1" t="s">
        <v>377</v>
      </c>
      <c r="I23" s="1" t="s">
        <v>512</v>
      </c>
      <c r="J23" s="1" t="s">
        <v>30</v>
      </c>
      <c r="K23" s="1" t="s">
        <v>513</v>
      </c>
      <c r="L23" s="1" t="s">
        <v>513</v>
      </c>
      <c r="M23" s="1" t="s">
        <v>380</v>
      </c>
      <c r="N23" s="1" t="s">
        <v>380</v>
      </c>
      <c r="O23" s="1" t="s">
        <v>381</v>
      </c>
      <c r="P23" s="1" t="s">
        <v>382</v>
      </c>
      <c r="Q23" s="1" t="s">
        <v>383</v>
      </c>
      <c r="R23" s="1" t="s">
        <v>514</v>
      </c>
      <c r="S23" s="1" t="s">
        <v>385</v>
      </c>
      <c r="T23" s="1" t="s">
        <v>386</v>
      </c>
      <c r="U23" s="1" t="s">
        <v>387</v>
      </c>
      <c r="V23" s="1" t="s">
        <v>451</v>
      </c>
    </row>
    <row r="24" s="1" customFormat="1" spans="1:22">
      <c r="A24" s="3">
        <v>999226743307422</v>
      </c>
      <c r="B24" s="1" t="s">
        <v>372</v>
      </c>
      <c r="C24" s="1" t="s">
        <v>515</v>
      </c>
      <c r="D24" s="1" t="s">
        <v>516</v>
      </c>
      <c r="E24" s="1" t="s">
        <v>517</v>
      </c>
      <c r="F24" s="1" t="s">
        <v>372</v>
      </c>
      <c r="G24" s="1" t="s">
        <v>376</v>
      </c>
      <c r="H24" s="1" t="s">
        <v>377</v>
      </c>
      <c r="I24" s="1" t="s">
        <v>518</v>
      </c>
      <c r="J24" s="1" t="s">
        <v>30</v>
      </c>
      <c r="K24" s="1" t="s">
        <v>519</v>
      </c>
      <c r="L24" s="1" t="s">
        <v>519</v>
      </c>
      <c r="M24" s="1" t="s">
        <v>380</v>
      </c>
      <c r="N24" s="1" t="s">
        <v>380</v>
      </c>
      <c r="O24" s="1" t="s">
        <v>381</v>
      </c>
      <c r="P24" s="1" t="s">
        <v>382</v>
      </c>
      <c r="Q24" s="1" t="s">
        <v>383</v>
      </c>
      <c r="R24" s="1" t="s">
        <v>520</v>
      </c>
      <c r="S24" s="1" t="s">
        <v>385</v>
      </c>
      <c r="T24" s="1" t="s">
        <v>386</v>
      </c>
      <c r="U24" s="1" t="s">
        <v>387</v>
      </c>
      <c r="V24" s="1" t="s">
        <v>395</v>
      </c>
    </row>
    <row r="25" s="1" customFormat="1" spans="1:22">
      <c r="A25" s="3">
        <v>999226741712736</v>
      </c>
      <c r="B25" s="1" t="s">
        <v>372</v>
      </c>
      <c r="C25" s="1" t="s">
        <v>521</v>
      </c>
      <c r="D25" s="1" t="s">
        <v>522</v>
      </c>
      <c r="E25" s="1" t="s">
        <v>523</v>
      </c>
      <c r="F25" s="1" t="s">
        <v>372</v>
      </c>
      <c r="G25" s="1" t="s">
        <v>376</v>
      </c>
      <c r="H25" s="1" t="s">
        <v>377</v>
      </c>
      <c r="I25" s="1" t="s">
        <v>524</v>
      </c>
      <c r="J25" s="1" t="s">
        <v>30</v>
      </c>
      <c r="K25" s="1" t="s">
        <v>525</v>
      </c>
      <c r="L25" s="1" t="s">
        <v>525</v>
      </c>
      <c r="M25" s="1" t="s">
        <v>380</v>
      </c>
      <c r="N25" s="1" t="s">
        <v>380</v>
      </c>
      <c r="O25" s="1" t="s">
        <v>381</v>
      </c>
      <c r="P25" s="1" t="s">
        <v>382</v>
      </c>
      <c r="Q25" s="1" t="s">
        <v>383</v>
      </c>
      <c r="R25" s="1" t="s">
        <v>526</v>
      </c>
      <c r="S25" s="1" t="s">
        <v>385</v>
      </c>
      <c r="T25" s="1" t="s">
        <v>386</v>
      </c>
      <c r="U25" s="1" t="s">
        <v>387</v>
      </c>
      <c r="V25" s="1" t="s">
        <v>527</v>
      </c>
    </row>
    <row r="26" s="1" customFormat="1" spans="1:22">
      <c r="A26" s="3">
        <v>999226741253322</v>
      </c>
      <c r="B26" s="1" t="s">
        <v>372</v>
      </c>
      <c r="C26" s="1" t="s">
        <v>528</v>
      </c>
      <c r="D26" s="1" t="s">
        <v>529</v>
      </c>
      <c r="E26" s="1" t="s">
        <v>530</v>
      </c>
      <c r="F26" s="1" t="s">
        <v>372</v>
      </c>
      <c r="G26" s="1" t="s">
        <v>376</v>
      </c>
      <c r="H26" s="1" t="s">
        <v>377</v>
      </c>
      <c r="I26" s="1" t="s">
        <v>531</v>
      </c>
      <c r="J26" s="1" t="s">
        <v>30</v>
      </c>
      <c r="K26" s="1" t="s">
        <v>532</v>
      </c>
      <c r="L26" s="1" t="s">
        <v>532</v>
      </c>
      <c r="M26" s="1" t="s">
        <v>380</v>
      </c>
      <c r="N26" s="1" t="s">
        <v>380</v>
      </c>
      <c r="O26" s="1" t="s">
        <v>381</v>
      </c>
      <c r="P26" s="1" t="s">
        <v>382</v>
      </c>
      <c r="Q26" s="1" t="s">
        <v>383</v>
      </c>
      <c r="R26" s="1" t="s">
        <v>533</v>
      </c>
      <c r="S26" s="1" t="s">
        <v>385</v>
      </c>
      <c r="T26" s="1" t="s">
        <v>386</v>
      </c>
      <c r="U26" s="1" t="s">
        <v>387</v>
      </c>
      <c r="V26" s="1" t="s">
        <v>395</v>
      </c>
    </row>
    <row r="27" s="1" customFormat="1" spans="1:22">
      <c r="A27" s="3">
        <v>999226739164908</v>
      </c>
      <c r="B27" s="1" t="s">
        <v>372</v>
      </c>
      <c r="C27" s="1" t="s">
        <v>534</v>
      </c>
      <c r="D27" s="1" t="s">
        <v>535</v>
      </c>
      <c r="E27" s="1" t="s">
        <v>536</v>
      </c>
      <c r="F27" s="1" t="s">
        <v>372</v>
      </c>
      <c r="G27" s="1" t="s">
        <v>376</v>
      </c>
      <c r="H27" s="1" t="s">
        <v>377</v>
      </c>
      <c r="I27" s="1" t="s">
        <v>537</v>
      </c>
      <c r="J27" s="1" t="s">
        <v>30</v>
      </c>
      <c r="K27" s="1" t="s">
        <v>538</v>
      </c>
      <c r="L27" s="1" t="s">
        <v>538</v>
      </c>
      <c r="M27" s="1" t="s">
        <v>380</v>
      </c>
      <c r="N27" s="1" t="s">
        <v>380</v>
      </c>
      <c r="O27" s="1" t="s">
        <v>381</v>
      </c>
      <c r="P27" s="1" t="s">
        <v>382</v>
      </c>
      <c r="Q27" s="1" t="s">
        <v>383</v>
      </c>
      <c r="R27" s="1" t="s">
        <v>539</v>
      </c>
      <c r="S27" s="1" t="s">
        <v>385</v>
      </c>
      <c r="T27" s="1" t="s">
        <v>386</v>
      </c>
      <c r="U27" s="1" t="s">
        <v>387</v>
      </c>
      <c r="V27" s="1" t="s">
        <v>395</v>
      </c>
    </row>
    <row r="28" s="1" customFormat="1" spans="1:22">
      <c r="A28" s="3">
        <v>999226738868948</v>
      </c>
      <c r="B28" s="1" t="s">
        <v>372</v>
      </c>
      <c r="C28" s="1" t="s">
        <v>540</v>
      </c>
      <c r="D28" s="1" t="s">
        <v>541</v>
      </c>
      <c r="E28" s="1" t="s">
        <v>542</v>
      </c>
      <c r="F28" s="1" t="s">
        <v>372</v>
      </c>
      <c r="G28" s="1" t="s">
        <v>376</v>
      </c>
      <c r="H28" s="1" t="s">
        <v>377</v>
      </c>
      <c r="I28" s="1" t="s">
        <v>543</v>
      </c>
      <c r="J28" s="1" t="s">
        <v>30</v>
      </c>
      <c r="K28" s="1" t="s">
        <v>544</v>
      </c>
      <c r="L28" s="1" t="s">
        <v>544</v>
      </c>
      <c r="M28" s="1" t="s">
        <v>380</v>
      </c>
      <c r="N28" s="1" t="s">
        <v>380</v>
      </c>
      <c r="O28" s="1" t="s">
        <v>381</v>
      </c>
      <c r="P28" s="1" t="s">
        <v>382</v>
      </c>
      <c r="Q28" s="1" t="s">
        <v>383</v>
      </c>
      <c r="R28" s="1" t="s">
        <v>545</v>
      </c>
      <c r="S28" s="1" t="s">
        <v>385</v>
      </c>
      <c r="T28" s="1" t="s">
        <v>386</v>
      </c>
      <c r="U28" s="1" t="s">
        <v>387</v>
      </c>
      <c r="V28" s="1" t="s">
        <v>451</v>
      </c>
    </row>
    <row r="29" s="1" customFormat="1" spans="1:22">
      <c r="A29" s="3">
        <v>999226735172070</v>
      </c>
      <c r="B29" s="1" t="s">
        <v>546</v>
      </c>
      <c r="C29" s="1" t="s">
        <v>547</v>
      </c>
      <c r="D29" s="1" t="s">
        <v>548</v>
      </c>
      <c r="E29" s="1" t="s">
        <v>549</v>
      </c>
      <c r="F29" s="1" t="s">
        <v>546</v>
      </c>
      <c r="G29" s="1" t="s">
        <v>376</v>
      </c>
      <c r="H29" s="1" t="s">
        <v>377</v>
      </c>
      <c r="I29" s="1" t="s">
        <v>550</v>
      </c>
      <c r="J29" s="1" t="s">
        <v>30</v>
      </c>
      <c r="K29" s="1" t="s">
        <v>551</v>
      </c>
      <c r="L29" s="1" t="s">
        <v>551</v>
      </c>
      <c r="M29" s="1" t="s">
        <v>380</v>
      </c>
      <c r="N29" s="1" t="s">
        <v>380</v>
      </c>
      <c r="O29" s="1" t="s">
        <v>381</v>
      </c>
      <c r="P29" s="1" t="s">
        <v>382</v>
      </c>
      <c r="Q29" s="1" t="s">
        <v>383</v>
      </c>
      <c r="R29" s="1" t="s">
        <v>552</v>
      </c>
      <c r="S29" s="1" t="s">
        <v>385</v>
      </c>
      <c r="T29" s="1" t="s">
        <v>386</v>
      </c>
      <c r="U29" s="1" t="s">
        <v>387</v>
      </c>
      <c r="V29" s="1" t="s">
        <v>395</v>
      </c>
    </row>
    <row r="30" s="1" customFormat="1" spans="1:22">
      <c r="A30" s="3">
        <v>999226735151740</v>
      </c>
      <c r="B30" s="1" t="s">
        <v>546</v>
      </c>
      <c r="C30" s="1" t="s">
        <v>553</v>
      </c>
      <c r="D30" s="1" t="s">
        <v>548</v>
      </c>
      <c r="E30" s="1" t="s">
        <v>549</v>
      </c>
      <c r="F30" s="1" t="s">
        <v>546</v>
      </c>
      <c r="G30" s="1" t="s">
        <v>376</v>
      </c>
      <c r="H30" s="1" t="s">
        <v>377</v>
      </c>
      <c r="I30" s="1" t="s">
        <v>554</v>
      </c>
      <c r="J30" s="1" t="s">
        <v>30</v>
      </c>
      <c r="K30" s="1" t="s">
        <v>555</v>
      </c>
      <c r="L30" s="1" t="s">
        <v>555</v>
      </c>
      <c r="M30" s="1" t="s">
        <v>380</v>
      </c>
      <c r="N30" s="1" t="s">
        <v>380</v>
      </c>
      <c r="O30" s="1" t="s">
        <v>381</v>
      </c>
      <c r="P30" s="1" t="s">
        <v>382</v>
      </c>
      <c r="Q30" s="1" t="s">
        <v>383</v>
      </c>
      <c r="R30" s="1" t="s">
        <v>556</v>
      </c>
      <c r="S30" s="1" t="s">
        <v>385</v>
      </c>
      <c r="T30" s="1" t="s">
        <v>386</v>
      </c>
      <c r="U30" s="1" t="s">
        <v>387</v>
      </c>
      <c r="V30" s="1" t="s">
        <v>395</v>
      </c>
    </row>
    <row r="31" s="1" customFormat="1" spans="1:22">
      <c r="A31" s="3">
        <v>999226735124212</v>
      </c>
      <c r="B31" s="1" t="s">
        <v>546</v>
      </c>
      <c r="C31" s="1" t="s">
        <v>557</v>
      </c>
      <c r="D31" s="1" t="s">
        <v>529</v>
      </c>
      <c r="E31" s="1" t="s">
        <v>558</v>
      </c>
      <c r="F31" s="1" t="s">
        <v>372</v>
      </c>
      <c r="G31" s="1" t="s">
        <v>376</v>
      </c>
      <c r="H31" s="1" t="s">
        <v>377</v>
      </c>
      <c r="I31" s="1" t="s">
        <v>559</v>
      </c>
      <c r="J31" s="1" t="s">
        <v>30</v>
      </c>
      <c r="K31" s="1" t="s">
        <v>560</v>
      </c>
      <c r="L31" s="1" t="s">
        <v>560</v>
      </c>
      <c r="M31" s="1" t="s">
        <v>380</v>
      </c>
      <c r="N31" s="1" t="s">
        <v>380</v>
      </c>
      <c r="O31" s="1" t="s">
        <v>381</v>
      </c>
      <c r="P31" s="1" t="s">
        <v>382</v>
      </c>
      <c r="Q31" s="1" t="s">
        <v>383</v>
      </c>
      <c r="R31" s="1" t="s">
        <v>561</v>
      </c>
      <c r="S31" s="1" t="s">
        <v>385</v>
      </c>
      <c r="T31" s="1" t="s">
        <v>386</v>
      </c>
      <c r="U31" s="1" t="s">
        <v>387</v>
      </c>
      <c r="V31" s="1" t="s">
        <v>395</v>
      </c>
    </row>
    <row r="32" s="1" customFormat="1" spans="1:22">
      <c r="A32" s="3">
        <v>999226735119862</v>
      </c>
      <c r="B32" s="1" t="s">
        <v>546</v>
      </c>
      <c r="C32" s="1" t="s">
        <v>562</v>
      </c>
      <c r="D32" s="1" t="s">
        <v>563</v>
      </c>
      <c r="E32" s="1" t="s">
        <v>564</v>
      </c>
      <c r="F32" s="1" t="s">
        <v>372</v>
      </c>
      <c r="G32" s="1" t="s">
        <v>376</v>
      </c>
      <c r="H32" s="1" t="s">
        <v>377</v>
      </c>
      <c r="I32" s="1" t="s">
        <v>565</v>
      </c>
      <c r="J32" s="1" t="s">
        <v>30</v>
      </c>
      <c r="K32" s="1" t="s">
        <v>566</v>
      </c>
      <c r="L32" s="1" t="s">
        <v>566</v>
      </c>
      <c r="M32" s="1" t="s">
        <v>380</v>
      </c>
      <c r="N32" s="1" t="s">
        <v>380</v>
      </c>
      <c r="O32" s="1" t="s">
        <v>381</v>
      </c>
      <c r="P32" s="1" t="s">
        <v>382</v>
      </c>
      <c r="Q32" s="1" t="s">
        <v>383</v>
      </c>
      <c r="R32" s="1" t="s">
        <v>567</v>
      </c>
      <c r="S32" s="1" t="s">
        <v>385</v>
      </c>
      <c r="T32" s="1" t="s">
        <v>386</v>
      </c>
      <c r="U32" s="1" t="s">
        <v>568</v>
      </c>
      <c r="V32" s="1" t="s">
        <v>395</v>
      </c>
    </row>
    <row r="33" s="1" customFormat="1" spans="1:22">
      <c r="A33" s="3">
        <v>999226734822428</v>
      </c>
      <c r="B33" s="1" t="s">
        <v>546</v>
      </c>
      <c r="C33" s="1" t="s">
        <v>569</v>
      </c>
      <c r="D33" s="1" t="s">
        <v>570</v>
      </c>
      <c r="E33" s="1" t="s">
        <v>571</v>
      </c>
      <c r="F33" s="1" t="s">
        <v>546</v>
      </c>
      <c r="G33" s="1" t="s">
        <v>376</v>
      </c>
      <c r="H33" s="1" t="s">
        <v>377</v>
      </c>
      <c r="I33" s="1" t="s">
        <v>572</v>
      </c>
      <c r="J33" s="1" t="s">
        <v>30</v>
      </c>
      <c r="K33" s="1" t="s">
        <v>573</v>
      </c>
      <c r="L33" s="1" t="s">
        <v>573</v>
      </c>
      <c r="M33" s="1" t="s">
        <v>380</v>
      </c>
      <c r="N33" s="1" t="s">
        <v>380</v>
      </c>
      <c r="O33" s="1" t="s">
        <v>381</v>
      </c>
      <c r="P33" s="1" t="s">
        <v>382</v>
      </c>
      <c r="Q33" s="1" t="s">
        <v>383</v>
      </c>
      <c r="R33" s="1" t="s">
        <v>574</v>
      </c>
      <c r="S33" s="1" t="s">
        <v>385</v>
      </c>
      <c r="T33" s="1" t="s">
        <v>386</v>
      </c>
      <c r="U33" s="1" t="s">
        <v>387</v>
      </c>
      <c r="V33" s="1" t="s">
        <v>388</v>
      </c>
    </row>
    <row r="34" s="1" customFormat="1" spans="1:22">
      <c r="A34" s="3">
        <v>999226734617847</v>
      </c>
      <c r="B34" s="1" t="s">
        <v>546</v>
      </c>
      <c r="C34" s="1" t="s">
        <v>575</v>
      </c>
      <c r="D34" s="1" t="s">
        <v>576</v>
      </c>
      <c r="E34" s="1" t="s">
        <v>577</v>
      </c>
      <c r="F34" s="1" t="s">
        <v>372</v>
      </c>
      <c r="G34" s="1" t="s">
        <v>376</v>
      </c>
      <c r="H34" s="1" t="s">
        <v>377</v>
      </c>
      <c r="I34" s="1" t="s">
        <v>578</v>
      </c>
      <c r="J34" s="1" t="s">
        <v>30</v>
      </c>
      <c r="K34" s="1" t="s">
        <v>579</v>
      </c>
      <c r="L34" s="1" t="s">
        <v>579</v>
      </c>
      <c r="M34" s="1" t="s">
        <v>380</v>
      </c>
      <c r="N34" s="1" t="s">
        <v>380</v>
      </c>
      <c r="O34" s="1" t="s">
        <v>381</v>
      </c>
      <c r="P34" s="1" t="s">
        <v>382</v>
      </c>
      <c r="Q34" s="1" t="s">
        <v>383</v>
      </c>
      <c r="R34" s="1" t="s">
        <v>580</v>
      </c>
      <c r="S34" s="1" t="s">
        <v>385</v>
      </c>
      <c r="T34" s="1" t="s">
        <v>386</v>
      </c>
      <c r="U34" s="1" t="s">
        <v>387</v>
      </c>
      <c r="V34" s="1" t="s">
        <v>388</v>
      </c>
    </row>
    <row r="35" s="1" customFormat="1" spans="1:22">
      <c r="A35" s="3">
        <v>999226734322997</v>
      </c>
      <c r="B35" s="1" t="s">
        <v>546</v>
      </c>
      <c r="C35" s="1" t="s">
        <v>581</v>
      </c>
      <c r="D35" s="1" t="s">
        <v>582</v>
      </c>
      <c r="E35" s="1" t="s">
        <v>583</v>
      </c>
      <c r="F35" s="1" t="s">
        <v>372</v>
      </c>
      <c r="G35" s="1" t="s">
        <v>376</v>
      </c>
      <c r="H35" s="1" t="s">
        <v>377</v>
      </c>
      <c r="I35" s="1" t="s">
        <v>584</v>
      </c>
      <c r="J35" s="1" t="s">
        <v>30</v>
      </c>
      <c r="K35" s="1" t="s">
        <v>585</v>
      </c>
      <c r="L35" s="1" t="s">
        <v>585</v>
      </c>
      <c r="M35" s="1" t="s">
        <v>380</v>
      </c>
      <c r="N35" s="1" t="s">
        <v>380</v>
      </c>
      <c r="O35" s="1" t="s">
        <v>381</v>
      </c>
      <c r="P35" s="1" t="s">
        <v>382</v>
      </c>
      <c r="Q35" s="1" t="s">
        <v>383</v>
      </c>
      <c r="R35" s="1" t="s">
        <v>586</v>
      </c>
      <c r="S35" s="1" t="s">
        <v>385</v>
      </c>
      <c r="T35" s="1" t="s">
        <v>386</v>
      </c>
      <c r="U35" s="1" t="s">
        <v>568</v>
      </c>
      <c r="V35" s="1" t="s">
        <v>388</v>
      </c>
    </row>
    <row r="36" s="1" customFormat="1" spans="1:22">
      <c r="A36" s="3">
        <v>999226733829826</v>
      </c>
      <c r="B36" s="1" t="s">
        <v>546</v>
      </c>
      <c r="C36" s="1" t="s">
        <v>587</v>
      </c>
      <c r="D36" s="1" t="s">
        <v>588</v>
      </c>
      <c r="E36" s="1" t="s">
        <v>589</v>
      </c>
      <c r="F36" s="1" t="s">
        <v>372</v>
      </c>
      <c r="G36" s="1" t="s">
        <v>376</v>
      </c>
      <c r="H36" s="1" t="s">
        <v>377</v>
      </c>
      <c r="I36" s="1" t="s">
        <v>590</v>
      </c>
      <c r="J36" s="1" t="s">
        <v>30</v>
      </c>
      <c r="K36" s="1" t="s">
        <v>591</v>
      </c>
      <c r="L36" s="1" t="s">
        <v>591</v>
      </c>
      <c r="M36" s="1" t="s">
        <v>380</v>
      </c>
      <c r="N36" s="1" t="s">
        <v>380</v>
      </c>
      <c r="O36" s="1" t="s">
        <v>381</v>
      </c>
      <c r="P36" s="1" t="s">
        <v>382</v>
      </c>
      <c r="Q36" s="1" t="s">
        <v>383</v>
      </c>
      <c r="R36" s="1" t="s">
        <v>592</v>
      </c>
      <c r="S36" s="1" t="s">
        <v>385</v>
      </c>
      <c r="T36" s="1" t="s">
        <v>386</v>
      </c>
      <c r="U36" s="1" t="s">
        <v>387</v>
      </c>
      <c r="V36" s="1" t="s">
        <v>388</v>
      </c>
    </row>
    <row r="37" s="1" customFormat="1" spans="1:22">
      <c r="A37" s="3">
        <v>999226731232902</v>
      </c>
      <c r="B37" s="1" t="s">
        <v>546</v>
      </c>
      <c r="C37" s="1" t="s">
        <v>593</v>
      </c>
      <c r="D37" s="1" t="s">
        <v>594</v>
      </c>
      <c r="E37" s="1" t="s">
        <v>595</v>
      </c>
      <c r="F37" s="1" t="s">
        <v>546</v>
      </c>
      <c r="G37" s="1" t="s">
        <v>376</v>
      </c>
      <c r="H37" s="1" t="s">
        <v>377</v>
      </c>
      <c r="I37" s="1" t="s">
        <v>596</v>
      </c>
      <c r="J37" s="1" t="s">
        <v>30</v>
      </c>
      <c r="K37" s="1" t="s">
        <v>597</v>
      </c>
      <c r="L37" s="1" t="s">
        <v>597</v>
      </c>
      <c r="M37" s="1" t="s">
        <v>380</v>
      </c>
      <c r="N37" s="1" t="s">
        <v>380</v>
      </c>
      <c r="O37" s="1" t="s">
        <v>381</v>
      </c>
      <c r="P37" s="1" t="s">
        <v>382</v>
      </c>
      <c r="Q37" s="1" t="s">
        <v>383</v>
      </c>
      <c r="R37" s="1" t="s">
        <v>598</v>
      </c>
      <c r="S37" s="1" t="s">
        <v>385</v>
      </c>
      <c r="T37" s="1" t="s">
        <v>386</v>
      </c>
      <c r="U37" s="1" t="s">
        <v>387</v>
      </c>
      <c r="V37" s="1" t="s">
        <v>388</v>
      </c>
    </row>
    <row r="38" s="1" customFormat="1" spans="1:22">
      <c r="A38" s="3">
        <v>999226730775720</v>
      </c>
      <c r="B38" s="1" t="s">
        <v>546</v>
      </c>
      <c r="C38" s="1" t="s">
        <v>599</v>
      </c>
      <c r="D38" s="1" t="s">
        <v>600</v>
      </c>
      <c r="E38" s="1" t="s">
        <v>601</v>
      </c>
      <c r="F38" s="1" t="s">
        <v>372</v>
      </c>
      <c r="G38" s="1" t="s">
        <v>376</v>
      </c>
      <c r="H38" s="1" t="s">
        <v>377</v>
      </c>
      <c r="I38" s="1" t="s">
        <v>602</v>
      </c>
      <c r="J38" s="1" t="s">
        <v>30</v>
      </c>
      <c r="K38" s="1" t="s">
        <v>603</v>
      </c>
      <c r="L38" s="1" t="s">
        <v>603</v>
      </c>
      <c r="M38" s="1" t="s">
        <v>380</v>
      </c>
      <c r="N38" s="1" t="s">
        <v>380</v>
      </c>
      <c r="O38" s="1" t="s">
        <v>381</v>
      </c>
      <c r="P38" s="1" t="s">
        <v>382</v>
      </c>
      <c r="Q38" s="1" t="s">
        <v>383</v>
      </c>
      <c r="R38" s="1" t="s">
        <v>604</v>
      </c>
      <c r="S38" s="1" t="s">
        <v>385</v>
      </c>
      <c r="T38" s="1" t="s">
        <v>386</v>
      </c>
      <c r="U38" s="1" t="s">
        <v>387</v>
      </c>
      <c r="V38" s="1" t="s">
        <v>388</v>
      </c>
    </row>
    <row r="39" s="1" customFormat="1" spans="1:22">
      <c r="A39" s="3">
        <v>999226730589014</v>
      </c>
      <c r="B39" s="1" t="s">
        <v>546</v>
      </c>
      <c r="C39" s="1" t="s">
        <v>605</v>
      </c>
      <c r="D39" s="1" t="s">
        <v>606</v>
      </c>
      <c r="E39" s="1" t="s">
        <v>607</v>
      </c>
      <c r="F39" s="1" t="s">
        <v>372</v>
      </c>
      <c r="G39" s="1" t="s">
        <v>376</v>
      </c>
      <c r="H39" s="1" t="s">
        <v>377</v>
      </c>
      <c r="I39" s="1" t="s">
        <v>608</v>
      </c>
      <c r="J39" s="1" t="s">
        <v>30</v>
      </c>
      <c r="K39" s="1" t="s">
        <v>609</v>
      </c>
      <c r="L39" s="1" t="s">
        <v>609</v>
      </c>
      <c r="M39" s="1" t="s">
        <v>380</v>
      </c>
      <c r="N39" s="1" t="s">
        <v>380</v>
      </c>
      <c r="O39" s="1" t="s">
        <v>381</v>
      </c>
      <c r="P39" s="1" t="s">
        <v>382</v>
      </c>
      <c r="Q39" s="1" t="s">
        <v>383</v>
      </c>
      <c r="R39" s="1" t="s">
        <v>610</v>
      </c>
      <c r="S39" s="1" t="s">
        <v>385</v>
      </c>
      <c r="T39" s="1" t="s">
        <v>386</v>
      </c>
      <c r="U39" s="1" t="s">
        <v>387</v>
      </c>
      <c r="V39" s="1" t="s">
        <v>395</v>
      </c>
    </row>
    <row r="40" s="1" customFormat="1" spans="1:22">
      <c r="A40" s="3">
        <v>999226729958829</v>
      </c>
      <c r="B40" s="1" t="s">
        <v>546</v>
      </c>
      <c r="C40" s="1" t="s">
        <v>611</v>
      </c>
      <c r="D40" s="1" t="s">
        <v>612</v>
      </c>
      <c r="E40" s="1" t="s">
        <v>613</v>
      </c>
      <c r="F40" s="1" t="s">
        <v>546</v>
      </c>
      <c r="G40" s="1" t="s">
        <v>376</v>
      </c>
      <c r="H40" s="1" t="s">
        <v>377</v>
      </c>
      <c r="I40" s="1" t="s">
        <v>614</v>
      </c>
      <c r="J40" s="1" t="s">
        <v>30</v>
      </c>
      <c r="K40" s="1" t="s">
        <v>615</v>
      </c>
      <c r="L40" s="1" t="s">
        <v>615</v>
      </c>
      <c r="M40" s="1" t="s">
        <v>380</v>
      </c>
      <c r="N40" s="1" t="s">
        <v>380</v>
      </c>
      <c r="O40" s="1" t="s">
        <v>381</v>
      </c>
      <c r="P40" s="1" t="s">
        <v>382</v>
      </c>
      <c r="Q40" s="1" t="s">
        <v>383</v>
      </c>
      <c r="R40" s="1" t="s">
        <v>616</v>
      </c>
      <c r="S40" s="1" t="s">
        <v>385</v>
      </c>
      <c r="T40" s="1" t="s">
        <v>386</v>
      </c>
      <c r="U40" s="1" t="s">
        <v>387</v>
      </c>
      <c r="V40" s="1" t="s">
        <v>451</v>
      </c>
    </row>
    <row r="41" s="1" customFormat="1" spans="1:22">
      <c r="A41" s="3">
        <v>999226726687958</v>
      </c>
      <c r="B41" s="1" t="s">
        <v>617</v>
      </c>
      <c r="C41" s="1" t="s">
        <v>618</v>
      </c>
      <c r="D41" s="1" t="s">
        <v>600</v>
      </c>
      <c r="E41" s="1" t="s">
        <v>619</v>
      </c>
      <c r="F41" s="1" t="s">
        <v>546</v>
      </c>
      <c r="G41" s="1" t="s">
        <v>376</v>
      </c>
      <c r="H41" s="1" t="s">
        <v>377</v>
      </c>
      <c r="I41" s="1" t="s">
        <v>620</v>
      </c>
      <c r="J41" s="1" t="s">
        <v>30</v>
      </c>
      <c r="K41" s="1" t="s">
        <v>621</v>
      </c>
      <c r="L41" s="1" t="s">
        <v>621</v>
      </c>
      <c r="M41" s="1" t="s">
        <v>380</v>
      </c>
      <c r="N41" s="1" t="s">
        <v>380</v>
      </c>
      <c r="O41" s="1" t="s">
        <v>381</v>
      </c>
      <c r="P41" s="1" t="s">
        <v>382</v>
      </c>
      <c r="Q41" s="1" t="s">
        <v>383</v>
      </c>
      <c r="R41" s="1" t="s">
        <v>622</v>
      </c>
      <c r="S41" s="1" t="s">
        <v>385</v>
      </c>
      <c r="T41" s="1" t="s">
        <v>386</v>
      </c>
      <c r="U41" s="1" t="s">
        <v>387</v>
      </c>
      <c r="V41" s="1" t="s">
        <v>388</v>
      </c>
    </row>
    <row r="42" s="1" customFormat="1" spans="1:22">
      <c r="A42" s="3">
        <v>999226726027640</v>
      </c>
      <c r="B42" s="1" t="s">
        <v>617</v>
      </c>
      <c r="C42" s="1" t="s">
        <v>623</v>
      </c>
      <c r="D42" s="1" t="s">
        <v>576</v>
      </c>
      <c r="E42" s="1" t="s">
        <v>624</v>
      </c>
      <c r="F42" s="1" t="s">
        <v>372</v>
      </c>
      <c r="G42" s="1" t="s">
        <v>376</v>
      </c>
      <c r="H42" s="1" t="s">
        <v>377</v>
      </c>
      <c r="I42" s="1" t="s">
        <v>625</v>
      </c>
      <c r="J42" s="1" t="s">
        <v>30</v>
      </c>
      <c r="K42" s="1" t="s">
        <v>579</v>
      </c>
      <c r="L42" s="1" t="s">
        <v>579</v>
      </c>
      <c r="M42" s="1" t="s">
        <v>380</v>
      </c>
      <c r="N42" s="1" t="s">
        <v>380</v>
      </c>
      <c r="O42" s="1" t="s">
        <v>381</v>
      </c>
      <c r="P42" s="1" t="s">
        <v>382</v>
      </c>
      <c r="Q42" s="1" t="s">
        <v>383</v>
      </c>
      <c r="R42" s="1" t="s">
        <v>626</v>
      </c>
      <c r="S42" s="1" t="s">
        <v>385</v>
      </c>
      <c r="T42" s="1" t="s">
        <v>386</v>
      </c>
      <c r="U42" s="1" t="s">
        <v>387</v>
      </c>
      <c r="V42" s="1" t="s">
        <v>388</v>
      </c>
    </row>
    <row r="43" s="1" customFormat="1" spans="1:22">
      <c r="A43" s="3">
        <v>999226716543141</v>
      </c>
      <c r="B43" s="1" t="s">
        <v>617</v>
      </c>
      <c r="C43" s="1" t="s">
        <v>627</v>
      </c>
      <c r="D43" s="1" t="s">
        <v>576</v>
      </c>
      <c r="E43" s="1" t="s">
        <v>628</v>
      </c>
      <c r="F43" s="1" t="s">
        <v>372</v>
      </c>
      <c r="G43" s="1" t="s">
        <v>376</v>
      </c>
      <c r="H43" s="1" t="s">
        <v>377</v>
      </c>
      <c r="I43" s="1" t="s">
        <v>625</v>
      </c>
      <c r="J43" s="1" t="s">
        <v>30</v>
      </c>
      <c r="K43" s="1" t="s">
        <v>579</v>
      </c>
      <c r="L43" s="1" t="s">
        <v>579</v>
      </c>
      <c r="M43" s="1" t="s">
        <v>380</v>
      </c>
      <c r="N43" s="1" t="s">
        <v>380</v>
      </c>
      <c r="O43" s="1" t="s">
        <v>381</v>
      </c>
      <c r="P43" s="1" t="s">
        <v>382</v>
      </c>
      <c r="Q43" s="1" t="s">
        <v>383</v>
      </c>
      <c r="R43" s="1" t="s">
        <v>629</v>
      </c>
      <c r="S43" s="1" t="s">
        <v>385</v>
      </c>
      <c r="T43" s="1" t="s">
        <v>386</v>
      </c>
      <c r="U43" s="1" t="s">
        <v>387</v>
      </c>
      <c r="V43" s="1" t="s">
        <v>388</v>
      </c>
    </row>
    <row r="44" s="1" customFormat="1" spans="1:22">
      <c r="A44" s="3">
        <v>999226713913793</v>
      </c>
      <c r="B44" s="1" t="s">
        <v>630</v>
      </c>
      <c r="C44" s="1" t="s">
        <v>631</v>
      </c>
      <c r="D44" s="1" t="s">
        <v>632</v>
      </c>
      <c r="E44" s="1" t="s">
        <v>633</v>
      </c>
      <c r="F44" s="1" t="s">
        <v>372</v>
      </c>
      <c r="G44" s="1" t="s">
        <v>376</v>
      </c>
      <c r="H44" s="1" t="s">
        <v>377</v>
      </c>
      <c r="I44" s="1" t="s">
        <v>634</v>
      </c>
      <c r="J44" s="1" t="s">
        <v>30</v>
      </c>
      <c r="K44" s="1" t="s">
        <v>635</v>
      </c>
      <c r="L44" s="1" t="s">
        <v>635</v>
      </c>
      <c r="M44" s="1" t="s">
        <v>380</v>
      </c>
      <c r="N44" s="1" t="s">
        <v>380</v>
      </c>
      <c r="O44" s="1" t="s">
        <v>381</v>
      </c>
      <c r="P44" s="1" t="s">
        <v>382</v>
      </c>
      <c r="Q44" s="1" t="s">
        <v>383</v>
      </c>
      <c r="R44" s="1" t="s">
        <v>636</v>
      </c>
      <c r="S44" s="1" t="s">
        <v>385</v>
      </c>
      <c r="T44" s="1" t="s">
        <v>386</v>
      </c>
      <c r="U44" s="1" t="s">
        <v>387</v>
      </c>
      <c r="V44" s="1" t="s">
        <v>527</v>
      </c>
    </row>
    <row r="45" s="1" customFormat="1" spans="1:22">
      <c r="A45" s="3">
        <v>999226713402369</v>
      </c>
      <c r="B45" s="1" t="s">
        <v>630</v>
      </c>
      <c r="C45" s="1" t="s">
        <v>637</v>
      </c>
      <c r="D45" s="1" t="s">
        <v>638</v>
      </c>
      <c r="E45" s="1" t="s">
        <v>639</v>
      </c>
      <c r="F45" s="1" t="s">
        <v>546</v>
      </c>
      <c r="G45" s="1" t="s">
        <v>376</v>
      </c>
      <c r="H45" s="1" t="s">
        <v>377</v>
      </c>
      <c r="I45" s="1" t="s">
        <v>640</v>
      </c>
      <c r="J45" s="1" t="s">
        <v>30</v>
      </c>
      <c r="K45" s="1" t="s">
        <v>641</v>
      </c>
      <c r="L45" s="1" t="s">
        <v>641</v>
      </c>
      <c r="M45" s="1" t="s">
        <v>380</v>
      </c>
      <c r="N45" s="1" t="s">
        <v>380</v>
      </c>
      <c r="O45" s="1" t="s">
        <v>381</v>
      </c>
      <c r="P45" s="1" t="s">
        <v>382</v>
      </c>
      <c r="Q45" s="1" t="s">
        <v>383</v>
      </c>
      <c r="R45" s="1" t="s">
        <v>642</v>
      </c>
      <c r="S45" s="1" t="s">
        <v>385</v>
      </c>
      <c r="T45" s="1" t="s">
        <v>386</v>
      </c>
      <c r="U45" s="1" t="s">
        <v>387</v>
      </c>
      <c r="V45" s="1" t="s">
        <v>395</v>
      </c>
    </row>
    <row r="46" s="1" customFormat="1" spans="1:22">
      <c r="A46" s="3">
        <v>999226712563370</v>
      </c>
      <c r="B46" s="1" t="s">
        <v>630</v>
      </c>
      <c r="C46" s="1" t="s">
        <v>643</v>
      </c>
      <c r="D46" s="1" t="s">
        <v>644</v>
      </c>
      <c r="E46" s="1" t="s">
        <v>645</v>
      </c>
      <c r="F46" s="1" t="s">
        <v>617</v>
      </c>
      <c r="G46" s="1" t="s">
        <v>376</v>
      </c>
      <c r="H46" s="1" t="s">
        <v>377</v>
      </c>
      <c r="I46" s="1" t="s">
        <v>646</v>
      </c>
      <c r="J46" s="1" t="s">
        <v>30</v>
      </c>
      <c r="K46" s="1" t="s">
        <v>647</v>
      </c>
      <c r="L46" s="1" t="s">
        <v>647</v>
      </c>
      <c r="M46" s="1" t="s">
        <v>380</v>
      </c>
      <c r="N46" s="1" t="s">
        <v>380</v>
      </c>
      <c r="O46" s="1" t="s">
        <v>381</v>
      </c>
      <c r="P46" s="1" t="s">
        <v>382</v>
      </c>
      <c r="Q46" s="1" t="s">
        <v>383</v>
      </c>
      <c r="R46" s="1" t="s">
        <v>648</v>
      </c>
      <c r="S46" s="1" t="s">
        <v>385</v>
      </c>
      <c r="T46" s="1" t="s">
        <v>386</v>
      </c>
      <c r="U46" s="1" t="s">
        <v>387</v>
      </c>
      <c r="V46" s="1" t="s">
        <v>451</v>
      </c>
    </row>
    <row r="47" s="1" customFormat="1" spans="1:22">
      <c r="A47" s="3">
        <v>999226708959126</v>
      </c>
      <c r="B47" s="1" t="s">
        <v>630</v>
      </c>
      <c r="C47" s="1" t="s">
        <v>649</v>
      </c>
      <c r="D47" s="1" t="s">
        <v>650</v>
      </c>
      <c r="E47" s="1" t="s">
        <v>651</v>
      </c>
      <c r="F47" s="1" t="s">
        <v>630</v>
      </c>
      <c r="G47" s="1" t="s">
        <v>376</v>
      </c>
      <c r="H47" s="1" t="s">
        <v>377</v>
      </c>
      <c r="I47" s="1" t="s">
        <v>652</v>
      </c>
      <c r="J47" s="1" t="s">
        <v>30</v>
      </c>
      <c r="K47" s="1" t="s">
        <v>653</v>
      </c>
      <c r="L47" s="1" t="s">
        <v>653</v>
      </c>
      <c r="M47" s="1" t="s">
        <v>380</v>
      </c>
      <c r="N47" s="1" t="s">
        <v>380</v>
      </c>
      <c r="O47" s="1" t="s">
        <v>381</v>
      </c>
      <c r="P47" s="1" t="s">
        <v>382</v>
      </c>
      <c r="Q47" s="1" t="s">
        <v>383</v>
      </c>
      <c r="R47" s="1" t="s">
        <v>654</v>
      </c>
      <c r="S47" s="1" t="s">
        <v>385</v>
      </c>
      <c r="T47" s="1" t="s">
        <v>386</v>
      </c>
      <c r="U47" s="1" t="s">
        <v>387</v>
      </c>
      <c r="V47" s="1" t="s">
        <v>395</v>
      </c>
    </row>
    <row r="48" s="1" customFormat="1" spans="1:22">
      <c r="A48" s="3">
        <v>999226671328906</v>
      </c>
      <c r="B48" s="1" t="s">
        <v>655</v>
      </c>
      <c r="C48" s="1" t="s">
        <v>656</v>
      </c>
      <c r="D48" s="1" t="s">
        <v>657</v>
      </c>
      <c r="E48" s="1" t="s">
        <v>658</v>
      </c>
      <c r="F48" s="1" t="s">
        <v>372</v>
      </c>
      <c r="G48" s="1" t="s">
        <v>376</v>
      </c>
      <c r="H48" s="1" t="s">
        <v>377</v>
      </c>
      <c r="I48" s="1" t="s">
        <v>659</v>
      </c>
      <c r="J48" s="1" t="s">
        <v>30</v>
      </c>
      <c r="K48" s="1" t="s">
        <v>660</v>
      </c>
      <c r="L48" s="1" t="s">
        <v>660</v>
      </c>
      <c r="M48" s="1" t="s">
        <v>380</v>
      </c>
      <c r="N48" s="1" t="s">
        <v>380</v>
      </c>
      <c r="O48" s="1" t="s">
        <v>381</v>
      </c>
      <c r="P48" s="1" t="s">
        <v>382</v>
      </c>
      <c r="Q48" s="1" t="s">
        <v>383</v>
      </c>
      <c r="R48" s="1" t="s">
        <v>661</v>
      </c>
      <c r="S48" s="1" t="s">
        <v>385</v>
      </c>
      <c r="T48" s="1" t="s">
        <v>386</v>
      </c>
      <c r="U48" s="1" t="s">
        <v>387</v>
      </c>
      <c r="V48" s="1" t="s">
        <v>395</v>
      </c>
    </row>
    <row r="49" s="1" customFormat="1" spans="1:22">
      <c r="A49" s="3">
        <v>999226670795959</v>
      </c>
      <c r="B49" s="1" t="s">
        <v>655</v>
      </c>
      <c r="C49" s="1" t="s">
        <v>662</v>
      </c>
      <c r="D49" s="1" t="s">
        <v>663</v>
      </c>
      <c r="E49" s="1" t="s">
        <v>664</v>
      </c>
      <c r="F49" s="1" t="s">
        <v>546</v>
      </c>
      <c r="G49" s="1" t="s">
        <v>376</v>
      </c>
      <c r="H49" s="1" t="s">
        <v>377</v>
      </c>
      <c r="I49" s="1" t="s">
        <v>665</v>
      </c>
      <c r="J49" s="1" t="s">
        <v>30</v>
      </c>
      <c r="K49" s="1" t="s">
        <v>666</v>
      </c>
      <c r="L49" s="1" t="s">
        <v>666</v>
      </c>
      <c r="M49" s="1" t="s">
        <v>380</v>
      </c>
      <c r="N49" s="1" t="s">
        <v>380</v>
      </c>
      <c r="O49" s="1" t="s">
        <v>381</v>
      </c>
      <c r="P49" s="1" t="s">
        <v>382</v>
      </c>
      <c r="Q49" s="1" t="s">
        <v>383</v>
      </c>
      <c r="R49" s="1" t="s">
        <v>667</v>
      </c>
      <c r="S49" s="1" t="s">
        <v>385</v>
      </c>
      <c r="T49" s="1" t="s">
        <v>386</v>
      </c>
      <c r="U49" s="1" t="s">
        <v>387</v>
      </c>
      <c r="V49" s="1" t="s">
        <v>451</v>
      </c>
    </row>
    <row r="50" s="1" customFormat="1" spans="1:22">
      <c r="A50" s="3">
        <v>999226665830736</v>
      </c>
      <c r="B50" s="1" t="s">
        <v>655</v>
      </c>
      <c r="C50" s="1" t="s">
        <v>668</v>
      </c>
      <c r="D50" s="1" t="s">
        <v>669</v>
      </c>
      <c r="E50" s="1" t="s">
        <v>670</v>
      </c>
      <c r="F50" s="1" t="s">
        <v>372</v>
      </c>
      <c r="G50" s="1" t="s">
        <v>376</v>
      </c>
      <c r="H50" s="1" t="s">
        <v>377</v>
      </c>
      <c r="I50" s="1" t="s">
        <v>671</v>
      </c>
      <c r="J50" s="1" t="s">
        <v>30</v>
      </c>
      <c r="K50" s="1" t="s">
        <v>672</v>
      </c>
      <c r="L50" s="1" t="s">
        <v>672</v>
      </c>
      <c r="M50" s="1" t="s">
        <v>380</v>
      </c>
      <c r="N50" s="1" t="s">
        <v>380</v>
      </c>
      <c r="O50" s="1" t="s">
        <v>381</v>
      </c>
      <c r="P50" s="1" t="s">
        <v>382</v>
      </c>
      <c r="Q50" s="1" t="s">
        <v>383</v>
      </c>
      <c r="R50" s="1" t="s">
        <v>673</v>
      </c>
      <c r="S50" s="1" t="s">
        <v>385</v>
      </c>
      <c r="T50" s="1" t="s">
        <v>386</v>
      </c>
      <c r="U50" s="1" t="s">
        <v>568</v>
      </c>
      <c r="V50" s="1" t="s">
        <v>388</v>
      </c>
    </row>
    <row r="51" s="1" customFormat="1" spans="1:22">
      <c r="A51" s="3">
        <v>999226658413925</v>
      </c>
      <c r="B51" s="1" t="s">
        <v>674</v>
      </c>
      <c r="C51" s="1" t="s">
        <v>675</v>
      </c>
      <c r="D51" s="1" t="s">
        <v>676</v>
      </c>
      <c r="E51" s="1" t="s">
        <v>677</v>
      </c>
      <c r="F51" s="1" t="s">
        <v>372</v>
      </c>
      <c r="G51" s="1" t="s">
        <v>376</v>
      </c>
      <c r="H51" s="1" t="s">
        <v>377</v>
      </c>
      <c r="I51" s="1" t="s">
        <v>678</v>
      </c>
      <c r="J51" s="1" t="s">
        <v>30</v>
      </c>
      <c r="K51" s="1" t="s">
        <v>679</v>
      </c>
      <c r="L51" s="1" t="s">
        <v>679</v>
      </c>
      <c r="M51" s="1" t="s">
        <v>380</v>
      </c>
      <c r="N51" s="1" t="s">
        <v>380</v>
      </c>
      <c r="O51" s="1" t="s">
        <v>381</v>
      </c>
      <c r="P51" s="1" t="s">
        <v>382</v>
      </c>
      <c r="Q51" s="1" t="s">
        <v>383</v>
      </c>
      <c r="R51" s="1" t="s">
        <v>680</v>
      </c>
      <c r="S51" s="1" t="s">
        <v>385</v>
      </c>
      <c r="T51" s="1" t="s">
        <v>386</v>
      </c>
      <c r="U51" s="1" t="s">
        <v>387</v>
      </c>
      <c r="V51" s="1" t="s">
        <v>527</v>
      </c>
    </row>
    <row r="52" s="1" customFormat="1" spans="1:22">
      <c r="A52" s="3">
        <v>999226650544482</v>
      </c>
      <c r="B52" s="1" t="s">
        <v>674</v>
      </c>
      <c r="C52" s="1" t="s">
        <v>681</v>
      </c>
      <c r="D52" s="1" t="s">
        <v>682</v>
      </c>
      <c r="E52" s="1" t="s">
        <v>683</v>
      </c>
      <c r="F52" s="1" t="s">
        <v>546</v>
      </c>
      <c r="G52" s="1" t="s">
        <v>376</v>
      </c>
      <c r="H52" s="1" t="s">
        <v>377</v>
      </c>
      <c r="I52" s="1" t="s">
        <v>684</v>
      </c>
      <c r="J52" s="1" t="s">
        <v>30</v>
      </c>
      <c r="K52" s="1" t="s">
        <v>685</v>
      </c>
      <c r="L52" s="1" t="s">
        <v>685</v>
      </c>
      <c r="M52" s="1" t="s">
        <v>380</v>
      </c>
      <c r="N52" s="1" t="s">
        <v>380</v>
      </c>
      <c r="O52" s="1" t="s">
        <v>381</v>
      </c>
      <c r="P52" s="1" t="s">
        <v>382</v>
      </c>
      <c r="Q52" s="1" t="s">
        <v>383</v>
      </c>
      <c r="R52" s="1" t="s">
        <v>686</v>
      </c>
      <c r="S52" s="1" t="s">
        <v>385</v>
      </c>
      <c r="T52" s="1" t="s">
        <v>386</v>
      </c>
      <c r="U52" s="1" t="s">
        <v>387</v>
      </c>
      <c r="V52" s="1" t="s">
        <v>395</v>
      </c>
    </row>
    <row r="53" s="1" customFormat="1" spans="1:22">
      <c r="A53" s="3">
        <v>999226625459950</v>
      </c>
      <c r="B53" s="1" t="s">
        <v>687</v>
      </c>
      <c r="C53" s="1" t="s">
        <v>688</v>
      </c>
      <c r="D53" s="1" t="s">
        <v>689</v>
      </c>
      <c r="E53" s="1" t="s">
        <v>690</v>
      </c>
      <c r="F53" s="1" t="s">
        <v>617</v>
      </c>
      <c r="G53" s="1" t="s">
        <v>376</v>
      </c>
      <c r="H53" s="1" t="s">
        <v>377</v>
      </c>
      <c r="I53" s="1" t="s">
        <v>691</v>
      </c>
      <c r="J53" s="1" t="s">
        <v>30</v>
      </c>
      <c r="K53" s="1" t="s">
        <v>692</v>
      </c>
      <c r="L53" s="1" t="s">
        <v>692</v>
      </c>
      <c r="M53" s="1" t="s">
        <v>380</v>
      </c>
      <c r="N53" s="1" t="s">
        <v>380</v>
      </c>
      <c r="O53" s="1" t="s">
        <v>381</v>
      </c>
      <c r="P53" s="1" t="s">
        <v>382</v>
      </c>
      <c r="Q53" s="1" t="s">
        <v>383</v>
      </c>
      <c r="R53" s="1" t="s">
        <v>693</v>
      </c>
      <c r="S53" s="1" t="s">
        <v>385</v>
      </c>
      <c r="T53" s="1" t="s">
        <v>386</v>
      </c>
      <c r="U53" s="1" t="s">
        <v>387</v>
      </c>
      <c r="V53" s="1" t="s">
        <v>388</v>
      </c>
    </row>
    <row r="54" s="1" customFormat="1" spans="1:22">
      <c r="A54" s="3">
        <v>999226623841514</v>
      </c>
      <c r="B54" s="1" t="s">
        <v>694</v>
      </c>
      <c r="C54" s="1" t="s">
        <v>695</v>
      </c>
      <c r="D54" s="1" t="s">
        <v>696</v>
      </c>
      <c r="E54" s="1" t="s">
        <v>697</v>
      </c>
      <c r="F54" s="1" t="s">
        <v>372</v>
      </c>
      <c r="G54" s="1" t="s">
        <v>376</v>
      </c>
      <c r="H54" s="1" t="s">
        <v>377</v>
      </c>
      <c r="I54" s="1" t="s">
        <v>698</v>
      </c>
      <c r="J54" s="1" t="s">
        <v>30</v>
      </c>
      <c r="K54" s="1" t="s">
        <v>699</v>
      </c>
      <c r="L54" s="1" t="s">
        <v>699</v>
      </c>
      <c r="M54" s="1" t="s">
        <v>380</v>
      </c>
      <c r="N54" s="1" t="s">
        <v>380</v>
      </c>
      <c r="O54" s="1" t="s">
        <v>381</v>
      </c>
      <c r="P54" s="1" t="s">
        <v>382</v>
      </c>
      <c r="Q54" s="1" t="s">
        <v>383</v>
      </c>
      <c r="R54" s="1" t="s">
        <v>700</v>
      </c>
      <c r="S54" s="1" t="s">
        <v>385</v>
      </c>
      <c r="T54" s="1" t="s">
        <v>386</v>
      </c>
      <c r="U54" s="1" t="s">
        <v>387</v>
      </c>
      <c r="V54" s="1" t="s">
        <v>426</v>
      </c>
    </row>
    <row r="55" s="1" customFormat="1" spans="1:22">
      <c r="A55" s="3">
        <v>999226604810108</v>
      </c>
      <c r="B55" s="1" t="s">
        <v>701</v>
      </c>
      <c r="C55" s="1" t="s">
        <v>702</v>
      </c>
      <c r="D55" s="1" t="s">
        <v>703</v>
      </c>
      <c r="E55" s="1" t="s">
        <v>704</v>
      </c>
      <c r="F55" s="1" t="s">
        <v>630</v>
      </c>
      <c r="G55" s="1" t="s">
        <v>376</v>
      </c>
      <c r="H55" s="1" t="s">
        <v>377</v>
      </c>
      <c r="I55" s="1" t="s">
        <v>705</v>
      </c>
      <c r="J55" s="1" t="s">
        <v>30</v>
      </c>
      <c r="K55" s="1" t="s">
        <v>706</v>
      </c>
      <c r="L55" s="1" t="s">
        <v>706</v>
      </c>
      <c r="M55" s="1" t="s">
        <v>380</v>
      </c>
      <c r="N55" s="1" t="s">
        <v>380</v>
      </c>
      <c r="O55" s="1" t="s">
        <v>381</v>
      </c>
      <c r="P55" s="1" t="s">
        <v>382</v>
      </c>
      <c r="Q55" s="1" t="s">
        <v>383</v>
      </c>
      <c r="R55" s="1" t="s">
        <v>707</v>
      </c>
      <c r="S55" s="1" t="s">
        <v>385</v>
      </c>
      <c r="T55" s="1" t="s">
        <v>386</v>
      </c>
      <c r="U55" s="1" t="s">
        <v>387</v>
      </c>
      <c r="V55" s="1" t="s">
        <v>708</v>
      </c>
    </row>
    <row r="56" s="1" customFormat="1" spans="1:22">
      <c r="A56" s="3">
        <v>999226572627648</v>
      </c>
      <c r="B56" s="1" t="s">
        <v>709</v>
      </c>
      <c r="C56" s="1" t="s">
        <v>710</v>
      </c>
      <c r="D56" s="1" t="s">
        <v>711</v>
      </c>
      <c r="E56" s="1" t="s">
        <v>712</v>
      </c>
      <c r="F56" s="1" t="s">
        <v>372</v>
      </c>
      <c r="G56" s="1" t="s">
        <v>376</v>
      </c>
      <c r="H56" s="1" t="s">
        <v>377</v>
      </c>
      <c r="I56" s="1" t="s">
        <v>713</v>
      </c>
      <c r="J56" s="1" t="s">
        <v>30</v>
      </c>
      <c r="K56" s="1" t="s">
        <v>714</v>
      </c>
      <c r="L56" s="1" t="s">
        <v>714</v>
      </c>
      <c r="M56" s="1" t="s">
        <v>380</v>
      </c>
      <c r="N56" s="1" t="s">
        <v>380</v>
      </c>
      <c r="O56" s="1" t="s">
        <v>381</v>
      </c>
      <c r="P56" s="1" t="s">
        <v>382</v>
      </c>
      <c r="Q56" s="1" t="s">
        <v>383</v>
      </c>
      <c r="R56" s="1" t="s">
        <v>715</v>
      </c>
      <c r="S56" s="1" t="s">
        <v>385</v>
      </c>
      <c r="T56" s="1" t="s">
        <v>386</v>
      </c>
      <c r="U56" s="1" t="s">
        <v>387</v>
      </c>
      <c r="V56" s="1" t="s">
        <v>395</v>
      </c>
    </row>
    <row r="57" s="1" customFormat="1" spans="1:22">
      <c r="A57" s="3">
        <v>26493190489</v>
      </c>
      <c r="B57" s="1" t="s">
        <v>716</v>
      </c>
      <c r="C57" s="1" t="s">
        <v>717</v>
      </c>
      <c r="D57" s="1" t="s">
        <v>718</v>
      </c>
      <c r="E57" s="1" t="s">
        <v>719</v>
      </c>
      <c r="F57" s="1" t="s">
        <v>546</v>
      </c>
      <c r="G57" s="1" t="s">
        <v>376</v>
      </c>
      <c r="H57" s="1" t="s">
        <v>377</v>
      </c>
      <c r="I57" s="1" t="s">
        <v>720</v>
      </c>
      <c r="J57" s="1" t="s">
        <v>30</v>
      </c>
      <c r="K57" s="1" t="s">
        <v>721</v>
      </c>
      <c r="L57" s="1" t="s">
        <v>721</v>
      </c>
      <c r="M57" s="1" t="s">
        <v>380</v>
      </c>
      <c r="N57" s="1" t="s">
        <v>380</v>
      </c>
      <c r="O57" s="1" t="s">
        <v>381</v>
      </c>
      <c r="P57" s="1" t="s">
        <v>382</v>
      </c>
      <c r="Q57" s="1" t="s">
        <v>383</v>
      </c>
      <c r="R57" s="1" t="s">
        <v>722</v>
      </c>
      <c r="S57" s="1" t="s">
        <v>385</v>
      </c>
      <c r="T57" s="1" t="s">
        <v>386</v>
      </c>
      <c r="U57" s="1" t="s">
        <v>387</v>
      </c>
      <c r="V57" s="1" t="s">
        <v>708</v>
      </c>
    </row>
    <row r="58" s="1" customFormat="1" spans="1:22">
      <c r="A58" s="3">
        <v>999226493063786</v>
      </c>
      <c r="B58" s="1" t="s">
        <v>716</v>
      </c>
      <c r="C58" s="1" t="s">
        <v>723</v>
      </c>
      <c r="D58" s="1" t="s">
        <v>724</v>
      </c>
      <c r="E58" s="1" t="s">
        <v>725</v>
      </c>
      <c r="F58" s="1" t="s">
        <v>617</v>
      </c>
      <c r="G58" s="1" t="s">
        <v>376</v>
      </c>
      <c r="H58" s="1" t="s">
        <v>377</v>
      </c>
      <c r="I58" s="1" t="s">
        <v>726</v>
      </c>
      <c r="J58" s="1" t="s">
        <v>30</v>
      </c>
      <c r="K58" s="1" t="s">
        <v>727</v>
      </c>
      <c r="L58" s="1" t="s">
        <v>727</v>
      </c>
      <c r="M58" s="1" t="s">
        <v>380</v>
      </c>
      <c r="N58" s="1" t="s">
        <v>380</v>
      </c>
      <c r="O58" s="1" t="s">
        <v>381</v>
      </c>
      <c r="P58" s="1" t="s">
        <v>382</v>
      </c>
      <c r="Q58" s="1" t="s">
        <v>383</v>
      </c>
      <c r="R58" s="1" t="s">
        <v>728</v>
      </c>
      <c r="S58" s="1" t="s">
        <v>385</v>
      </c>
      <c r="T58" s="1" t="s">
        <v>386</v>
      </c>
      <c r="U58" s="1" t="s">
        <v>568</v>
      </c>
      <c r="V58" s="1" t="s">
        <v>395</v>
      </c>
    </row>
    <row r="59" s="1" customFormat="1" spans="1:22">
      <c r="A59" s="3">
        <v>999226489999586</v>
      </c>
      <c r="B59" s="1" t="s">
        <v>716</v>
      </c>
      <c r="C59" s="1" t="s">
        <v>729</v>
      </c>
      <c r="D59" s="1" t="s">
        <v>730</v>
      </c>
      <c r="E59" s="1" t="s">
        <v>731</v>
      </c>
      <c r="F59" s="1" t="s">
        <v>546</v>
      </c>
      <c r="G59" s="1" t="s">
        <v>376</v>
      </c>
      <c r="H59" s="1" t="s">
        <v>377</v>
      </c>
      <c r="I59" s="1" t="s">
        <v>732</v>
      </c>
      <c r="J59" s="1" t="s">
        <v>30</v>
      </c>
      <c r="K59" s="1" t="s">
        <v>733</v>
      </c>
      <c r="L59" s="1" t="s">
        <v>733</v>
      </c>
      <c r="M59" s="1" t="s">
        <v>380</v>
      </c>
      <c r="N59" s="1" t="s">
        <v>380</v>
      </c>
      <c r="O59" s="1" t="s">
        <v>381</v>
      </c>
      <c r="P59" s="1" t="s">
        <v>382</v>
      </c>
      <c r="Q59" s="1" t="s">
        <v>383</v>
      </c>
      <c r="R59" s="1" t="s">
        <v>734</v>
      </c>
      <c r="S59" s="1" t="s">
        <v>385</v>
      </c>
      <c r="T59" s="1" t="s">
        <v>386</v>
      </c>
      <c r="U59" s="1" t="s">
        <v>387</v>
      </c>
      <c r="V59" s="1" t="s">
        <v>395</v>
      </c>
    </row>
    <row r="60" s="1" customFormat="1" spans="1:22">
      <c r="A60" s="3">
        <v>999226364110725</v>
      </c>
      <c r="B60" s="1" t="s">
        <v>735</v>
      </c>
      <c r="C60" s="1" t="s">
        <v>736</v>
      </c>
      <c r="D60" s="1" t="s">
        <v>737</v>
      </c>
      <c r="E60" s="1" t="s">
        <v>738</v>
      </c>
      <c r="F60" s="1" t="s">
        <v>546</v>
      </c>
      <c r="G60" s="1" t="s">
        <v>376</v>
      </c>
      <c r="H60" s="1" t="s">
        <v>377</v>
      </c>
      <c r="I60" s="1" t="s">
        <v>739</v>
      </c>
      <c r="J60" s="1" t="s">
        <v>30</v>
      </c>
      <c r="K60" s="1" t="s">
        <v>740</v>
      </c>
      <c r="L60" s="1" t="s">
        <v>740</v>
      </c>
      <c r="M60" s="1" t="s">
        <v>380</v>
      </c>
      <c r="N60" s="1" t="s">
        <v>380</v>
      </c>
      <c r="O60" s="1" t="s">
        <v>381</v>
      </c>
      <c r="P60" s="1" t="s">
        <v>382</v>
      </c>
      <c r="Q60" s="1" t="s">
        <v>383</v>
      </c>
      <c r="R60" s="1" t="s">
        <v>741</v>
      </c>
      <c r="S60" s="1" t="s">
        <v>385</v>
      </c>
      <c r="T60" s="1" t="s">
        <v>386</v>
      </c>
      <c r="U60" s="1" t="s">
        <v>387</v>
      </c>
      <c r="V60" s="1" t="s">
        <v>395</v>
      </c>
    </row>
    <row r="61" s="1" customFormat="1" spans="1:22">
      <c r="A61" s="3">
        <v>999226334821626</v>
      </c>
      <c r="B61" s="1" t="s">
        <v>742</v>
      </c>
      <c r="C61" s="1" t="s">
        <v>743</v>
      </c>
      <c r="D61" s="1" t="s">
        <v>744</v>
      </c>
      <c r="E61" s="1" t="s">
        <v>745</v>
      </c>
      <c r="F61" s="1" t="s">
        <v>546</v>
      </c>
      <c r="G61" s="1" t="s">
        <v>376</v>
      </c>
      <c r="H61" s="1" t="s">
        <v>377</v>
      </c>
      <c r="I61" s="1" t="s">
        <v>746</v>
      </c>
      <c r="J61" s="1" t="s">
        <v>30</v>
      </c>
      <c r="K61" s="1" t="s">
        <v>747</v>
      </c>
      <c r="L61" s="1" t="s">
        <v>747</v>
      </c>
      <c r="M61" s="1" t="s">
        <v>380</v>
      </c>
      <c r="N61" s="1" t="s">
        <v>380</v>
      </c>
      <c r="O61" s="1" t="s">
        <v>381</v>
      </c>
      <c r="P61" s="1" t="s">
        <v>382</v>
      </c>
      <c r="Q61" s="1" t="s">
        <v>383</v>
      </c>
      <c r="R61" s="1" t="s">
        <v>748</v>
      </c>
      <c r="S61" s="1" t="s">
        <v>385</v>
      </c>
      <c r="T61" s="1" t="s">
        <v>386</v>
      </c>
      <c r="U61" s="1" t="s">
        <v>387</v>
      </c>
      <c r="V61" s="1" t="s">
        <v>749</v>
      </c>
    </row>
    <row r="62" s="1" customFormat="1" spans="1:22">
      <c r="A62" s="3">
        <v>999226129752286</v>
      </c>
      <c r="B62" s="1" t="s">
        <v>750</v>
      </c>
      <c r="C62" s="1" t="s">
        <v>751</v>
      </c>
      <c r="D62" s="1" t="s">
        <v>752</v>
      </c>
      <c r="E62" s="1" t="s">
        <v>753</v>
      </c>
      <c r="F62" s="1" t="s">
        <v>617</v>
      </c>
      <c r="G62" s="1" t="s">
        <v>376</v>
      </c>
      <c r="H62" s="1" t="s">
        <v>377</v>
      </c>
      <c r="I62" s="1" t="s">
        <v>754</v>
      </c>
      <c r="J62" s="1" t="s">
        <v>30</v>
      </c>
      <c r="K62" s="1" t="s">
        <v>755</v>
      </c>
      <c r="L62" s="1" t="s">
        <v>755</v>
      </c>
      <c r="M62" s="1" t="s">
        <v>380</v>
      </c>
      <c r="N62" s="1" t="s">
        <v>380</v>
      </c>
      <c r="O62" s="1" t="s">
        <v>381</v>
      </c>
      <c r="P62" s="1" t="s">
        <v>382</v>
      </c>
      <c r="Q62" s="1" t="s">
        <v>383</v>
      </c>
      <c r="R62" s="1" t="s">
        <v>756</v>
      </c>
      <c r="S62" s="1" t="s">
        <v>385</v>
      </c>
      <c r="T62" s="1" t="s">
        <v>386</v>
      </c>
      <c r="U62" s="1" t="s">
        <v>387</v>
      </c>
      <c r="V62" s="1" t="s">
        <v>451</v>
      </c>
    </row>
    <row r="63" s="1" customFormat="1" spans="1:22">
      <c r="A63" s="3">
        <v>999226069746572</v>
      </c>
      <c r="B63" s="1" t="s">
        <v>757</v>
      </c>
      <c r="C63" s="1" t="s">
        <v>758</v>
      </c>
      <c r="D63" s="1" t="s">
        <v>759</v>
      </c>
      <c r="E63" s="1" t="s">
        <v>760</v>
      </c>
      <c r="F63" s="1" t="s">
        <v>546</v>
      </c>
      <c r="G63" s="1" t="s">
        <v>376</v>
      </c>
      <c r="H63" s="1" t="s">
        <v>377</v>
      </c>
      <c r="I63" s="1" t="s">
        <v>761</v>
      </c>
      <c r="J63" s="1" t="s">
        <v>30</v>
      </c>
      <c r="K63" s="1" t="s">
        <v>762</v>
      </c>
      <c r="L63" s="1" t="s">
        <v>762</v>
      </c>
      <c r="M63" s="1" t="s">
        <v>380</v>
      </c>
      <c r="N63" s="1" t="s">
        <v>380</v>
      </c>
      <c r="O63" s="1" t="s">
        <v>381</v>
      </c>
      <c r="P63" s="1" t="s">
        <v>382</v>
      </c>
      <c r="Q63" s="1" t="s">
        <v>383</v>
      </c>
      <c r="R63" s="1" t="s">
        <v>763</v>
      </c>
      <c r="S63" s="1" t="s">
        <v>385</v>
      </c>
      <c r="T63" s="1" t="s">
        <v>386</v>
      </c>
      <c r="U63" s="1" t="s">
        <v>387</v>
      </c>
      <c r="V63" s="1" t="s">
        <v>764</v>
      </c>
    </row>
    <row r="64" s="1" customFormat="1" spans="1:22">
      <c r="A64" s="3">
        <v>999222093959792</v>
      </c>
      <c r="B64" s="1" t="s">
        <v>765</v>
      </c>
      <c r="C64" s="1" t="s">
        <v>766</v>
      </c>
      <c r="D64" s="1" t="s">
        <v>767</v>
      </c>
      <c r="E64" s="1" t="s">
        <v>768</v>
      </c>
      <c r="F64" s="1" t="s">
        <v>372</v>
      </c>
      <c r="G64" s="1" t="s">
        <v>376</v>
      </c>
      <c r="H64" s="1" t="s">
        <v>377</v>
      </c>
      <c r="I64" s="1" t="s">
        <v>769</v>
      </c>
      <c r="J64" s="1" t="s">
        <v>30</v>
      </c>
      <c r="K64" s="1" t="s">
        <v>770</v>
      </c>
      <c r="L64" s="1" t="s">
        <v>770</v>
      </c>
      <c r="M64" s="1" t="s">
        <v>380</v>
      </c>
      <c r="N64" s="1" t="s">
        <v>380</v>
      </c>
      <c r="O64" s="1" t="s">
        <v>381</v>
      </c>
      <c r="P64" s="1" t="s">
        <v>382</v>
      </c>
      <c r="Q64" s="1" t="s">
        <v>383</v>
      </c>
      <c r="R64" s="1" t="s">
        <v>771</v>
      </c>
      <c r="S64" s="1" t="s">
        <v>385</v>
      </c>
      <c r="T64" s="1" t="s">
        <v>386</v>
      </c>
      <c r="U64" s="1" t="s">
        <v>387</v>
      </c>
      <c r="V64" s="1" t="s">
        <v>426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2023-09-15T02:38:41Z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