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</definedName>
  </definedNames>
  <calcPr calcId="144525"/>
</workbook>
</file>

<file path=xl/sharedStrings.xml><?xml version="1.0" encoding="utf-8"?>
<sst xmlns="http://schemas.openxmlformats.org/spreadsheetml/2006/main" count="1456" uniqueCount="360">
  <si>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</si>
  <si>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</si>
  <si>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</si>
  <si>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</si>
  <si>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</si>
  <si>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</si>
  <si>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</si>
  <si>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</si>
  <si>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</si>
  <si>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</si>
  <si>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</si>
  <si>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</si>
  <si>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</si>
  <si>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</si>
  <si>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</si>
  <si>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</si>
  <si>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</si>
  <si>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</si>
  <si>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</si>
  <si>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</si>
  <si>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</si>
  <si>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</si>
  <si>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</si>
  <si>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</si>
  <si>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</si>
  <si>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999224270788089	</t>
  </si>
  <si>
    <t>Ctrip</t>
  </si>
  <si>
    <t>正常</t>
  </si>
  <si>
    <t>[普吉岛]普吉假日酒店(Holiday Inn Resort Phuket, an IHG Hotel)(17139759)</t>
  </si>
  <si>
    <t>池景尊贵房（1张特大床，带阳台）&lt;双人入住&gt;&lt;双早&gt;</t>
  </si>
  <si>
    <t>CNY</t>
  </si>
  <si>
    <t>MUN/SEONGGYEONG</t>
  </si>
  <si>
    <t>CA9812230916CNY-H</t>
  </si>
  <si>
    <t>未提现</t>
  </si>
  <si>
    <t>携程开票</t>
  </si>
  <si>
    <t xml:space="preserve">	</t>
  </si>
  <si>
    <t xml:space="preserve">17029547	</t>
  </si>
  <si>
    <t xml:space="preserve">999224502666457	</t>
  </si>
  <si>
    <t>[曼谷]曼谷标准酒店 丹德大京都大厦(The Standard, Bangkok Mahanakhon)(101925614)</t>
  </si>
  <si>
    <t>标准特大床房&lt;双人入住&gt;&lt;不适用泰国客人&gt;&lt;双早&gt;</t>
  </si>
  <si>
    <t>TANG/WING MAN</t>
  </si>
  <si>
    <t xml:space="preserve">284337699	</t>
  </si>
  <si>
    <t xml:space="preserve">999224613908146	</t>
  </si>
  <si>
    <t>豪华特大床房&lt;双人入住&gt;&lt;不适用泰国客人&gt;&lt;双早&gt;</t>
  </si>
  <si>
    <t>WONG/KA WING,IP/CHIFUNG</t>
  </si>
  <si>
    <t xml:space="preserve">285992931	</t>
  </si>
  <si>
    <t xml:space="preserve">999224905352630	</t>
  </si>
  <si>
    <t>[普吉岛]芭东帕拉贡水疗度假酒店(Patong Paragon Resort &amp; Spa)(106540520)</t>
  </si>
  <si>
    <t>豪华房(至少连住2晚及以上)&lt;双人入住&gt;&lt;双早&gt;</t>
  </si>
  <si>
    <t>Magdaraog/Marx</t>
  </si>
  <si>
    <t xml:space="preserve">234916	</t>
  </si>
  <si>
    <t xml:space="preserve">999225424061911	</t>
  </si>
  <si>
    <t>豪华房(直通泳池)(连住3晚及以上)&lt;双人入住&gt;&lt;双早&gt;</t>
  </si>
  <si>
    <t>Nguyen/Nhu k</t>
  </si>
  <si>
    <t xml:space="preserve">235972	</t>
  </si>
  <si>
    <t xml:space="preserve">999225523008017	</t>
  </si>
  <si>
    <t>豪华房(连住3晚及以上)&lt;双人入住&gt;&lt;双早&gt;</t>
  </si>
  <si>
    <t>wolfman/ohad</t>
  </si>
  <si>
    <t xml:space="preserve">236166	</t>
  </si>
  <si>
    <t xml:space="preserve">999225543604726	</t>
  </si>
  <si>
    <t>May/Paige</t>
  </si>
  <si>
    <t xml:space="preserve">999225593811796	</t>
  </si>
  <si>
    <t>WAN/LAI LING,TAM/WOON HUNG GARY</t>
  </si>
  <si>
    <t xml:space="preserve">236314	</t>
  </si>
  <si>
    <t xml:space="preserve">999225651344872	</t>
  </si>
  <si>
    <t>[普吉岛]普吉岛苏林酒店(The Surin Phuket)(110624511)</t>
  </si>
  <si>
    <t>一卧室山坡小屋(至少连住2晚及以上)&lt;特惠专享&gt;&lt;双人入住&gt;&lt;双早&gt;</t>
  </si>
  <si>
    <t>WEI/GUOBIN,XU/DAJUN</t>
  </si>
  <si>
    <t>取消</t>
  </si>
  <si>
    <t xml:space="preserve">999225703519565	</t>
  </si>
  <si>
    <t>ZHANG/PENGYU,DENG/FENGRONG</t>
  </si>
  <si>
    <t xml:space="preserve">177866194	</t>
  </si>
  <si>
    <t xml:space="preserve">25719689249	</t>
  </si>
  <si>
    <t>HU/YIFAN</t>
  </si>
  <si>
    <t xml:space="preserve">999225722402902	</t>
  </si>
  <si>
    <t>一卧室高级小屋&lt;特惠专享&gt;&lt;双人入住&gt;&lt;双早&gt;</t>
  </si>
  <si>
    <t>SHEN/LIYUN,JIANG/XIN</t>
  </si>
  <si>
    <t xml:space="preserve">177886139	</t>
  </si>
  <si>
    <t xml:space="preserve">999225733885261	</t>
  </si>
  <si>
    <t>YU/WEIHAO,WEI/YURAN</t>
  </si>
  <si>
    <t xml:space="preserve">177892274	</t>
  </si>
  <si>
    <t xml:space="preserve">999225744781365	</t>
  </si>
  <si>
    <t>[帕拉尼亚克]凯悦马尼拉城市之梦酒店(Hyatt Regency Manila City of Dreams)(57898766)</t>
  </si>
  <si>
    <t>凯悦特大床房&lt;特价大促销&gt;&lt;双人入住&gt;&lt;不适用菲律宾客人&gt;&lt;双早&gt;</t>
  </si>
  <si>
    <t>PARK/SUJIN</t>
  </si>
  <si>
    <t xml:space="preserve">25889137	</t>
  </si>
  <si>
    <t xml:space="preserve">999225811681336	</t>
  </si>
  <si>
    <t>凯悦特大床房&lt;特价大促销&gt;&lt;双人入住&gt;&lt;不适用菲律宾客人&gt;&lt;无早&gt;</t>
  </si>
  <si>
    <t>Verge/Michael Alexander</t>
  </si>
  <si>
    <t xml:space="preserve">999225832630544	</t>
  </si>
  <si>
    <t>Kil/Dahea</t>
  </si>
  <si>
    <t xml:space="preserve">55463965	</t>
  </si>
  <si>
    <t xml:space="preserve">999225899078110	</t>
  </si>
  <si>
    <t>凯悦房&lt;今日特价 &gt;&lt;双人入住&gt;&lt;不适用菲律宾客人&gt;&lt;无早&gt;</t>
  </si>
  <si>
    <t>SHI/TIAN</t>
  </si>
  <si>
    <t xml:space="preserve">22939239	</t>
  </si>
  <si>
    <t xml:space="preserve">999225899094359	</t>
  </si>
  <si>
    <t>GU/RONG</t>
  </si>
  <si>
    <t xml:space="preserve">17704247	</t>
  </si>
  <si>
    <t xml:space="preserve">999225899246169	</t>
  </si>
  <si>
    <t xml:space="preserve">20714458	</t>
  </si>
  <si>
    <t xml:space="preserve">999225899664661	</t>
  </si>
  <si>
    <t xml:space="preserve">65767089	</t>
  </si>
  <si>
    <t xml:space="preserve">999226185392885	</t>
  </si>
  <si>
    <t>凯悦双床房&lt;今日特价 &gt;&lt;双人入住&gt;&lt;不适用菲律宾客人&gt;&lt;无早&gt;</t>
  </si>
  <si>
    <t>YASUFUKU/YUICHI,NARAHARA/YOSHIO,ONAI/KOHEI</t>
  </si>
  <si>
    <t xml:space="preserve">55009461	</t>
  </si>
  <si>
    <t xml:space="preserve">999226198841665	</t>
  </si>
  <si>
    <t>凯悦豪华特大床房&lt;特惠&gt;&lt;双人入住&gt;&lt;不适用菲律宾客人&gt;&lt;无早&gt;</t>
  </si>
  <si>
    <t>Johnson/John</t>
  </si>
  <si>
    <t xml:space="preserve">7610969	</t>
  </si>
  <si>
    <t xml:space="preserve">999226223060891	</t>
  </si>
  <si>
    <t>CHEUNG/KA MENG</t>
  </si>
  <si>
    <t xml:space="preserve">39952864	</t>
  </si>
  <si>
    <t xml:space="preserve">999226278633220	</t>
  </si>
  <si>
    <t>YABUSHITA /MAKOTO</t>
  </si>
  <si>
    <t xml:space="preserve">37066451	</t>
  </si>
  <si>
    <t xml:space="preserve">999226327201849	</t>
  </si>
  <si>
    <t>BARICAN/MICHAEL CRUZ</t>
  </si>
  <si>
    <t xml:space="preserve">57916900	</t>
  </si>
  <si>
    <t xml:space="preserve">999226350833803	</t>
  </si>
  <si>
    <t>凯悦豪华双床房&lt;今日特价 &gt;&lt;双人入住&gt;&lt;不适用菲律宾客人&gt;&lt;无早&gt;</t>
  </si>
  <si>
    <t>MOK/UIKYUN</t>
  </si>
  <si>
    <t xml:space="preserve">999226493702787	</t>
  </si>
  <si>
    <t>凯悦房&lt;今日特价 &gt;&lt;双人入住&gt;&lt;不适用菲律宾客人&gt;&lt;双早&gt;</t>
  </si>
  <si>
    <t>KIM/TAEMEE</t>
  </si>
  <si>
    <t xml:space="preserve">54831467	</t>
  </si>
  <si>
    <t xml:space="preserve">999226493711426	</t>
  </si>
  <si>
    <t xml:space="preserve">999226493717425	</t>
  </si>
  <si>
    <t xml:space="preserve">999226498730119	</t>
  </si>
  <si>
    <t>WANG/JIARUI</t>
  </si>
  <si>
    <t xml:space="preserve">3642554	</t>
  </si>
  <si>
    <t xml:space="preserve">999226498881346	</t>
  </si>
  <si>
    <t>MAO/WAN LEE</t>
  </si>
  <si>
    <t xml:space="preserve">999226499395690	</t>
  </si>
  <si>
    <t>俱乐部房&lt;今日特价 &gt;&lt;双人入住&gt;&lt;不适用菲律宾客人&gt;&lt;双早&gt;</t>
  </si>
  <si>
    <t>Chen/Yao</t>
  </si>
  <si>
    <t xml:space="preserve">25351058	</t>
  </si>
  <si>
    <t xml:space="preserve">999226499610589	</t>
  </si>
  <si>
    <t xml:space="preserve">999226501410555	</t>
  </si>
  <si>
    <t>LEUNG/MAN YEE MILA</t>
  </si>
  <si>
    <t xml:space="preserve">53637772	</t>
  </si>
  <si>
    <t xml:space="preserve">999226502764392	</t>
  </si>
  <si>
    <t xml:space="preserve">999226503476404	</t>
  </si>
  <si>
    <t>AN/KITAE,LEE/SEONAE</t>
  </si>
  <si>
    <t xml:space="preserve">32922034	</t>
  </si>
  <si>
    <t xml:space="preserve">999226503577363	</t>
  </si>
  <si>
    <t>KANG/CHUNGSIK</t>
  </si>
  <si>
    <t xml:space="preserve">999226503582683	</t>
  </si>
  <si>
    <t>凯悦房&lt;特价大促销&gt;&lt;三人入住&gt;&lt;不适用菲律宾客人&gt;&lt;早餐&gt;</t>
  </si>
  <si>
    <t>JUNG/WONWOO</t>
  </si>
  <si>
    <t xml:space="preserve">999226600525707	</t>
  </si>
  <si>
    <t>FAN/XINGYUE</t>
  </si>
  <si>
    <t xml:space="preserve">999226604776884	</t>
  </si>
  <si>
    <t>HIROAKI/TAKEO</t>
  </si>
  <si>
    <t xml:space="preserve">615818	</t>
  </si>
  <si>
    <t xml:space="preserve">999226660419951	</t>
  </si>
  <si>
    <t>UTEKAR/SAGAR SUDHAKAR</t>
  </si>
  <si>
    <t xml:space="preserve">999226661500118	</t>
  </si>
  <si>
    <t>Sipyoung/Yang</t>
  </si>
  <si>
    <t xml:space="preserve">999226735155524	</t>
  </si>
  <si>
    <t>FENG/YIFU</t>
  </si>
  <si>
    <t xml:space="preserve">48400804	</t>
  </si>
  <si>
    <t>，</t>
  </si>
  <si>
    <t>A230918115642481</t>
  </si>
  <si>
    <t>CNY / HKD 当前参考汇率: 1.073572708</t>
  </si>
  <si>
    <t>总计： 90770 CNY/
97448.19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</si>
  <si>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</si>
  <si>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</si>
  <si>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</si>
  <si>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</si>
  <si>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</si>
  <si>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</si>
  <si>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</si>
  <si>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</si>
  <si>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</si>
  <si>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</si>
  <si>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</si>
  <si>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</si>
  <si>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</si>
  <si>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</si>
  <si>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</si>
  <si>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</si>
  <si>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</si>
  <si>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</si>
  <si>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</si>
  <si>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2023-05-18</t>
  </si>
  <si>
    <t>3390481</t>
  </si>
  <si>
    <t>普吉假日酒店 (政府卫生认证)</t>
  </si>
  <si>
    <t>2023-08-31</t>
  </si>
  <si>
    <t>2023-09-02</t>
  </si>
  <si>
    <t>退房日半月结</t>
  </si>
  <si>
    <t>1780.00</t>
  </si>
  <si>
    <t>RMB</t>
  </si>
  <si>
    <t>0</t>
  </si>
  <si>
    <t>0.00</t>
  </si>
  <si>
    <t>wisdom(携程)</t>
  </si>
  <si>
    <t>01.010189</t>
  </si>
  <si>
    <t>2023-05-18 15:42:14</t>
  </si>
  <si>
    <t>否</t>
  </si>
  <si>
    <t>汇智国际旅游发展有限公司</t>
  </si>
  <si>
    <t>直采</t>
  </si>
  <si>
    <t>泰国</t>
  </si>
  <si>
    <t>2023-05-31</t>
  </si>
  <si>
    <t>3442313</t>
  </si>
  <si>
    <t>标准酒店 - 曼谷大都会大厦</t>
  </si>
  <si>
    <t>2023-08-30</t>
  </si>
  <si>
    <t>2023-09-01</t>
  </si>
  <si>
    <t>2220.00</t>
  </si>
  <si>
    <t>2023-05-31 13:41:18</t>
  </si>
  <si>
    <t>2023-06-05</t>
  </si>
  <si>
    <t>3466437</t>
  </si>
  <si>
    <t>2023-09-14</t>
  </si>
  <si>
    <t>2023-09-15</t>
  </si>
  <si>
    <t>1263.00</t>
  </si>
  <si>
    <t>2023-06-06 10:21:28</t>
  </si>
  <si>
    <t>2023-06-22</t>
  </si>
  <si>
    <t>3538397</t>
  </si>
  <si>
    <t>芭东帕拉贡温泉度假酒店 (SHA Extra Plus)</t>
  </si>
  <si>
    <t>2023-09-13</t>
  </si>
  <si>
    <t>700.00</t>
  </si>
  <si>
    <t>2023-06-22 17:12:02</t>
  </si>
  <si>
    <t>2023-07-19</t>
  </si>
  <si>
    <t>3654949</t>
  </si>
  <si>
    <t>Nguyen Nhu k</t>
  </si>
  <si>
    <t>2023-09-07</t>
  </si>
  <si>
    <t>2023-09-10</t>
  </si>
  <si>
    <t>1632.00</t>
  </si>
  <si>
    <t>2023-07-19 12:59:53</t>
  </si>
  <si>
    <t>2023-07-23</t>
  </si>
  <si>
    <t>3672705</t>
  </si>
  <si>
    <t>2023-09-08</t>
  </si>
  <si>
    <t>2023-09-11</t>
  </si>
  <si>
    <t>969.00</t>
  </si>
  <si>
    <t>2023-07-24 11:49:17</t>
  </si>
  <si>
    <t>2023-07-24</t>
  </si>
  <si>
    <t>3677338</t>
  </si>
  <si>
    <t>2023-09-06</t>
  </si>
  <si>
    <t>1292.00</t>
  </si>
  <si>
    <t>2023-07-26 12:39:55</t>
  </si>
  <si>
    <t>2023-07-26</t>
  </si>
  <si>
    <t>3686661</t>
  </si>
  <si>
    <t>WAN LAI LING,TAM WOON HUNG GARY</t>
  </si>
  <si>
    <t>2023-08-23</t>
  </si>
  <si>
    <t>4531.00</t>
  </si>
  <si>
    <t>2023-07-27 17:57:54</t>
  </si>
  <si>
    <t>2023-07-31</t>
  </si>
  <si>
    <t>3710554</t>
  </si>
  <si>
    <t>普吉岛苏林酒店</t>
  </si>
  <si>
    <t>4320.00</t>
  </si>
  <si>
    <t>2023-07-31 09:51:21</t>
  </si>
  <si>
    <t>3713557</t>
  </si>
  <si>
    <t>2880.00</t>
  </si>
  <si>
    <t>2023-08-01 10:55:45</t>
  </si>
  <si>
    <t>3714153</t>
  </si>
  <si>
    <t>1750.00</t>
  </si>
  <si>
    <t>2023-08-01 11:04:06</t>
  </si>
  <si>
    <t>2023-08-01</t>
  </si>
  <si>
    <t>3716356</t>
  </si>
  <si>
    <t>2023-09-04</t>
  </si>
  <si>
    <t>2023-08-01 15:08:04</t>
  </si>
  <si>
    <t>3718981</t>
  </si>
  <si>
    <t>马尼拉梦之城凯悦酒店</t>
  </si>
  <si>
    <t>2256.00</t>
  </si>
  <si>
    <t>2023-08-02 15:57:42</t>
  </si>
  <si>
    <t>菲律宾</t>
  </si>
  <si>
    <t>2023-08-04</t>
  </si>
  <si>
    <t>3732968</t>
  </si>
  <si>
    <t>2023-09-09</t>
  </si>
  <si>
    <t>1882.00</t>
  </si>
  <si>
    <t>2023-08-05 13:23:43</t>
  </si>
  <si>
    <t>2023-08-05</t>
  </si>
  <si>
    <t>3737128</t>
  </si>
  <si>
    <t>2023-09-05</t>
  </si>
  <si>
    <t>3764.00</t>
  </si>
  <si>
    <t>2023-08-06 12:29:14</t>
  </si>
  <si>
    <t>2023-08-08</t>
  </si>
  <si>
    <t>3750031</t>
  </si>
  <si>
    <t>SHI TIAN</t>
  </si>
  <si>
    <t>2023-09-03</t>
  </si>
  <si>
    <t>4440.00</t>
  </si>
  <si>
    <t>2023-08-08 23:00:46</t>
  </si>
  <si>
    <t>3750038</t>
  </si>
  <si>
    <t>GU RONG</t>
  </si>
  <si>
    <t>2023-08-08 23:06:04</t>
  </si>
  <si>
    <t>3750046</t>
  </si>
  <si>
    <t>2023-08-09 12:38:59</t>
  </si>
  <si>
    <t>3750104</t>
  </si>
  <si>
    <t>3552.00</t>
  </si>
  <si>
    <t>2023-08-09 12:38:07</t>
  </si>
  <si>
    <t>2023-08-20</t>
  </si>
  <si>
    <t>3809712</t>
  </si>
  <si>
    <t>2023-09-12</t>
  </si>
  <si>
    <t>5646.00</t>
  </si>
  <si>
    <t>2023-08-21 14:08:47</t>
  </si>
  <si>
    <t>2023-08-21</t>
  </si>
  <si>
    <t>3813371</t>
  </si>
  <si>
    <t>1058.00</t>
  </si>
  <si>
    <t>2023-08-21 16:49:11</t>
  </si>
  <si>
    <t>2023-08-22</t>
  </si>
  <si>
    <t>3818995</t>
  </si>
  <si>
    <t>1776.00</t>
  </si>
  <si>
    <t>2023-08-24 15:56:29</t>
  </si>
  <si>
    <t>3823724</t>
  </si>
  <si>
    <t>2116.00</t>
  </si>
  <si>
    <t>2023-08-24 10:33:13</t>
  </si>
  <si>
    <t>3826485</t>
  </si>
  <si>
    <t>1128.00</t>
  </si>
  <si>
    <t>2023-08-24 16:04:35</t>
  </si>
  <si>
    <t>2023-08-26</t>
  </si>
  <si>
    <t>3837888</t>
  </si>
  <si>
    <t>2050.00</t>
  </si>
  <si>
    <t>2023-08-26 16:47:48</t>
  </si>
  <si>
    <t>2023-08-29</t>
  </si>
  <si>
    <t>3855785</t>
  </si>
  <si>
    <t>1088.00</t>
  </si>
  <si>
    <t>2023-08-30 14:53:43</t>
  </si>
  <si>
    <t>3855806</t>
  </si>
  <si>
    <t>KIM TAEMEE</t>
  </si>
  <si>
    <t>930.00</t>
  </si>
  <si>
    <t>2023-08-30 14:35:01</t>
  </si>
  <si>
    <t>3855841</t>
  </si>
  <si>
    <t>2023-08-30 16:12:01</t>
  </si>
  <si>
    <t>3861941</t>
  </si>
  <si>
    <t>936.00</t>
  </si>
  <si>
    <t>2023-08-31 14:53:43</t>
  </si>
  <si>
    <t>3862046</t>
  </si>
  <si>
    <t>1025.00</t>
  </si>
  <si>
    <t>2023-08-31 15:03:09</t>
  </si>
  <si>
    <t>3862677</t>
  </si>
  <si>
    <t>2924.00</t>
  </si>
  <si>
    <t>2023-08-31 14:37:16</t>
  </si>
  <si>
    <t>3862956</t>
  </si>
  <si>
    <t>1877.00</t>
  </si>
  <si>
    <t>2023-08-31 19:20:21</t>
  </si>
  <si>
    <t>3865424</t>
  </si>
  <si>
    <t>2023-09-01 07:56:53</t>
  </si>
  <si>
    <t>3866922</t>
  </si>
  <si>
    <t>888.00</t>
  </si>
  <si>
    <t>2023-09-01 12:06:22</t>
  </si>
  <si>
    <t>3867846</t>
  </si>
  <si>
    <t>1328.00</t>
  </si>
  <si>
    <t>2023-09-01 14:39:21</t>
  </si>
  <si>
    <t>3867885</t>
  </si>
  <si>
    <t>3745.00</t>
  </si>
  <si>
    <t>2023-09-01 16:13:36</t>
  </si>
  <si>
    <t>3867889</t>
  </si>
  <si>
    <t>4446.00</t>
  </si>
  <si>
    <t>2023-09-01 16:12:57</t>
  </si>
  <si>
    <t>3876041</t>
  </si>
  <si>
    <t>1225.00</t>
  </si>
  <si>
    <t>2023-09-03 12:01:20</t>
  </si>
  <si>
    <t>3894129</t>
  </si>
  <si>
    <t>2023-09-08 08:05:00</t>
  </si>
  <si>
    <t>3894215</t>
  </si>
  <si>
    <t>2023-09-07 19:04:46</t>
  </si>
  <si>
    <t>3911242</t>
  </si>
  <si>
    <t>FENG YIFU</t>
  </si>
  <si>
    <t>911.00</t>
  </si>
  <si>
    <t>2023-09-11 15:04:46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</si>
</sst>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14</xdr:col>
      <xdr:colOff>238125</xdr:colOff>
      <xdr:row>88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601200"/>
          <a:ext cx="103251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45169</v>
      </c>
      <c r="G2" s="6">
        <v>45171</v>
      </c>
      <c r="H2" s="4">
        <v>1</v>
      </c>
      <c r="I2" s="4">
        <v>2</v>
      </c>
      <c r="J2" s="4">
        <v>2</v>
      </c>
      <c r="K2" s="4" t="s">
        <v>30</v>
      </c>
      <c r="L2" s="4">
        <v>1780</v>
      </c>
      <c r="M2" s="4">
        <v>1780</v>
      </c>
      <c r="N2" s="4" t="s">
        <v>31</v>
      </c>
      <c r="O2" s="4" t="s">
        <v>32</v>
      </c>
      <c r="P2" s="4" t="s">
        <v>33</v>
      </c>
      <c r="Q2" s="4">
        <v>0</v>
      </c>
      <c r="R2" s="7">
        <v>45064</v>
      </c>
      <c r="S2" s="6">
        <v>45185</v>
      </c>
      <c r="T2" s="4" t="s">
        <v>34</v>
      </c>
      <c r="U2" s="4">
        <v>1780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45168</v>
      </c>
      <c r="G3" s="6">
        <v>45170</v>
      </c>
      <c r="H3" s="4">
        <v>1</v>
      </c>
      <c r="I3" s="4">
        <v>2</v>
      </c>
      <c r="J3" s="4">
        <v>2</v>
      </c>
      <c r="K3" s="4" t="s">
        <v>30</v>
      </c>
      <c r="L3" s="4">
        <v>2220</v>
      </c>
      <c r="M3" s="4">
        <v>2220</v>
      </c>
      <c r="N3" s="4" t="s">
        <v>40</v>
      </c>
      <c r="O3" s="4" t="s">
        <v>32</v>
      </c>
      <c r="P3" s="4" t="s">
        <v>33</v>
      </c>
      <c r="Q3" s="4">
        <v>0</v>
      </c>
      <c r="R3" s="7">
        <v>45077</v>
      </c>
      <c r="S3" s="6">
        <v>45185</v>
      </c>
      <c r="T3" s="4" t="s">
        <v>34</v>
      </c>
      <c r="U3" s="4">
        <v>2220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45183</v>
      </c>
      <c r="G4" s="6">
        <v>45184</v>
      </c>
      <c r="H4" s="4">
        <v>1</v>
      </c>
      <c r="I4" s="4">
        <v>1</v>
      </c>
      <c r="J4" s="4">
        <v>1</v>
      </c>
      <c r="K4" s="4" t="s">
        <v>30</v>
      </c>
      <c r="L4" s="4">
        <v>1263</v>
      </c>
      <c r="M4" s="4">
        <v>1263</v>
      </c>
      <c r="N4" s="4" t="s">
        <v>44</v>
      </c>
      <c r="O4" s="4" t="s">
        <v>32</v>
      </c>
      <c r="P4" s="4" t="s">
        <v>33</v>
      </c>
      <c r="Q4" s="4">
        <v>0</v>
      </c>
      <c r="R4" s="7">
        <v>45082</v>
      </c>
      <c r="S4" s="6">
        <v>45185</v>
      </c>
      <c r="T4" s="4" t="s">
        <v>34</v>
      </c>
      <c r="U4" s="4">
        <v>1263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45182</v>
      </c>
      <c r="G5" s="6">
        <v>45184</v>
      </c>
      <c r="H5" s="4">
        <v>1</v>
      </c>
      <c r="I5" s="4">
        <v>2</v>
      </c>
      <c r="J5" s="4">
        <v>2</v>
      </c>
      <c r="K5" s="4" t="s">
        <v>30</v>
      </c>
      <c r="L5" s="4">
        <v>700</v>
      </c>
      <c r="M5" s="4">
        <v>700</v>
      </c>
      <c r="N5" s="4" t="s">
        <v>49</v>
      </c>
      <c r="O5" s="4" t="s">
        <v>32</v>
      </c>
      <c r="P5" s="4" t="s">
        <v>33</v>
      </c>
      <c r="Q5" s="4">
        <v>0</v>
      </c>
      <c r="R5" s="7">
        <v>45099</v>
      </c>
      <c r="S5" s="6">
        <v>45185</v>
      </c>
      <c r="T5" s="4" t="s">
        <v>34</v>
      </c>
      <c r="U5" s="4">
        <v>700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47</v>
      </c>
      <c r="E6" s="4" t="s">
        <v>52</v>
      </c>
      <c r="F6" s="6">
        <v>45176</v>
      </c>
      <c r="G6" s="6">
        <v>45179</v>
      </c>
      <c r="H6" s="4">
        <v>1</v>
      </c>
      <c r="I6" s="4">
        <v>3</v>
      </c>
      <c r="J6" s="4">
        <v>3</v>
      </c>
      <c r="K6" s="4" t="s">
        <v>30</v>
      </c>
      <c r="L6" s="4">
        <v>1632</v>
      </c>
      <c r="M6" s="4">
        <v>1632</v>
      </c>
      <c r="N6" s="4" t="s">
        <v>53</v>
      </c>
      <c r="O6" s="4" t="s">
        <v>32</v>
      </c>
      <c r="P6" s="4" t="s">
        <v>33</v>
      </c>
      <c r="Q6" s="4">
        <v>0</v>
      </c>
      <c r="R6" s="7">
        <v>45126.0000115741</v>
      </c>
      <c r="S6" s="6">
        <v>45185</v>
      </c>
      <c r="T6" s="4" t="s">
        <v>34</v>
      </c>
      <c r="U6" s="4">
        <v>1632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47</v>
      </c>
      <c r="E7" s="4" t="s">
        <v>56</v>
      </c>
      <c r="F7" s="6">
        <v>45177</v>
      </c>
      <c r="G7" s="6">
        <v>45180</v>
      </c>
      <c r="H7" s="4">
        <v>1</v>
      </c>
      <c r="I7" s="4">
        <v>3</v>
      </c>
      <c r="J7" s="4">
        <v>3</v>
      </c>
      <c r="K7" s="4" t="s">
        <v>30</v>
      </c>
      <c r="L7" s="4">
        <v>969</v>
      </c>
      <c r="M7" s="4">
        <v>969</v>
      </c>
      <c r="N7" s="4" t="s">
        <v>57</v>
      </c>
      <c r="O7" s="4" t="s">
        <v>32</v>
      </c>
      <c r="P7" s="4" t="s">
        <v>33</v>
      </c>
      <c r="Q7" s="4">
        <v>0</v>
      </c>
      <c r="R7" s="7">
        <v>45130.0000115741</v>
      </c>
      <c r="S7" s="6">
        <v>45185</v>
      </c>
      <c r="T7" s="4" t="s">
        <v>34</v>
      </c>
      <c r="U7" s="4">
        <v>969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47</v>
      </c>
      <c r="E8" s="4" t="s">
        <v>56</v>
      </c>
      <c r="F8" s="6">
        <v>45175</v>
      </c>
      <c r="G8" s="6">
        <v>45179</v>
      </c>
      <c r="H8" s="4">
        <v>1</v>
      </c>
      <c r="I8" s="4">
        <v>4</v>
      </c>
      <c r="J8" s="4">
        <v>4</v>
      </c>
      <c r="K8" s="4" t="s">
        <v>30</v>
      </c>
      <c r="L8" s="4">
        <v>1292</v>
      </c>
      <c r="M8" s="4">
        <v>1292</v>
      </c>
      <c r="N8" s="4" t="s">
        <v>60</v>
      </c>
      <c r="O8" s="4" t="s">
        <v>32</v>
      </c>
      <c r="P8" s="4" t="s">
        <v>33</v>
      </c>
      <c r="Q8" s="4">
        <v>0</v>
      </c>
      <c r="R8" s="7">
        <v>45131.0000115741</v>
      </c>
      <c r="S8" s="6">
        <v>45185</v>
      </c>
      <c r="T8" s="4" t="s">
        <v>34</v>
      </c>
      <c r="U8" s="4">
        <v>1292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47</v>
      </c>
      <c r="E9" s="4" t="s">
        <v>56</v>
      </c>
      <c r="F9" s="6">
        <v>45161</v>
      </c>
      <c r="G9" s="6">
        <v>45175</v>
      </c>
      <c r="H9" s="4">
        <v>1</v>
      </c>
      <c r="I9" s="4">
        <v>14</v>
      </c>
      <c r="J9" s="4">
        <v>14</v>
      </c>
      <c r="K9" s="4" t="s">
        <v>30</v>
      </c>
      <c r="L9" s="4">
        <v>4531</v>
      </c>
      <c r="M9" s="4">
        <v>4531</v>
      </c>
      <c r="N9" s="4" t="s">
        <v>62</v>
      </c>
      <c r="O9" s="4" t="s">
        <v>32</v>
      </c>
      <c r="P9" s="4" t="s">
        <v>33</v>
      </c>
      <c r="Q9" s="4">
        <v>0</v>
      </c>
      <c r="R9" s="7">
        <v>45133.0000115741</v>
      </c>
      <c r="S9" s="6">
        <v>45185</v>
      </c>
      <c r="T9" s="4" t="s">
        <v>34</v>
      </c>
      <c r="U9" s="4">
        <v>4531</v>
      </c>
      <c r="V9" s="4">
        <v>0</v>
      </c>
      <c r="W9" s="4">
        <v>0</v>
      </c>
      <c r="X9" s="4" t="s">
        <v>35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45166</v>
      </c>
      <c r="G10" s="6">
        <v>45170</v>
      </c>
      <c r="H10" s="4">
        <v>1</v>
      </c>
      <c r="I10" s="4">
        <v>4</v>
      </c>
      <c r="J10" s="4">
        <v>4</v>
      </c>
      <c r="K10" s="4" t="s">
        <v>30</v>
      </c>
      <c r="L10" s="4">
        <v>6570</v>
      </c>
      <c r="M10" s="4">
        <v>6570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45135.0000115741</v>
      </c>
      <c r="S10" s="6">
        <v>45185</v>
      </c>
      <c r="T10" s="4" t="s">
        <v>34</v>
      </c>
      <c r="U10" s="4">
        <v>6570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68</v>
      </c>
      <c r="D11" s="4" t="s">
        <v>65</v>
      </c>
      <c r="E11" s="4" t="s">
        <v>66</v>
      </c>
      <c r="F11" s="6">
        <v>45166</v>
      </c>
      <c r="G11" s="6">
        <v>45170</v>
      </c>
      <c r="H11" s="4">
        <v>1</v>
      </c>
      <c r="I11" s="4">
        <v>4</v>
      </c>
      <c r="J11" s="4">
        <v>4</v>
      </c>
      <c r="K11" s="4" t="s">
        <v>30</v>
      </c>
      <c r="L11" s="4">
        <v>-6570</v>
      </c>
      <c r="M11" s="4">
        <v>-6570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45135.0000115741</v>
      </c>
      <c r="S11" s="6">
        <v>45185</v>
      </c>
      <c r="T11" s="4" t="s">
        <v>34</v>
      </c>
      <c r="U11" s="4">
        <v>-6570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45176</v>
      </c>
      <c r="G12" s="6">
        <v>45179</v>
      </c>
      <c r="H12" s="4">
        <v>1</v>
      </c>
      <c r="I12" s="4">
        <v>3</v>
      </c>
      <c r="J12" s="4">
        <v>3</v>
      </c>
      <c r="K12" s="4" t="s">
        <v>30</v>
      </c>
      <c r="L12" s="4">
        <v>4320</v>
      </c>
      <c r="M12" s="4">
        <v>4320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45138</v>
      </c>
      <c r="S12" s="6">
        <v>45185</v>
      </c>
      <c r="T12" s="4" t="s">
        <v>34</v>
      </c>
      <c r="U12" s="4">
        <v>4320</v>
      </c>
      <c r="V12" s="4">
        <v>0</v>
      </c>
      <c r="W12" s="4">
        <v>0</v>
      </c>
      <c r="X12" s="4" t="s">
        <v>35</v>
      </c>
      <c r="Y12" s="4" t="s">
        <v>71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65</v>
      </c>
      <c r="E13" s="4" t="s">
        <v>66</v>
      </c>
      <c r="F13" s="6">
        <v>45177</v>
      </c>
      <c r="G13" s="6">
        <v>45179</v>
      </c>
      <c r="H13" s="4">
        <v>1</v>
      </c>
      <c r="I13" s="4">
        <v>2</v>
      </c>
      <c r="J13" s="4">
        <v>2</v>
      </c>
      <c r="K13" s="4" t="s">
        <v>30</v>
      </c>
      <c r="L13" s="4">
        <v>2880</v>
      </c>
      <c r="M13" s="4">
        <v>2880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45138.0000115741</v>
      </c>
      <c r="S13" s="6">
        <v>45185</v>
      </c>
      <c r="T13" s="4" t="s">
        <v>34</v>
      </c>
      <c r="U13" s="4">
        <v>2880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65</v>
      </c>
      <c r="E14" s="4" t="s">
        <v>75</v>
      </c>
      <c r="F14" s="6">
        <v>45169</v>
      </c>
      <c r="G14" s="6">
        <v>45170</v>
      </c>
      <c r="H14" s="4">
        <v>1</v>
      </c>
      <c r="I14" s="4">
        <v>1</v>
      </c>
      <c r="J14" s="4">
        <v>1</v>
      </c>
      <c r="K14" s="4" t="s">
        <v>30</v>
      </c>
      <c r="L14" s="4">
        <v>1750</v>
      </c>
      <c r="M14" s="4">
        <v>1750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45138</v>
      </c>
      <c r="S14" s="6">
        <v>45185</v>
      </c>
      <c r="T14" s="4" t="s">
        <v>34</v>
      </c>
      <c r="U14" s="4">
        <v>1750</v>
      </c>
      <c r="V14" s="4">
        <v>0</v>
      </c>
      <c r="W14" s="4">
        <v>0</v>
      </c>
      <c r="X14" s="4" t="s">
        <v>35</v>
      </c>
      <c r="Y14" s="4" t="s">
        <v>77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65</v>
      </c>
      <c r="E15" s="4" t="s">
        <v>66</v>
      </c>
      <c r="F15" s="6">
        <v>45173</v>
      </c>
      <c r="G15" s="6">
        <v>45175</v>
      </c>
      <c r="H15" s="4">
        <v>1</v>
      </c>
      <c r="I15" s="4">
        <v>2</v>
      </c>
      <c r="J15" s="4">
        <v>2</v>
      </c>
      <c r="K15" s="4" t="s">
        <v>30</v>
      </c>
      <c r="L15" s="4">
        <v>2880</v>
      </c>
      <c r="M15" s="4">
        <v>2880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45139.0000115741</v>
      </c>
      <c r="S15" s="6">
        <v>45185</v>
      </c>
      <c r="T15" s="4" t="s">
        <v>34</v>
      </c>
      <c r="U15" s="4">
        <v>2880</v>
      </c>
      <c r="V15" s="4">
        <v>0</v>
      </c>
      <c r="W15" s="4">
        <v>0</v>
      </c>
      <c r="X15" s="4" t="s">
        <v>35</v>
      </c>
      <c r="Y15" s="4" t="s">
        <v>80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45171</v>
      </c>
      <c r="G16" s="6">
        <v>45173</v>
      </c>
      <c r="H16" s="4">
        <v>1</v>
      </c>
      <c r="I16" s="4">
        <v>2</v>
      </c>
      <c r="J16" s="4">
        <v>2</v>
      </c>
      <c r="K16" s="4" t="s">
        <v>30</v>
      </c>
      <c r="L16" s="4">
        <v>2256</v>
      </c>
      <c r="M16" s="4">
        <v>2256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45139.0000115741</v>
      </c>
      <c r="S16" s="6">
        <v>45185</v>
      </c>
      <c r="T16" s="4" t="s">
        <v>34</v>
      </c>
      <c r="U16" s="4">
        <v>2256</v>
      </c>
      <c r="V16" s="4">
        <v>0</v>
      </c>
      <c r="W16" s="4">
        <v>0</v>
      </c>
      <c r="X16" s="4" t="s">
        <v>35</v>
      </c>
      <c r="Y16" s="4" t="s">
        <v>85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82</v>
      </c>
      <c r="E17" s="4" t="s">
        <v>87</v>
      </c>
      <c r="F17" s="6">
        <v>45178</v>
      </c>
      <c r="G17" s="6">
        <v>45180</v>
      </c>
      <c r="H17" s="4">
        <v>1</v>
      </c>
      <c r="I17" s="4">
        <v>2</v>
      </c>
      <c r="J17" s="4">
        <v>2</v>
      </c>
      <c r="K17" s="4" t="s">
        <v>30</v>
      </c>
      <c r="L17" s="4">
        <v>1882</v>
      </c>
      <c r="M17" s="4">
        <v>1882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45142</v>
      </c>
      <c r="S17" s="6">
        <v>45185</v>
      </c>
      <c r="T17" s="4" t="s">
        <v>34</v>
      </c>
      <c r="U17" s="4">
        <v>1882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82</v>
      </c>
      <c r="E18" s="4" t="s">
        <v>87</v>
      </c>
      <c r="F18" s="6">
        <v>45170</v>
      </c>
      <c r="G18" s="6">
        <v>45174</v>
      </c>
      <c r="H18" s="4">
        <v>1</v>
      </c>
      <c r="I18" s="4">
        <v>4</v>
      </c>
      <c r="J18" s="4">
        <v>4</v>
      </c>
      <c r="K18" s="4" t="s">
        <v>30</v>
      </c>
      <c r="L18" s="4">
        <v>3764</v>
      </c>
      <c r="M18" s="4">
        <v>3764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45143.0000115741</v>
      </c>
      <c r="S18" s="6">
        <v>45185</v>
      </c>
      <c r="T18" s="4" t="s">
        <v>34</v>
      </c>
      <c r="U18" s="4">
        <v>3764</v>
      </c>
      <c r="V18" s="4">
        <v>0</v>
      </c>
      <c r="W18" s="4">
        <v>0</v>
      </c>
      <c r="X18" s="4" t="s">
        <v>35</v>
      </c>
      <c r="Y18" s="4" t="s">
        <v>91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82</v>
      </c>
      <c r="E19" s="4" t="s">
        <v>93</v>
      </c>
      <c r="F19" s="6">
        <v>45172</v>
      </c>
      <c r="G19" s="6">
        <v>45177</v>
      </c>
      <c r="H19" s="4">
        <v>1</v>
      </c>
      <c r="I19" s="4">
        <v>5</v>
      </c>
      <c r="J19" s="4">
        <v>5</v>
      </c>
      <c r="K19" s="4" t="s">
        <v>30</v>
      </c>
      <c r="L19" s="4">
        <v>4440</v>
      </c>
      <c r="M19" s="4">
        <v>4440</v>
      </c>
      <c r="N19" s="4" t="s">
        <v>94</v>
      </c>
      <c r="O19" s="4" t="s">
        <v>32</v>
      </c>
      <c r="P19" s="4" t="s">
        <v>33</v>
      </c>
      <c r="Q19" s="4">
        <v>0</v>
      </c>
      <c r="R19" s="7">
        <v>45146</v>
      </c>
      <c r="S19" s="6">
        <v>45185</v>
      </c>
      <c r="T19" s="4" t="s">
        <v>34</v>
      </c>
      <c r="U19" s="4">
        <v>4440</v>
      </c>
      <c r="V19" s="4">
        <v>0</v>
      </c>
      <c r="W19" s="4">
        <v>0</v>
      </c>
      <c r="X19" s="4" t="s">
        <v>35</v>
      </c>
      <c r="Y19" s="4" t="s">
        <v>95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82</v>
      </c>
      <c r="E20" s="4" t="s">
        <v>93</v>
      </c>
      <c r="F20" s="6">
        <v>45172</v>
      </c>
      <c r="G20" s="6">
        <v>45177</v>
      </c>
      <c r="H20" s="4">
        <v>1</v>
      </c>
      <c r="I20" s="4">
        <v>5</v>
      </c>
      <c r="J20" s="4">
        <v>5</v>
      </c>
      <c r="K20" s="4" t="s">
        <v>30</v>
      </c>
      <c r="L20" s="4">
        <v>4440</v>
      </c>
      <c r="M20" s="4">
        <v>4440</v>
      </c>
      <c r="N20" s="4" t="s">
        <v>97</v>
      </c>
      <c r="O20" s="4" t="s">
        <v>32</v>
      </c>
      <c r="P20" s="4" t="s">
        <v>33</v>
      </c>
      <c r="Q20" s="4">
        <v>0</v>
      </c>
      <c r="R20" s="7">
        <v>45146.0000115741</v>
      </c>
      <c r="S20" s="6">
        <v>45185</v>
      </c>
      <c r="T20" s="4" t="s">
        <v>34</v>
      </c>
      <c r="U20" s="4">
        <v>4440</v>
      </c>
      <c r="V20" s="4">
        <v>0</v>
      </c>
      <c r="W20" s="4">
        <v>0</v>
      </c>
      <c r="X20" s="4" t="s">
        <v>35</v>
      </c>
      <c r="Y20" s="4" t="s">
        <v>98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82</v>
      </c>
      <c r="E21" s="4" t="s">
        <v>93</v>
      </c>
      <c r="F21" s="6">
        <v>45179</v>
      </c>
      <c r="G21" s="6">
        <v>45184</v>
      </c>
      <c r="H21" s="4">
        <v>1</v>
      </c>
      <c r="I21" s="4">
        <v>5</v>
      </c>
      <c r="J21" s="4">
        <v>5</v>
      </c>
      <c r="K21" s="4" t="s">
        <v>30</v>
      </c>
      <c r="L21" s="4">
        <v>4440</v>
      </c>
      <c r="M21" s="4">
        <v>4440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45146</v>
      </c>
      <c r="S21" s="6">
        <v>45185</v>
      </c>
      <c r="T21" s="4" t="s">
        <v>34</v>
      </c>
      <c r="U21" s="4">
        <v>4440</v>
      </c>
      <c r="V21" s="4">
        <v>0</v>
      </c>
      <c r="W21" s="4">
        <v>0</v>
      </c>
      <c r="X21" s="4" t="s">
        <v>35</v>
      </c>
      <c r="Y21" s="4" t="s">
        <v>100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82</v>
      </c>
      <c r="E22" s="4" t="s">
        <v>93</v>
      </c>
      <c r="F22" s="6">
        <v>45179</v>
      </c>
      <c r="G22" s="6">
        <v>45183</v>
      </c>
      <c r="H22" s="4">
        <v>1</v>
      </c>
      <c r="I22" s="4">
        <v>4</v>
      </c>
      <c r="J22" s="4">
        <v>4</v>
      </c>
      <c r="K22" s="4" t="s">
        <v>30</v>
      </c>
      <c r="L22" s="4">
        <v>3552</v>
      </c>
      <c r="M22" s="4">
        <v>3552</v>
      </c>
      <c r="N22" s="4" t="s">
        <v>97</v>
      </c>
      <c r="O22" s="4" t="s">
        <v>32</v>
      </c>
      <c r="P22" s="4" t="s">
        <v>33</v>
      </c>
      <c r="Q22" s="4">
        <v>0</v>
      </c>
      <c r="R22" s="7">
        <v>45146.0000115741</v>
      </c>
      <c r="S22" s="6">
        <v>45185</v>
      </c>
      <c r="T22" s="4" t="s">
        <v>34</v>
      </c>
      <c r="U22" s="4">
        <v>3552</v>
      </c>
      <c r="V22" s="4">
        <v>0</v>
      </c>
      <c r="W22" s="4">
        <v>0</v>
      </c>
      <c r="X22" s="4" t="s">
        <v>35</v>
      </c>
      <c r="Y22" s="4" t="s">
        <v>102</v>
      </c>
    </row>
    <row r="23" s="4" customFormat="1" spans="1:26">
      <c r="A23" s="4" t="s">
        <v>103</v>
      </c>
      <c r="B23" s="4" t="s">
        <v>26</v>
      </c>
      <c r="C23" s="4" t="s">
        <v>27</v>
      </c>
      <c r="D23" s="4" t="s">
        <v>82</v>
      </c>
      <c r="E23" s="4" t="s">
        <v>104</v>
      </c>
      <c r="F23" s="6">
        <v>45181</v>
      </c>
      <c r="G23" s="6">
        <v>45184</v>
      </c>
      <c r="H23" s="4">
        <v>2</v>
      </c>
      <c r="I23" s="4">
        <v>3</v>
      </c>
      <c r="J23" s="4">
        <v>6</v>
      </c>
      <c r="K23" s="4" t="s">
        <v>30</v>
      </c>
      <c r="L23" s="4">
        <v>5646</v>
      </c>
      <c r="M23" s="4">
        <v>5646</v>
      </c>
      <c r="N23" s="4" t="s">
        <v>105</v>
      </c>
      <c r="O23" s="4" t="s">
        <v>32</v>
      </c>
      <c r="P23" s="4" t="s">
        <v>33</v>
      </c>
      <c r="Q23" s="4">
        <v>0</v>
      </c>
      <c r="R23" s="7">
        <v>45158.0000115741</v>
      </c>
      <c r="S23" s="6">
        <v>45185</v>
      </c>
      <c r="T23" s="4" t="s">
        <v>34</v>
      </c>
      <c r="U23" s="4">
        <v>5646</v>
      </c>
      <c r="V23" s="4">
        <v>0</v>
      </c>
      <c r="W23" s="4">
        <v>0</v>
      </c>
      <c r="X23" s="4" t="s">
        <v>35</v>
      </c>
      <c r="Y23" s="4">
        <v>14995699</v>
      </c>
      <c r="Z23" s="4" t="s">
        <v>106</v>
      </c>
    </row>
    <row r="24" s="4" customFormat="1" spans="1:25">
      <c r="A24" s="4" t="s">
        <v>107</v>
      </c>
      <c r="B24" s="4" t="s">
        <v>26</v>
      </c>
      <c r="C24" s="4" t="s">
        <v>27</v>
      </c>
      <c r="D24" s="4" t="s">
        <v>82</v>
      </c>
      <c r="E24" s="4" t="s">
        <v>108</v>
      </c>
      <c r="F24" s="6">
        <v>45169</v>
      </c>
      <c r="G24" s="6">
        <v>45170</v>
      </c>
      <c r="H24" s="4">
        <v>1</v>
      </c>
      <c r="I24" s="4">
        <v>1</v>
      </c>
      <c r="J24" s="4">
        <v>1</v>
      </c>
      <c r="K24" s="4" t="s">
        <v>30</v>
      </c>
      <c r="L24" s="4">
        <v>1058</v>
      </c>
      <c r="M24" s="4">
        <v>1058</v>
      </c>
      <c r="N24" s="4" t="s">
        <v>109</v>
      </c>
      <c r="O24" s="4" t="s">
        <v>32</v>
      </c>
      <c r="P24" s="4" t="s">
        <v>33</v>
      </c>
      <c r="Q24" s="4">
        <v>0</v>
      </c>
      <c r="R24" s="7">
        <v>45159.0000115741</v>
      </c>
      <c r="S24" s="6">
        <v>45185</v>
      </c>
      <c r="T24" s="4" t="s">
        <v>34</v>
      </c>
      <c r="U24" s="4">
        <v>1058</v>
      </c>
      <c r="V24" s="4">
        <v>0</v>
      </c>
      <c r="W24" s="4">
        <v>0</v>
      </c>
      <c r="X24" s="4" t="s">
        <v>35</v>
      </c>
      <c r="Y24" s="4" t="s">
        <v>110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82</v>
      </c>
      <c r="E25" s="4" t="s">
        <v>93</v>
      </c>
      <c r="F25" s="6">
        <v>45168</v>
      </c>
      <c r="G25" s="6">
        <v>45170</v>
      </c>
      <c r="H25" s="4">
        <v>1</v>
      </c>
      <c r="I25" s="4">
        <v>2</v>
      </c>
      <c r="J25" s="4">
        <v>2</v>
      </c>
      <c r="K25" s="4" t="s">
        <v>30</v>
      </c>
      <c r="L25" s="4">
        <v>1776</v>
      </c>
      <c r="M25" s="4">
        <v>1776</v>
      </c>
      <c r="N25" s="4" t="s">
        <v>112</v>
      </c>
      <c r="O25" s="4" t="s">
        <v>32</v>
      </c>
      <c r="P25" s="4" t="s">
        <v>33</v>
      </c>
      <c r="Q25" s="4">
        <v>0</v>
      </c>
      <c r="R25" s="7">
        <v>45160.0000115741</v>
      </c>
      <c r="S25" s="6">
        <v>45185</v>
      </c>
      <c r="T25" s="4" t="s">
        <v>34</v>
      </c>
      <c r="U25" s="4">
        <v>1776</v>
      </c>
      <c r="V25" s="4">
        <v>0</v>
      </c>
      <c r="W25" s="4">
        <v>0</v>
      </c>
      <c r="X25" s="4" t="s">
        <v>35</v>
      </c>
      <c r="Y25" s="4" t="s">
        <v>113</v>
      </c>
    </row>
    <row r="26" s="4" customFormat="1" spans="1:25">
      <c r="A26" s="4" t="s">
        <v>114</v>
      </c>
      <c r="B26" s="4" t="s">
        <v>26</v>
      </c>
      <c r="C26" s="4" t="s">
        <v>27</v>
      </c>
      <c r="D26" s="4" t="s">
        <v>82</v>
      </c>
      <c r="E26" s="4" t="s">
        <v>108</v>
      </c>
      <c r="F26" s="6">
        <v>45170</v>
      </c>
      <c r="G26" s="6">
        <v>45172</v>
      </c>
      <c r="H26" s="4">
        <v>1</v>
      </c>
      <c r="I26" s="4">
        <v>2</v>
      </c>
      <c r="J26" s="4">
        <v>2</v>
      </c>
      <c r="K26" s="4" t="s">
        <v>30</v>
      </c>
      <c r="L26" s="4">
        <v>2116</v>
      </c>
      <c r="M26" s="4">
        <v>2116</v>
      </c>
      <c r="N26" s="4" t="s">
        <v>115</v>
      </c>
      <c r="O26" s="4" t="s">
        <v>32</v>
      </c>
      <c r="P26" s="4" t="s">
        <v>33</v>
      </c>
      <c r="Q26" s="4">
        <v>0</v>
      </c>
      <c r="R26" s="7">
        <v>45161.0000115741</v>
      </c>
      <c r="S26" s="6">
        <v>45185</v>
      </c>
      <c r="T26" s="4" t="s">
        <v>34</v>
      </c>
      <c r="U26" s="4">
        <v>2116</v>
      </c>
      <c r="V26" s="4">
        <v>0</v>
      </c>
      <c r="W26" s="4">
        <v>0</v>
      </c>
      <c r="X26" s="4" t="s">
        <v>35</v>
      </c>
      <c r="Y26" s="4" t="s">
        <v>116</v>
      </c>
    </row>
    <row r="27" s="4" customFormat="1" spans="1:25">
      <c r="A27" s="4" t="s">
        <v>117</v>
      </c>
      <c r="B27" s="4" t="s">
        <v>26</v>
      </c>
      <c r="C27" s="4" t="s">
        <v>27</v>
      </c>
      <c r="D27" s="4" t="s">
        <v>82</v>
      </c>
      <c r="E27" s="4" t="s">
        <v>83</v>
      </c>
      <c r="F27" s="6">
        <v>45171</v>
      </c>
      <c r="G27" s="6">
        <v>45172</v>
      </c>
      <c r="H27" s="4">
        <v>1</v>
      </c>
      <c r="I27" s="4">
        <v>1</v>
      </c>
      <c r="J27" s="4">
        <v>1</v>
      </c>
      <c r="K27" s="4" t="s">
        <v>30</v>
      </c>
      <c r="L27" s="4">
        <v>1128</v>
      </c>
      <c r="M27" s="4">
        <v>1128</v>
      </c>
      <c r="N27" s="4" t="s">
        <v>118</v>
      </c>
      <c r="O27" s="4" t="s">
        <v>32</v>
      </c>
      <c r="P27" s="4" t="s">
        <v>33</v>
      </c>
      <c r="Q27" s="4">
        <v>0</v>
      </c>
      <c r="R27" s="7">
        <v>45161.0000115741</v>
      </c>
      <c r="S27" s="6">
        <v>45185</v>
      </c>
      <c r="T27" s="4" t="s">
        <v>34</v>
      </c>
      <c r="U27" s="4">
        <v>1128</v>
      </c>
      <c r="V27" s="4">
        <v>0</v>
      </c>
      <c r="W27" s="4">
        <v>0</v>
      </c>
      <c r="X27" s="4" t="s">
        <v>35</v>
      </c>
      <c r="Y27" s="4" t="s">
        <v>119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82</v>
      </c>
      <c r="E28" s="4" t="s">
        <v>121</v>
      </c>
      <c r="F28" s="6">
        <v>45170</v>
      </c>
      <c r="G28" s="6">
        <v>45172</v>
      </c>
      <c r="H28" s="4">
        <v>1</v>
      </c>
      <c r="I28" s="4">
        <v>2</v>
      </c>
      <c r="J28" s="4">
        <v>2</v>
      </c>
      <c r="K28" s="4" t="s">
        <v>30</v>
      </c>
      <c r="L28" s="4">
        <v>2050</v>
      </c>
      <c r="M28" s="4">
        <v>2050</v>
      </c>
      <c r="N28" s="4" t="s">
        <v>122</v>
      </c>
      <c r="O28" s="4" t="s">
        <v>32</v>
      </c>
      <c r="P28" s="4" t="s">
        <v>33</v>
      </c>
      <c r="Q28" s="4">
        <v>0</v>
      </c>
      <c r="R28" s="7">
        <v>45164</v>
      </c>
      <c r="S28" s="6">
        <v>45185</v>
      </c>
      <c r="T28" s="4" t="s">
        <v>34</v>
      </c>
      <c r="U28" s="4">
        <v>2050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123</v>
      </c>
      <c r="B29" s="4" t="s">
        <v>26</v>
      </c>
      <c r="C29" s="4" t="s">
        <v>27</v>
      </c>
      <c r="D29" s="4" t="s">
        <v>82</v>
      </c>
      <c r="E29" s="4" t="s">
        <v>124</v>
      </c>
      <c r="F29" s="6">
        <v>45170</v>
      </c>
      <c r="G29" s="6">
        <v>45171</v>
      </c>
      <c r="H29" s="4">
        <v>1</v>
      </c>
      <c r="I29" s="4">
        <v>1</v>
      </c>
      <c r="J29" s="4">
        <v>1</v>
      </c>
      <c r="K29" s="4" t="s">
        <v>30</v>
      </c>
      <c r="L29" s="4">
        <v>1088</v>
      </c>
      <c r="M29" s="4">
        <v>1088</v>
      </c>
      <c r="N29" s="4" t="s">
        <v>125</v>
      </c>
      <c r="O29" s="4" t="s">
        <v>32</v>
      </c>
      <c r="P29" s="4" t="s">
        <v>33</v>
      </c>
      <c r="Q29" s="4">
        <v>0</v>
      </c>
      <c r="R29" s="7">
        <v>45167.0000115741</v>
      </c>
      <c r="S29" s="6">
        <v>45185</v>
      </c>
      <c r="T29" s="4" t="s">
        <v>34</v>
      </c>
      <c r="U29" s="4">
        <v>1088</v>
      </c>
      <c r="V29" s="4">
        <v>0</v>
      </c>
      <c r="W29" s="4">
        <v>0</v>
      </c>
      <c r="X29" s="4" t="s">
        <v>35</v>
      </c>
      <c r="Y29" s="4" t="s">
        <v>126</v>
      </c>
    </row>
    <row r="30" s="4" customFormat="1" spans="1:25">
      <c r="A30" s="4" t="s">
        <v>127</v>
      </c>
      <c r="B30" s="4" t="s">
        <v>26</v>
      </c>
      <c r="C30" s="4" t="s">
        <v>27</v>
      </c>
      <c r="D30" s="4" t="s">
        <v>82</v>
      </c>
      <c r="E30" s="4" t="s">
        <v>124</v>
      </c>
      <c r="F30" s="6">
        <v>45170</v>
      </c>
      <c r="G30" s="6">
        <v>45171</v>
      </c>
      <c r="H30" s="4">
        <v>1</v>
      </c>
      <c r="I30" s="4">
        <v>1</v>
      </c>
      <c r="J30" s="4">
        <v>1</v>
      </c>
      <c r="K30" s="4" t="s">
        <v>30</v>
      </c>
      <c r="L30" s="4">
        <v>1088</v>
      </c>
      <c r="M30" s="4">
        <v>1088</v>
      </c>
      <c r="N30" s="4" t="s">
        <v>125</v>
      </c>
      <c r="O30" s="4" t="s">
        <v>32</v>
      </c>
      <c r="P30" s="4" t="s">
        <v>33</v>
      </c>
      <c r="Q30" s="4">
        <v>0</v>
      </c>
      <c r="R30" s="7">
        <v>45167.0000115741</v>
      </c>
      <c r="S30" s="6">
        <v>45185</v>
      </c>
      <c r="T30" s="4" t="s">
        <v>34</v>
      </c>
      <c r="U30" s="4">
        <v>1088</v>
      </c>
      <c r="V30" s="4">
        <v>0</v>
      </c>
      <c r="W30" s="4">
        <v>0</v>
      </c>
      <c r="X30" s="4" t="s">
        <v>35</v>
      </c>
      <c r="Y30" s="4" t="s">
        <v>126</v>
      </c>
    </row>
    <row r="31" s="4" customFormat="1" spans="1:25">
      <c r="A31" s="4" t="s">
        <v>128</v>
      </c>
      <c r="B31" s="4" t="s">
        <v>26</v>
      </c>
      <c r="C31" s="4" t="s">
        <v>27</v>
      </c>
      <c r="D31" s="4" t="s">
        <v>82</v>
      </c>
      <c r="E31" s="4" t="s">
        <v>93</v>
      </c>
      <c r="F31" s="6">
        <v>45170</v>
      </c>
      <c r="G31" s="6">
        <v>45171</v>
      </c>
      <c r="H31" s="4">
        <v>1</v>
      </c>
      <c r="I31" s="4">
        <v>1</v>
      </c>
      <c r="J31" s="4">
        <v>1</v>
      </c>
      <c r="K31" s="4" t="s">
        <v>30</v>
      </c>
      <c r="L31" s="4">
        <v>930</v>
      </c>
      <c r="M31" s="4">
        <v>930</v>
      </c>
      <c r="N31" s="4" t="s">
        <v>125</v>
      </c>
      <c r="O31" s="4" t="s">
        <v>32</v>
      </c>
      <c r="P31" s="4" t="s">
        <v>33</v>
      </c>
      <c r="Q31" s="4">
        <v>0</v>
      </c>
      <c r="R31" s="7">
        <v>45167.0000115741</v>
      </c>
      <c r="S31" s="6">
        <v>45185</v>
      </c>
      <c r="T31" s="4" t="s">
        <v>34</v>
      </c>
      <c r="U31" s="4">
        <v>930</v>
      </c>
      <c r="V31" s="4">
        <v>0</v>
      </c>
      <c r="W31" s="4">
        <v>0</v>
      </c>
      <c r="X31" s="4" t="s">
        <v>35</v>
      </c>
      <c r="Y31" s="4" t="s">
        <v>126</v>
      </c>
    </row>
    <row r="32" s="4" customFormat="1" spans="1:25">
      <c r="A32" s="4" t="s">
        <v>129</v>
      </c>
      <c r="B32" s="4" t="s">
        <v>26</v>
      </c>
      <c r="C32" s="4" t="s">
        <v>27</v>
      </c>
      <c r="D32" s="4" t="s">
        <v>82</v>
      </c>
      <c r="E32" s="4" t="s">
        <v>93</v>
      </c>
      <c r="F32" s="6">
        <v>45169</v>
      </c>
      <c r="G32" s="6">
        <v>45170</v>
      </c>
      <c r="H32" s="4">
        <v>1</v>
      </c>
      <c r="I32" s="4">
        <v>1</v>
      </c>
      <c r="J32" s="4">
        <v>1</v>
      </c>
      <c r="K32" s="4" t="s">
        <v>30</v>
      </c>
      <c r="L32" s="4">
        <v>936</v>
      </c>
      <c r="M32" s="4">
        <v>936</v>
      </c>
      <c r="N32" s="4" t="s">
        <v>130</v>
      </c>
      <c r="O32" s="4" t="s">
        <v>32</v>
      </c>
      <c r="P32" s="4" t="s">
        <v>33</v>
      </c>
      <c r="Q32" s="4">
        <v>0</v>
      </c>
      <c r="R32" s="7">
        <v>45169.0000115741</v>
      </c>
      <c r="S32" s="6">
        <v>45185</v>
      </c>
      <c r="T32" s="4" t="s">
        <v>34</v>
      </c>
      <c r="U32" s="4">
        <v>936</v>
      </c>
      <c r="V32" s="4">
        <v>0</v>
      </c>
      <c r="W32" s="4">
        <v>0</v>
      </c>
      <c r="X32" s="4" t="s">
        <v>35</v>
      </c>
      <c r="Y32" s="4" t="s">
        <v>131</v>
      </c>
    </row>
    <row r="33" s="4" customFormat="1" spans="1:25">
      <c r="A33" s="4" t="s">
        <v>132</v>
      </c>
      <c r="B33" s="4" t="s">
        <v>26</v>
      </c>
      <c r="C33" s="4" t="s">
        <v>27</v>
      </c>
      <c r="D33" s="4" t="s">
        <v>82</v>
      </c>
      <c r="E33" s="4" t="s">
        <v>121</v>
      </c>
      <c r="F33" s="6">
        <v>45169</v>
      </c>
      <c r="G33" s="6">
        <v>45170</v>
      </c>
      <c r="H33" s="4">
        <v>1</v>
      </c>
      <c r="I33" s="4">
        <v>1</v>
      </c>
      <c r="J33" s="4">
        <v>1</v>
      </c>
      <c r="K33" s="4" t="s">
        <v>30</v>
      </c>
      <c r="L33" s="4">
        <v>1025</v>
      </c>
      <c r="M33" s="4">
        <v>1025</v>
      </c>
      <c r="N33" s="4" t="s">
        <v>133</v>
      </c>
      <c r="O33" s="4" t="s">
        <v>32</v>
      </c>
      <c r="P33" s="4" t="s">
        <v>33</v>
      </c>
      <c r="Q33" s="4">
        <v>0</v>
      </c>
      <c r="R33" s="7">
        <v>45169.0000115741</v>
      </c>
      <c r="S33" s="6">
        <v>45185</v>
      </c>
      <c r="T33" s="4" t="s">
        <v>34</v>
      </c>
      <c r="U33" s="4">
        <v>1025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134</v>
      </c>
      <c r="B34" s="4" t="s">
        <v>26</v>
      </c>
      <c r="C34" s="4" t="s">
        <v>27</v>
      </c>
      <c r="D34" s="4" t="s">
        <v>82</v>
      </c>
      <c r="E34" s="4" t="s">
        <v>135</v>
      </c>
      <c r="F34" s="6">
        <v>45169</v>
      </c>
      <c r="G34" s="6">
        <v>45171</v>
      </c>
      <c r="H34" s="4">
        <v>1</v>
      </c>
      <c r="I34" s="4">
        <v>2</v>
      </c>
      <c r="J34" s="4">
        <v>2</v>
      </c>
      <c r="K34" s="4" t="s">
        <v>30</v>
      </c>
      <c r="L34" s="4">
        <v>2924</v>
      </c>
      <c r="M34" s="4">
        <v>2924</v>
      </c>
      <c r="N34" s="4" t="s">
        <v>136</v>
      </c>
      <c r="O34" s="4" t="s">
        <v>32</v>
      </c>
      <c r="P34" s="4" t="s">
        <v>33</v>
      </c>
      <c r="Q34" s="4">
        <v>0</v>
      </c>
      <c r="R34" s="7">
        <v>45169.0000115741</v>
      </c>
      <c r="S34" s="6">
        <v>45185</v>
      </c>
      <c r="T34" s="4" t="s">
        <v>34</v>
      </c>
      <c r="U34" s="4">
        <v>2924</v>
      </c>
      <c r="V34" s="4">
        <v>0</v>
      </c>
      <c r="W34" s="4">
        <v>0</v>
      </c>
      <c r="X34" s="4" t="s">
        <v>35</v>
      </c>
      <c r="Y34" s="4" t="s">
        <v>137</v>
      </c>
    </row>
    <row r="35" s="4" customFormat="1" spans="1:25">
      <c r="A35" s="4" t="s">
        <v>138</v>
      </c>
      <c r="B35" s="4" t="s">
        <v>26</v>
      </c>
      <c r="C35" s="4" t="s">
        <v>27</v>
      </c>
      <c r="D35" s="4" t="s">
        <v>82</v>
      </c>
      <c r="E35" s="4" t="s">
        <v>87</v>
      </c>
      <c r="F35" s="6">
        <v>45170</v>
      </c>
      <c r="G35" s="6">
        <v>45172</v>
      </c>
      <c r="H35" s="4">
        <v>1</v>
      </c>
      <c r="I35" s="4">
        <v>2</v>
      </c>
      <c r="J35" s="4">
        <v>2</v>
      </c>
      <c r="K35" s="4" t="s">
        <v>30</v>
      </c>
      <c r="L35" s="4">
        <v>1877</v>
      </c>
      <c r="M35" s="4">
        <v>1877</v>
      </c>
      <c r="N35" s="4" t="s">
        <v>112</v>
      </c>
      <c r="O35" s="4" t="s">
        <v>32</v>
      </c>
      <c r="P35" s="4" t="s">
        <v>33</v>
      </c>
      <c r="Q35" s="4">
        <v>0</v>
      </c>
      <c r="R35" s="7">
        <v>45169.0000115741</v>
      </c>
      <c r="S35" s="6">
        <v>45185</v>
      </c>
      <c r="T35" s="4" t="s">
        <v>34</v>
      </c>
      <c r="U35" s="4">
        <v>1877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139</v>
      </c>
      <c r="B36" s="4" t="s">
        <v>26</v>
      </c>
      <c r="C36" s="4" t="s">
        <v>27</v>
      </c>
      <c r="D36" s="4" t="s">
        <v>82</v>
      </c>
      <c r="E36" s="4" t="s">
        <v>93</v>
      </c>
      <c r="F36" s="6">
        <v>45170</v>
      </c>
      <c r="G36" s="6">
        <v>45171</v>
      </c>
      <c r="H36" s="4">
        <v>1</v>
      </c>
      <c r="I36" s="4">
        <v>1</v>
      </c>
      <c r="J36" s="4">
        <v>1</v>
      </c>
      <c r="K36" s="4" t="s">
        <v>30</v>
      </c>
      <c r="L36" s="4">
        <v>930</v>
      </c>
      <c r="M36" s="4">
        <v>930</v>
      </c>
      <c r="N36" s="4" t="s">
        <v>140</v>
      </c>
      <c r="O36" s="4" t="s">
        <v>32</v>
      </c>
      <c r="P36" s="4" t="s">
        <v>33</v>
      </c>
      <c r="Q36" s="4">
        <v>0</v>
      </c>
      <c r="R36" s="7">
        <v>45169</v>
      </c>
      <c r="S36" s="6">
        <v>45185</v>
      </c>
      <c r="T36" s="4" t="s">
        <v>34</v>
      </c>
      <c r="U36" s="4">
        <v>930</v>
      </c>
      <c r="V36" s="4">
        <v>0</v>
      </c>
      <c r="W36" s="4">
        <v>0</v>
      </c>
      <c r="X36" s="4" t="s">
        <v>35</v>
      </c>
      <c r="Y36" s="4" t="s">
        <v>141</v>
      </c>
    </row>
    <row r="37" s="4" customFormat="1" spans="1:25">
      <c r="A37" s="4" t="s">
        <v>142</v>
      </c>
      <c r="B37" s="4" t="s">
        <v>26</v>
      </c>
      <c r="C37" s="4" t="s">
        <v>27</v>
      </c>
      <c r="D37" s="4" t="s">
        <v>82</v>
      </c>
      <c r="E37" s="4" t="s">
        <v>93</v>
      </c>
      <c r="F37" s="6">
        <v>45171</v>
      </c>
      <c r="G37" s="6">
        <v>45172</v>
      </c>
      <c r="H37" s="4">
        <v>1</v>
      </c>
      <c r="I37" s="4">
        <v>1</v>
      </c>
      <c r="J37" s="4">
        <v>1</v>
      </c>
      <c r="K37" s="4" t="s">
        <v>30</v>
      </c>
      <c r="L37" s="4">
        <v>888</v>
      </c>
      <c r="M37" s="4">
        <v>888</v>
      </c>
      <c r="N37" s="4" t="s">
        <v>140</v>
      </c>
      <c r="O37" s="4" t="s">
        <v>32</v>
      </c>
      <c r="P37" s="4" t="s">
        <v>33</v>
      </c>
      <c r="Q37" s="4">
        <v>0</v>
      </c>
      <c r="R37" s="7">
        <v>45170</v>
      </c>
      <c r="S37" s="6">
        <v>45185</v>
      </c>
      <c r="T37" s="4" t="s">
        <v>34</v>
      </c>
      <c r="U37" s="4">
        <v>888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143</v>
      </c>
      <c r="B38" s="4" t="s">
        <v>26</v>
      </c>
      <c r="C38" s="4" t="s">
        <v>27</v>
      </c>
      <c r="D38" s="4" t="s">
        <v>82</v>
      </c>
      <c r="E38" s="4" t="s">
        <v>83</v>
      </c>
      <c r="F38" s="6">
        <v>45170</v>
      </c>
      <c r="G38" s="6">
        <v>45171</v>
      </c>
      <c r="H38" s="4">
        <v>1</v>
      </c>
      <c r="I38" s="4">
        <v>1</v>
      </c>
      <c r="J38" s="4">
        <v>1</v>
      </c>
      <c r="K38" s="4" t="s">
        <v>30</v>
      </c>
      <c r="L38" s="4">
        <v>1328</v>
      </c>
      <c r="M38" s="4">
        <v>1328</v>
      </c>
      <c r="N38" s="4" t="s">
        <v>144</v>
      </c>
      <c r="O38" s="4" t="s">
        <v>32</v>
      </c>
      <c r="P38" s="4" t="s">
        <v>33</v>
      </c>
      <c r="Q38" s="4">
        <v>0</v>
      </c>
      <c r="R38" s="7">
        <v>45170.0000115741</v>
      </c>
      <c r="S38" s="6">
        <v>45185</v>
      </c>
      <c r="T38" s="4" t="s">
        <v>34</v>
      </c>
      <c r="U38" s="4">
        <v>1328</v>
      </c>
      <c r="V38" s="4">
        <v>0</v>
      </c>
      <c r="W38" s="4">
        <v>0</v>
      </c>
      <c r="X38" s="4" t="s">
        <v>35</v>
      </c>
      <c r="Y38" s="4" t="s">
        <v>145</v>
      </c>
    </row>
    <row r="39" s="4" customFormat="1" spans="1:25">
      <c r="A39" s="4" t="s">
        <v>146</v>
      </c>
      <c r="B39" s="4" t="s">
        <v>26</v>
      </c>
      <c r="C39" s="4" t="s">
        <v>27</v>
      </c>
      <c r="D39" s="4" t="s">
        <v>82</v>
      </c>
      <c r="E39" s="4" t="s">
        <v>124</v>
      </c>
      <c r="F39" s="6">
        <v>45170</v>
      </c>
      <c r="G39" s="6">
        <v>45173</v>
      </c>
      <c r="H39" s="4">
        <v>1</v>
      </c>
      <c r="I39" s="4">
        <v>3</v>
      </c>
      <c r="J39" s="4">
        <v>3</v>
      </c>
      <c r="K39" s="4" t="s">
        <v>30</v>
      </c>
      <c r="L39" s="4">
        <v>3745</v>
      </c>
      <c r="M39" s="4">
        <v>3745</v>
      </c>
      <c r="N39" s="4" t="s">
        <v>147</v>
      </c>
      <c r="O39" s="4" t="s">
        <v>32</v>
      </c>
      <c r="P39" s="4" t="s">
        <v>33</v>
      </c>
      <c r="Q39" s="4">
        <v>0</v>
      </c>
      <c r="R39" s="7">
        <v>45170.0000115741</v>
      </c>
      <c r="S39" s="6">
        <v>45185</v>
      </c>
      <c r="T39" s="4" t="s">
        <v>34</v>
      </c>
      <c r="U39" s="4">
        <v>3745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148</v>
      </c>
      <c r="B40" s="4" t="s">
        <v>26</v>
      </c>
      <c r="C40" s="4" t="s">
        <v>27</v>
      </c>
      <c r="D40" s="4" t="s">
        <v>82</v>
      </c>
      <c r="E40" s="4" t="s">
        <v>149</v>
      </c>
      <c r="F40" s="6">
        <v>45170</v>
      </c>
      <c r="G40" s="6">
        <v>45173</v>
      </c>
      <c r="H40" s="4">
        <v>1</v>
      </c>
      <c r="I40" s="4">
        <v>3</v>
      </c>
      <c r="J40" s="4">
        <v>3</v>
      </c>
      <c r="K40" s="4" t="s">
        <v>30</v>
      </c>
      <c r="L40" s="4">
        <v>4446</v>
      </c>
      <c r="M40" s="4">
        <v>4446</v>
      </c>
      <c r="N40" s="4" t="s">
        <v>150</v>
      </c>
      <c r="O40" s="4" t="s">
        <v>32</v>
      </c>
      <c r="P40" s="4" t="s">
        <v>33</v>
      </c>
      <c r="Q40" s="4">
        <v>0</v>
      </c>
      <c r="R40" s="7">
        <v>45170.0000115741</v>
      </c>
      <c r="S40" s="6">
        <v>45185</v>
      </c>
      <c r="T40" s="4" t="s">
        <v>34</v>
      </c>
      <c r="U40" s="4">
        <v>4446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151</v>
      </c>
      <c r="B41" s="4" t="s">
        <v>26</v>
      </c>
      <c r="C41" s="4" t="s">
        <v>27</v>
      </c>
      <c r="D41" s="4" t="s">
        <v>82</v>
      </c>
      <c r="E41" s="4" t="s">
        <v>108</v>
      </c>
      <c r="F41" s="6">
        <v>45171</v>
      </c>
      <c r="G41" s="6">
        <v>45172</v>
      </c>
      <c r="H41" s="4">
        <v>1</v>
      </c>
      <c r="I41" s="4">
        <v>1</v>
      </c>
      <c r="J41" s="4">
        <v>1</v>
      </c>
      <c r="K41" s="4" t="s">
        <v>30</v>
      </c>
      <c r="L41" s="4">
        <v>1258</v>
      </c>
      <c r="M41" s="4">
        <v>1258</v>
      </c>
      <c r="N41" s="4" t="s">
        <v>152</v>
      </c>
      <c r="O41" s="4" t="s">
        <v>32</v>
      </c>
      <c r="P41" s="4" t="s">
        <v>33</v>
      </c>
      <c r="Q41" s="4">
        <v>0</v>
      </c>
      <c r="R41" s="7">
        <v>45171.0000115741</v>
      </c>
      <c r="S41" s="6">
        <v>45185</v>
      </c>
      <c r="T41" s="4" t="s">
        <v>34</v>
      </c>
      <c r="U41" s="4">
        <v>1258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151</v>
      </c>
      <c r="B42" s="4" t="s">
        <v>26</v>
      </c>
      <c r="C42" s="4" t="s">
        <v>68</v>
      </c>
      <c r="D42" s="4" t="s">
        <v>82</v>
      </c>
      <c r="E42" s="4" t="s">
        <v>108</v>
      </c>
      <c r="F42" s="6">
        <v>45171</v>
      </c>
      <c r="G42" s="6">
        <v>45172</v>
      </c>
      <c r="H42" s="4">
        <v>1</v>
      </c>
      <c r="I42" s="4">
        <v>1</v>
      </c>
      <c r="J42" s="4">
        <v>1</v>
      </c>
      <c r="K42" s="4" t="s">
        <v>30</v>
      </c>
      <c r="L42" s="4">
        <v>-1258</v>
      </c>
      <c r="M42" s="4">
        <v>-1258</v>
      </c>
      <c r="N42" s="4" t="s">
        <v>152</v>
      </c>
      <c r="O42" s="4" t="s">
        <v>32</v>
      </c>
      <c r="P42" s="4" t="s">
        <v>33</v>
      </c>
      <c r="Q42" s="4">
        <v>0</v>
      </c>
      <c r="R42" s="7">
        <v>45171.0000115741</v>
      </c>
      <c r="S42" s="6">
        <v>45185</v>
      </c>
      <c r="T42" s="4" t="s">
        <v>34</v>
      </c>
      <c r="U42" s="4">
        <v>-1258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153</v>
      </c>
      <c r="B43" s="4" t="s">
        <v>26</v>
      </c>
      <c r="C43" s="4" t="s">
        <v>27</v>
      </c>
      <c r="D43" s="4" t="s">
        <v>82</v>
      </c>
      <c r="E43" s="4" t="s">
        <v>121</v>
      </c>
      <c r="F43" s="6">
        <v>45172</v>
      </c>
      <c r="G43" s="6">
        <v>45173</v>
      </c>
      <c r="H43" s="4">
        <v>1</v>
      </c>
      <c r="I43" s="4">
        <v>1</v>
      </c>
      <c r="J43" s="4">
        <v>1</v>
      </c>
      <c r="K43" s="4" t="s">
        <v>30</v>
      </c>
      <c r="L43" s="4">
        <v>1225</v>
      </c>
      <c r="M43" s="4">
        <v>1225</v>
      </c>
      <c r="N43" s="4" t="s">
        <v>154</v>
      </c>
      <c r="O43" s="4" t="s">
        <v>32</v>
      </c>
      <c r="P43" s="4" t="s">
        <v>33</v>
      </c>
      <c r="Q43" s="4">
        <v>0</v>
      </c>
      <c r="R43" s="7">
        <v>45172</v>
      </c>
      <c r="S43" s="6">
        <v>45185</v>
      </c>
      <c r="T43" s="4" t="s">
        <v>34</v>
      </c>
      <c r="U43" s="4">
        <v>1225</v>
      </c>
      <c r="V43" s="4">
        <v>0</v>
      </c>
      <c r="W43" s="4">
        <v>0</v>
      </c>
      <c r="X43" s="4" t="s">
        <v>35</v>
      </c>
      <c r="Y43" s="4" t="s">
        <v>155</v>
      </c>
    </row>
    <row r="44" s="4" customFormat="1" spans="1:25">
      <c r="A44" s="4" t="s">
        <v>156</v>
      </c>
      <c r="B44" s="4" t="s">
        <v>26</v>
      </c>
      <c r="C44" s="4" t="s">
        <v>27</v>
      </c>
      <c r="D44" s="4" t="s">
        <v>82</v>
      </c>
      <c r="E44" s="4" t="s">
        <v>93</v>
      </c>
      <c r="F44" s="6">
        <v>45181</v>
      </c>
      <c r="G44" s="6">
        <v>45182</v>
      </c>
      <c r="H44" s="4">
        <v>1</v>
      </c>
      <c r="I44" s="4">
        <v>1</v>
      </c>
      <c r="J44" s="4">
        <v>1</v>
      </c>
      <c r="K44" s="4" t="s">
        <v>30</v>
      </c>
      <c r="L44" s="4">
        <v>888</v>
      </c>
      <c r="M44" s="4">
        <v>888</v>
      </c>
      <c r="N44" s="4" t="s">
        <v>157</v>
      </c>
      <c r="O44" s="4" t="s">
        <v>32</v>
      </c>
      <c r="P44" s="4" t="s">
        <v>33</v>
      </c>
      <c r="Q44" s="4">
        <v>0</v>
      </c>
      <c r="R44" s="7">
        <v>45176</v>
      </c>
      <c r="S44" s="6">
        <v>45185</v>
      </c>
      <c r="T44" s="4" t="s">
        <v>34</v>
      </c>
      <c r="U44" s="4">
        <v>888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158</v>
      </c>
      <c r="B45" s="4" t="s">
        <v>26</v>
      </c>
      <c r="C45" s="4" t="s">
        <v>27</v>
      </c>
      <c r="D45" s="4" t="s">
        <v>82</v>
      </c>
      <c r="E45" s="4" t="s">
        <v>93</v>
      </c>
      <c r="F45" s="6">
        <v>45181</v>
      </c>
      <c r="G45" s="6">
        <v>45182</v>
      </c>
      <c r="H45" s="4">
        <v>2</v>
      </c>
      <c r="I45" s="4">
        <v>1</v>
      </c>
      <c r="J45" s="4">
        <v>2</v>
      </c>
      <c r="K45" s="4" t="s">
        <v>30</v>
      </c>
      <c r="L45" s="4">
        <v>1776</v>
      </c>
      <c r="M45" s="4">
        <v>1776</v>
      </c>
      <c r="N45" s="4" t="s">
        <v>159</v>
      </c>
      <c r="O45" s="4" t="s">
        <v>32</v>
      </c>
      <c r="P45" s="4" t="s">
        <v>33</v>
      </c>
      <c r="Q45" s="4">
        <v>0</v>
      </c>
      <c r="R45" s="7">
        <v>45176</v>
      </c>
      <c r="S45" s="6">
        <v>45185</v>
      </c>
      <c r="T45" s="4" t="s">
        <v>34</v>
      </c>
      <c r="U45" s="4">
        <v>1776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160</v>
      </c>
      <c r="B46" s="4" t="s">
        <v>26</v>
      </c>
      <c r="C46" s="4" t="s">
        <v>27</v>
      </c>
      <c r="D46" s="4" t="s">
        <v>82</v>
      </c>
      <c r="E46" s="4" t="s">
        <v>93</v>
      </c>
      <c r="F46" s="6">
        <v>45182</v>
      </c>
      <c r="G46" s="6">
        <v>45183</v>
      </c>
      <c r="H46" s="4">
        <v>1</v>
      </c>
      <c r="I46" s="4">
        <v>1</v>
      </c>
      <c r="J46" s="4">
        <v>1</v>
      </c>
      <c r="K46" s="4" t="s">
        <v>30</v>
      </c>
      <c r="L46" s="4">
        <v>911</v>
      </c>
      <c r="M46" s="4">
        <v>911</v>
      </c>
      <c r="N46" s="4" t="s">
        <v>161</v>
      </c>
      <c r="O46" s="4" t="s">
        <v>32</v>
      </c>
      <c r="P46" s="4" t="s">
        <v>33</v>
      </c>
      <c r="Q46" s="4">
        <v>0</v>
      </c>
      <c r="R46" s="7">
        <v>45179</v>
      </c>
      <c r="S46" s="6">
        <v>45185</v>
      </c>
      <c r="T46" s="4" t="s">
        <v>34</v>
      </c>
      <c r="U46" s="4">
        <v>911</v>
      </c>
      <c r="V46" s="4">
        <v>0</v>
      </c>
      <c r="W46" s="4">
        <v>0</v>
      </c>
      <c r="X46" s="4" t="s">
        <v>35</v>
      </c>
      <c r="Y46" s="4" t="s">
        <v>162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6"/>
  <sheetViews>
    <sheetView tabSelected="1" topLeftCell="A35" workbookViewId="0">
      <selection activeCell="A54" sqref="A54:A56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spans="1:9">
      <c r="A2" s="5">
        <v>999224270788089</v>
      </c>
      <c r="B2" s="6">
        <v>45169</v>
      </c>
      <c r="C2" s="6">
        <v>45171</v>
      </c>
      <c r="D2" s="4">
        <v>1780</v>
      </c>
      <c r="E2" s="4" t="str">
        <f>VLOOKUP(A2,HOP!A:L,12,0)</f>
        <v>1780.00</v>
      </c>
      <c r="F2" s="4" t="str">
        <f>VLOOKUP(A2,HOP!A:C,3,0)</f>
        <v>3390481</v>
      </c>
      <c r="G2" s="4">
        <f>D2-E2</f>
        <v>0</v>
      </c>
      <c r="H2" s="4" t="str">
        <f>$H$1&amp;F2</f>
        <v>，3390481</v>
      </c>
      <c r="I2" s="4" t="str">
        <f>VLOOKUP(A2,HOP!A:U,21,0)</f>
        <v>直采</v>
      </c>
    </row>
    <row r="3" s="4" customFormat="1" spans="1:9">
      <c r="A3" s="5">
        <v>999224502666457</v>
      </c>
      <c r="B3" s="6">
        <v>45168</v>
      </c>
      <c r="C3" s="6">
        <v>45170</v>
      </c>
      <c r="D3" s="4">
        <v>2220</v>
      </c>
      <c r="E3" s="4" t="str">
        <f>VLOOKUP(A3,HOP!A:L,12,0)</f>
        <v>2220.00</v>
      </c>
      <c r="F3" s="4" t="str">
        <f>VLOOKUP(A3,HOP!A:C,3,0)</f>
        <v>3442313</v>
      </c>
      <c r="G3" s="4">
        <f t="shared" ref="G3:G44" si="0">D3-E3</f>
        <v>0</v>
      </c>
      <c r="H3" s="4" t="str">
        <f t="shared" ref="H3:H44" si="1">$H$1&amp;F3</f>
        <v>，3442313</v>
      </c>
      <c r="I3" s="4" t="str">
        <f>VLOOKUP(A3,HOP!A:U,21,0)</f>
        <v>直采</v>
      </c>
    </row>
    <row r="4" s="4" customFormat="1" spans="1:9">
      <c r="A4" s="5">
        <v>999224613908146</v>
      </c>
      <c r="B4" s="6">
        <v>45183</v>
      </c>
      <c r="C4" s="6">
        <v>45184</v>
      </c>
      <c r="D4" s="4">
        <v>1263</v>
      </c>
      <c r="E4" s="4" t="str">
        <f>VLOOKUP(A4,HOP!A:L,12,0)</f>
        <v>1263.00</v>
      </c>
      <c r="F4" s="4" t="str">
        <f>VLOOKUP(A4,HOP!A:C,3,0)</f>
        <v>3466437</v>
      </c>
      <c r="G4" s="4">
        <f t="shared" si="0"/>
        <v>0</v>
      </c>
      <c r="H4" s="4" t="str">
        <f t="shared" si="1"/>
        <v>，3466437</v>
      </c>
      <c r="I4" s="4" t="str">
        <f>VLOOKUP(A4,HOP!A:U,21,0)</f>
        <v>直采</v>
      </c>
    </row>
    <row r="5" s="4" customFormat="1" spans="1:9">
      <c r="A5" s="5">
        <v>999224905352630</v>
      </c>
      <c r="B5" s="6">
        <v>45182</v>
      </c>
      <c r="C5" s="6">
        <v>45184</v>
      </c>
      <c r="D5" s="4">
        <v>700</v>
      </c>
      <c r="E5" s="4" t="str">
        <f>VLOOKUP(A5,HOP!A:L,12,0)</f>
        <v>700.00</v>
      </c>
      <c r="F5" s="4" t="str">
        <f>VLOOKUP(A5,HOP!A:C,3,0)</f>
        <v>3538397</v>
      </c>
      <c r="G5" s="4">
        <f t="shared" si="0"/>
        <v>0</v>
      </c>
      <c r="H5" s="4" t="str">
        <f t="shared" si="1"/>
        <v>，3538397</v>
      </c>
      <c r="I5" s="4" t="str">
        <f>VLOOKUP(A5,HOP!A:U,21,0)</f>
        <v>直采</v>
      </c>
    </row>
    <row r="6" s="4" customFormat="1" spans="1:9">
      <c r="A6" s="5">
        <v>999225424061911</v>
      </c>
      <c r="B6" s="6">
        <v>45176</v>
      </c>
      <c r="C6" s="6">
        <v>45179</v>
      </c>
      <c r="D6" s="4">
        <v>1632</v>
      </c>
      <c r="E6" s="4" t="str">
        <f>VLOOKUP(A6,HOP!A:L,12,0)</f>
        <v>1632.00</v>
      </c>
      <c r="F6" s="4" t="str">
        <f>VLOOKUP(A6,HOP!A:C,3,0)</f>
        <v>3654949</v>
      </c>
      <c r="G6" s="4">
        <f t="shared" si="0"/>
        <v>0</v>
      </c>
      <c r="H6" s="4" t="str">
        <f t="shared" si="1"/>
        <v>，3654949</v>
      </c>
      <c r="I6" s="4" t="str">
        <f>VLOOKUP(A6,HOP!A:U,21,0)</f>
        <v>直采</v>
      </c>
    </row>
    <row r="7" s="4" customFormat="1" spans="1:9">
      <c r="A7" s="5">
        <v>999225523008017</v>
      </c>
      <c r="B7" s="6">
        <v>45177</v>
      </c>
      <c r="C7" s="6">
        <v>45180</v>
      </c>
      <c r="D7" s="4">
        <v>969</v>
      </c>
      <c r="E7" s="4" t="str">
        <f>VLOOKUP(A7,HOP!A:L,12,0)</f>
        <v>969.00</v>
      </c>
      <c r="F7" s="4" t="str">
        <f>VLOOKUP(A7,HOP!A:C,3,0)</f>
        <v>3672705</v>
      </c>
      <c r="G7" s="4">
        <f t="shared" si="0"/>
        <v>0</v>
      </c>
      <c r="H7" s="4" t="str">
        <f t="shared" si="1"/>
        <v>，3672705</v>
      </c>
      <c r="I7" s="4" t="str">
        <f>VLOOKUP(A7,HOP!A:U,21,0)</f>
        <v>直采</v>
      </c>
    </row>
    <row r="8" s="4" customFormat="1" spans="1:9">
      <c r="A8" s="5">
        <v>999225543604726</v>
      </c>
      <c r="B8" s="6">
        <v>45175</v>
      </c>
      <c r="C8" s="6">
        <v>45179</v>
      </c>
      <c r="D8" s="4">
        <v>1292</v>
      </c>
      <c r="E8" s="4" t="str">
        <f>VLOOKUP(A8,HOP!A:L,12,0)</f>
        <v>1292.00</v>
      </c>
      <c r="F8" s="4" t="str">
        <f>VLOOKUP(A8,HOP!A:C,3,0)</f>
        <v>3677338</v>
      </c>
      <c r="G8" s="4">
        <f t="shared" si="0"/>
        <v>0</v>
      </c>
      <c r="H8" s="4" t="str">
        <f t="shared" si="1"/>
        <v>，3677338</v>
      </c>
      <c r="I8" s="4" t="str">
        <f>VLOOKUP(A8,HOP!A:U,21,0)</f>
        <v>直采</v>
      </c>
    </row>
    <row r="9" s="4" customFormat="1" spans="1:9">
      <c r="A9" s="5">
        <v>999225593811796</v>
      </c>
      <c r="B9" s="6">
        <v>45161</v>
      </c>
      <c r="C9" s="6">
        <v>45175</v>
      </c>
      <c r="D9" s="4">
        <v>4531</v>
      </c>
      <c r="E9" s="4" t="str">
        <f>VLOOKUP(A9,HOP!A:L,12,0)</f>
        <v>4531.00</v>
      </c>
      <c r="F9" s="4" t="str">
        <f>VLOOKUP(A9,HOP!A:C,3,0)</f>
        <v>3686661</v>
      </c>
      <c r="G9" s="4">
        <f t="shared" si="0"/>
        <v>0</v>
      </c>
      <c r="H9" s="4" t="str">
        <f t="shared" si="1"/>
        <v>，3686661</v>
      </c>
      <c r="I9" s="4" t="str">
        <f>VLOOKUP(A9,HOP!A:U,21,0)</f>
        <v>直采</v>
      </c>
    </row>
    <row r="10" s="4" customFormat="1" hidden="1" spans="1:9">
      <c r="A10" s="5">
        <v>999225651344872</v>
      </c>
      <c r="B10" s="6">
        <v>45166</v>
      </c>
      <c r="C10" s="6">
        <v>45170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999225703519565</v>
      </c>
      <c r="B11" s="6">
        <v>45176</v>
      </c>
      <c r="C11" s="6">
        <v>45179</v>
      </c>
      <c r="D11" s="4">
        <v>4320</v>
      </c>
      <c r="E11" s="4" t="str">
        <f>VLOOKUP(A11,HOP!A:L,12,0)</f>
        <v>4320.00</v>
      </c>
      <c r="F11" s="4" t="str">
        <f>VLOOKUP(A11,HOP!A:C,3,0)</f>
        <v>3710554</v>
      </c>
      <c r="G11" s="4">
        <f t="shared" si="0"/>
        <v>0</v>
      </c>
      <c r="H11" s="4" t="str">
        <f t="shared" si="1"/>
        <v>，3710554</v>
      </c>
      <c r="I11" s="4" t="str">
        <f>VLOOKUP(A11,HOP!A:U,21,0)</f>
        <v>直采</v>
      </c>
    </row>
    <row r="12" s="4" customFormat="1" spans="1:9">
      <c r="A12" s="5">
        <v>25719689249</v>
      </c>
      <c r="B12" s="6">
        <v>45177</v>
      </c>
      <c r="C12" s="6">
        <v>45179</v>
      </c>
      <c r="D12" s="4">
        <v>2880</v>
      </c>
      <c r="E12" s="4" t="str">
        <f>VLOOKUP(A12,HOP!A:L,12,0)</f>
        <v>2880.00</v>
      </c>
      <c r="F12" s="4" t="str">
        <f>VLOOKUP(A12,HOP!A:C,3,0)</f>
        <v>3713557</v>
      </c>
      <c r="G12" s="4">
        <f t="shared" si="0"/>
        <v>0</v>
      </c>
      <c r="H12" s="4" t="str">
        <f t="shared" si="1"/>
        <v>，3713557</v>
      </c>
      <c r="I12" s="4" t="str">
        <f>VLOOKUP(A12,HOP!A:U,21,0)</f>
        <v>直采</v>
      </c>
    </row>
    <row r="13" s="4" customFormat="1" spans="1:9">
      <c r="A13" s="5">
        <v>999225722402902</v>
      </c>
      <c r="B13" s="6">
        <v>45169</v>
      </c>
      <c r="C13" s="6">
        <v>45170</v>
      </c>
      <c r="D13" s="4">
        <v>1750</v>
      </c>
      <c r="E13" s="4" t="str">
        <f>VLOOKUP(A13,HOP!A:L,12,0)</f>
        <v>1750.00</v>
      </c>
      <c r="F13" s="4" t="str">
        <f>VLOOKUP(A13,HOP!A:C,3,0)</f>
        <v>3714153</v>
      </c>
      <c r="G13" s="4">
        <f t="shared" si="0"/>
        <v>0</v>
      </c>
      <c r="H13" s="4" t="str">
        <f t="shared" si="1"/>
        <v>，3714153</v>
      </c>
      <c r="I13" s="4" t="str">
        <f>VLOOKUP(A13,HOP!A:U,21,0)</f>
        <v>直采</v>
      </c>
    </row>
    <row r="14" s="4" customFormat="1" spans="1:9">
      <c r="A14" s="5">
        <v>999225733885261</v>
      </c>
      <c r="B14" s="6">
        <v>45173</v>
      </c>
      <c r="C14" s="6">
        <v>45175</v>
      </c>
      <c r="D14" s="4">
        <v>2880</v>
      </c>
      <c r="E14" s="4" t="str">
        <f>VLOOKUP(A14,HOP!A:L,12,0)</f>
        <v>2880.00</v>
      </c>
      <c r="F14" s="4" t="str">
        <f>VLOOKUP(A14,HOP!A:C,3,0)</f>
        <v>3716356</v>
      </c>
      <c r="G14" s="4">
        <f t="shared" si="0"/>
        <v>0</v>
      </c>
      <c r="H14" s="4" t="str">
        <f t="shared" si="1"/>
        <v>，3716356</v>
      </c>
      <c r="I14" s="4" t="str">
        <f>VLOOKUP(A14,HOP!A:U,21,0)</f>
        <v>直采</v>
      </c>
    </row>
    <row r="15" s="4" customFormat="1" spans="1:9">
      <c r="A15" s="5">
        <v>999225744781365</v>
      </c>
      <c r="B15" s="6">
        <v>45171</v>
      </c>
      <c r="C15" s="6">
        <v>45173</v>
      </c>
      <c r="D15" s="4">
        <v>2256</v>
      </c>
      <c r="E15" s="4" t="str">
        <f>VLOOKUP(A15,HOP!A:L,12,0)</f>
        <v>2256.00</v>
      </c>
      <c r="F15" s="4" t="str">
        <f>VLOOKUP(A15,HOP!A:C,3,0)</f>
        <v>3718981</v>
      </c>
      <c r="G15" s="4">
        <f t="shared" si="0"/>
        <v>0</v>
      </c>
      <c r="H15" s="4" t="str">
        <f t="shared" si="1"/>
        <v>，3718981</v>
      </c>
      <c r="I15" s="4" t="str">
        <f>VLOOKUP(A15,HOP!A:U,21,0)</f>
        <v>直采</v>
      </c>
    </row>
    <row r="16" s="4" customFormat="1" spans="1:9">
      <c r="A16" s="5">
        <v>999225811681336</v>
      </c>
      <c r="B16" s="6">
        <v>45178</v>
      </c>
      <c r="C16" s="6">
        <v>45180</v>
      </c>
      <c r="D16" s="4">
        <v>1882</v>
      </c>
      <c r="E16" s="4" t="str">
        <f>VLOOKUP(A16,HOP!A:L,12,0)</f>
        <v>1882.00</v>
      </c>
      <c r="F16" s="4" t="str">
        <f>VLOOKUP(A16,HOP!A:C,3,0)</f>
        <v>3732968</v>
      </c>
      <c r="G16" s="4">
        <f t="shared" si="0"/>
        <v>0</v>
      </c>
      <c r="H16" s="4" t="str">
        <f t="shared" si="1"/>
        <v>，3732968</v>
      </c>
      <c r="I16" s="4" t="str">
        <f>VLOOKUP(A16,HOP!A:U,21,0)</f>
        <v>直采</v>
      </c>
    </row>
    <row r="17" s="4" customFormat="1" spans="1:9">
      <c r="A17" s="5">
        <v>999225832630544</v>
      </c>
      <c r="B17" s="6">
        <v>45170</v>
      </c>
      <c r="C17" s="6">
        <v>45174</v>
      </c>
      <c r="D17" s="4">
        <v>3764</v>
      </c>
      <c r="E17" s="4" t="str">
        <f>VLOOKUP(A17,HOP!A:L,12,0)</f>
        <v>3764.00</v>
      </c>
      <c r="F17" s="4" t="str">
        <f>VLOOKUP(A17,HOP!A:C,3,0)</f>
        <v>3737128</v>
      </c>
      <c r="G17" s="4">
        <f t="shared" si="0"/>
        <v>0</v>
      </c>
      <c r="H17" s="4" t="str">
        <f t="shared" si="1"/>
        <v>，3737128</v>
      </c>
      <c r="I17" s="4" t="str">
        <f>VLOOKUP(A17,HOP!A:U,21,0)</f>
        <v>直采</v>
      </c>
    </row>
    <row r="18" s="4" customFormat="1" spans="1:9">
      <c r="A18" s="5">
        <v>999225899078110</v>
      </c>
      <c r="B18" s="6">
        <v>45172</v>
      </c>
      <c r="C18" s="6">
        <v>45177</v>
      </c>
      <c r="D18" s="4">
        <v>4440</v>
      </c>
      <c r="E18" s="4" t="str">
        <f>VLOOKUP(A18,HOP!A:L,12,0)</f>
        <v>4440.00</v>
      </c>
      <c r="F18" s="4" t="str">
        <f>VLOOKUP(A18,HOP!A:C,3,0)</f>
        <v>3750031</v>
      </c>
      <c r="G18" s="4">
        <f t="shared" si="0"/>
        <v>0</v>
      </c>
      <c r="H18" s="4" t="str">
        <f t="shared" si="1"/>
        <v>，3750031</v>
      </c>
      <c r="I18" s="4" t="str">
        <f>VLOOKUP(A18,HOP!A:U,21,0)</f>
        <v>直采</v>
      </c>
    </row>
    <row r="19" s="4" customFormat="1" spans="1:9">
      <c r="A19" s="5">
        <v>999225899094359</v>
      </c>
      <c r="B19" s="6">
        <v>45172</v>
      </c>
      <c r="C19" s="6">
        <v>45177</v>
      </c>
      <c r="D19" s="4">
        <v>4440</v>
      </c>
      <c r="E19" s="4" t="str">
        <f>VLOOKUP(A19,HOP!A:L,12,0)</f>
        <v>4440.00</v>
      </c>
      <c r="F19" s="4" t="str">
        <f>VLOOKUP(A19,HOP!A:C,3,0)</f>
        <v>3750038</v>
      </c>
      <c r="G19" s="4">
        <f t="shared" si="0"/>
        <v>0</v>
      </c>
      <c r="H19" s="4" t="str">
        <f t="shared" si="1"/>
        <v>，3750038</v>
      </c>
      <c r="I19" s="4" t="str">
        <f>VLOOKUP(A19,HOP!A:U,21,0)</f>
        <v>直采</v>
      </c>
    </row>
    <row r="20" s="4" customFormat="1" spans="1:9">
      <c r="A20" s="5">
        <v>999225899246169</v>
      </c>
      <c r="B20" s="6">
        <v>45179</v>
      </c>
      <c r="C20" s="6">
        <v>45184</v>
      </c>
      <c r="D20" s="4">
        <v>4440</v>
      </c>
      <c r="E20" s="4" t="str">
        <f>VLOOKUP(A20,HOP!A:L,12,0)</f>
        <v>4440.00</v>
      </c>
      <c r="F20" s="4" t="str">
        <f>VLOOKUP(A20,HOP!A:C,3,0)</f>
        <v>3750046</v>
      </c>
      <c r="G20" s="4">
        <f t="shared" si="0"/>
        <v>0</v>
      </c>
      <c r="H20" s="4" t="str">
        <f t="shared" si="1"/>
        <v>，3750046</v>
      </c>
      <c r="I20" s="4" t="str">
        <f>VLOOKUP(A20,HOP!A:U,21,0)</f>
        <v>直采</v>
      </c>
    </row>
    <row r="21" s="4" customFormat="1" spans="1:9">
      <c r="A21" s="5">
        <v>999225899664661</v>
      </c>
      <c r="B21" s="6">
        <v>45179</v>
      </c>
      <c r="C21" s="6">
        <v>45183</v>
      </c>
      <c r="D21" s="4">
        <v>3552</v>
      </c>
      <c r="E21" s="4" t="str">
        <f>VLOOKUP(A21,HOP!A:L,12,0)</f>
        <v>3552.00</v>
      </c>
      <c r="F21" s="4" t="str">
        <f>VLOOKUP(A21,HOP!A:C,3,0)</f>
        <v>3750104</v>
      </c>
      <c r="G21" s="4">
        <f t="shared" si="0"/>
        <v>0</v>
      </c>
      <c r="H21" s="4" t="str">
        <f t="shared" si="1"/>
        <v>，3750104</v>
      </c>
      <c r="I21" s="4" t="str">
        <f>VLOOKUP(A21,HOP!A:U,21,0)</f>
        <v>直采</v>
      </c>
    </row>
    <row r="22" s="4" customFormat="1" spans="1:9">
      <c r="A22" s="5">
        <v>999226185392885</v>
      </c>
      <c r="B22" s="6">
        <v>45181</v>
      </c>
      <c r="C22" s="6">
        <v>45184</v>
      </c>
      <c r="D22" s="4">
        <v>5646</v>
      </c>
      <c r="E22" s="4" t="str">
        <f>VLOOKUP(A22,HOP!A:L,12,0)</f>
        <v>5646.00</v>
      </c>
      <c r="F22" s="4" t="str">
        <f>VLOOKUP(A22,HOP!A:C,3,0)</f>
        <v>3809712</v>
      </c>
      <c r="G22" s="4">
        <f t="shared" si="0"/>
        <v>0</v>
      </c>
      <c r="H22" s="4" t="str">
        <f t="shared" si="1"/>
        <v>，3809712</v>
      </c>
      <c r="I22" s="4" t="str">
        <f>VLOOKUP(A22,HOP!A:U,21,0)</f>
        <v>直采</v>
      </c>
    </row>
    <row r="23" s="4" customFormat="1" spans="1:9">
      <c r="A23" s="5">
        <v>999226198841665</v>
      </c>
      <c r="B23" s="6">
        <v>45169</v>
      </c>
      <c r="C23" s="6">
        <v>45170</v>
      </c>
      <c r="D23" s="4">
        <v>1058</v>
      </c>
      <c r="E23" s="4" t="str">
        <f>VLOOKUP(A23,HOP!A:L,12,0)</f>
        <v>1058.00</v>
      </c>
      <c r="F23" s="4" t="str">
        <f>VLOOKUP(A23,HOP!A:C,3,0)</f>
        <v>3813371</v>
      </c>
      <c r="G23" s="4">
        <f t="shared" si="0"/>
        <v>0</v>
      </c>
      <c r="H23" s="4" t="str">
        <f t="shared" si="1"/>
        <v>，3813371</v>
      </c>
      <c r="I23" s="4" t="str">
        <f>VLOOKUP(A23,HOP!A:U,21,0)</f>
        <v>直采</v>
      </c>
    </row>
    <row r="24" s="4" customFormat="1" spans="1:9">
      <c r="A24" s="5">
        <v>999226223060891</v>
      </c>
      <c r="B24" s="6">
        <v>45168</v>
      </c>
      <c r="C24" s="6">
        <v>45170</v>
      </c>
      <c r="D24" s="4">
        <v>1776</v>
      </c>
      <c r="E24" s="4" t="str">
        <f>VLOOKUP(A24,HOP!A:L,12,0)</f>
        <v>1776.00</v>
      </c>
      <c r="F24" s="4" t="str">
        <f>VLOOKUP(A24,HOP!A:C,3,0)</f>
        <v>3818995</v>
      </c>
      <c r="G24" s="4">
        <f t="shared" si="0"/>
        <v>0</v>
      </c>
      <c r="H24" s="4" t="str">
        <f t="shared" si="1"/>
        <v>，3818995</v>
      </c>
      <c r="I24" s="4" t="str">
        <f>VLOOKUP(A24,HOP!A:U,21,0)</f>
        <v>直采</v>
      </c>
    </row>
    <row r="25" s="4" customFormat="1" spans="1:9">
      <c r="A25" s="5">
        <v>999226278633220</v>
      </c>
      <c r="B25" s="6">
        <v>45170</v>
      </c>
      <c r="C25" s="6">
        <v>45172</v>
      </c>
      <c r="D25" s="4">
        <v>2116</v>
      </c>
      <c r="E25" s="4" t="str">
        <f>VLOOKUP(A25,HOP!A:L,12,0)</f>
        <v>2116.00</v>
      </c>
      <c r="F25" s="4" t="str">
        <f>VLOOKUP(A25,HOP!A:C,3,0)</f>
        <v>3823724</v>
      </c>
      <c r="G25" s="4">
        <f t="shared" si="0"/>
        <v>0</v>
      </c>
      <c r="H25" s="4" t="str">
        <f t="shared" si="1"/>
        <v>，3823724</v>
      </c>
      <c r="I25" s="4" t="str">
        <f>VLOOKUP(A25,HOP!A:U,21,0)</f>
        <v>直采</v>
      </c>
    </row>
    <row r="26" s="4" customFormat="1" spans="1:9">
      <c r="A26" s="5">
        <v>999226327201849</v>
      </c>
      <c r="B26" s="6">
        <v>45171</v>
      </c>
      <c r="C26" s="6">
        <v>45172</v>
      </c>
      <c r="D26" s="4">
        <v>1128</v>
      </c>
      <c r="E26" s="4" t="str">
        <f>VLOOKUP(A26,HOP!A:L,12,0)</f>
        <v>1128.00</v>
      </c>
      <c r="F26" s="4" t="str">
        <f>VLOOKUP(A26,HOP!A:C,3,0)</f>
        <v>3826485</v>
      </c>
      <c r="G26" s="4">
        <f t="shared" si="0"/>
        <v>0</v>
      </c>
      <c r="H26" s="4" t="str">
        <f t="shared" si="1"/>
        <v>，3826485</v>
      </c>
      <c r="I26" s="4" t="str">
        <f>VLOOKUP(A26,HOP!A:U,21,0)</f>
        <v>直采</v>
      </c>
    </row>
    <row r="27" s="4" customFormat="1" spans="1:9">
      <c r="A27" s="5">
        <v>999226350833803</v>
      </c>
      <c r="B27" s="6">
        <v>45170</v>
      </c>
      <c r="C27" s="6">
        <v>45172</v>
      </c>
      <c r="D27" s="4">
        <v>2050</v>
      </c>
      <c r="E27" s="4" t="str">
        <f>VLOOKUP(A27,HOP!A:L,12,0)</f>
        <v>2050.00</v>
      </c>
      <c r="F27" s="4" t="str">
        <f>VLOOKUP(A27,HOP!A:C,3,0)</f>
        <v>3837888</v>
      </c>
      <c r="G27" s="4">
        <f t="shared" si="0"/>
        <v>0</v>
      </c>
      <c r="H27" s="4" t="str">
        <f t="shared" si="1"/>
        <v>，3837888</v>
      </c>
      <c r="I27" s="4" t="str">
        <f>VLOOKUP(A27,HOP!A:U,21,0)</f>
        <v>直采</v>
      </c>
    </row>
    <row r="28" s="4" customFormat="1" spans="1:9">
      <c r="A28" s="5">
        <v>999226493702787</v>
      </c>
      <c r="B28" s="6">
        <v>45170</v>
      </c>
      <c r="C28" s="6">
        <v>45171</v>
      </c>
      <c r="D28" s="4">
        <v>1088</v>
      </c>
      <c r="E28" s="4" t="str">
        <f>VLOOKUP(A28,HOP!A:L,12,0)</f>
        <v>1088.00</v>
      </c>
      <c r="F28" s="4" t="str">
        <f>VLOOKUP(A28,HOP!A:C,3,0)</f>
        <v>3855785</v>
      </c>
      <c r="G28" s="4">
        <f t="shared" si="0"/>
        <v>0</v>
      </c>
      <c r="H28" s="4" t="str">
        <f t="shared" si="1"/>
        <v>，3855785</v>
      </c>
      <c r="I28" s="4" t="str">
        <f>VLOOKUP(A28,HOP!A:U,21,0)</f>
        <v>直采</v>
      </c>
    </row>
    <row r="29" s="4" customFormat="1" spans="1:9">
      <c r="A29" s="5">
        <v>999226493711426</v>
      </c>
      <c r="B29" s="6">
        <v>45170</v>
      </c>
      <c r="C29" s="6">
        <v>45171</v>
      </c>
      <c r="D29" s="4">
        <v>1088</v>
      </c>
      <c r="E29" s="4" t="str">
        <f>VLOOKUP(A29,HOP!A:L,12,0)</f>
        <v>1088.00</v>
      </c>
      <c r="F29" s="4" t="str">
        <f>VLOOKUP(A29,HOP!A:C,3,0)</f>
        <v>3855841</v>
      </c>
      <c r="G29" s="4">
        <f t="shared" si="0"/>
        <v>0</v>
      </c>
      <c r="H29" s="4" t="str">
        <f t="shared" si="1"/>
        <v>，3855841</v>
      </c>
      <c r="I29" s="4" t="str">
        <f>VLOOKUP(A29,HOP!A:U,21,0)</f>
        <v>直采</v>
      </c>
    </row>
    <row r="30" s="4" customFormat="1" spans="1:9">
      <c r="A30" s="5">
        <v>999226493717425</v>
      </c>
      <c r="B30" s="6">
        <v>45170</v>
      </c>
      <c r="C30" s="6">
        <v>45171</v>
      </c>
      <c r="D30" s="4">
        <v>930</v>
      </c>
      <c r="E30" s="4" t="str">
        <f>VLOOKUP(A30,HOP!A:L,12,0)</f>
        <v>930.00</v>
      </c>
      <c r="F30" s="4" t="str">
        <f>VLOOKUP(A30,HOP!A:C,3,0)</f>
        <v>3855806</v>
      </c>
      <c r="G30" s="4">
        <f t="shared" si="0"/>
        <v>0</v>
      </c>
      <c r="H30" s="4" t="str">
        <f t="shared" si="1"/>
        <v>，3855806</v>
      </c>
      <c r="I30" s="4" t="str">
        <f>VLOOKUP(A30,HOP!A:U,21,0)</f>
        <v>直采</v>
      </c>
    </row>
    <row r="31" s="4" customFormat="1" spans="1:9">
      <c r="A31" s="5">
        <v>999226498730119</v>
      </c>
      <c r="B31" s="6">
        <v>45169</v>
      </c>
      <c r="C31" s="6">
        <v>45170</v>
      </c>
      <c r="D31" s="4">
        <v>936</v>
      </c>
      <c r="E31" s="4" t="str">
        <f>VLOOKUP(A31,HOP!A:L,12,0)</f>
        <v>936.00</v>
      </c>
      <c r="F31" s="4" t="str">
        <f>VLOOKUP(A31,HOP!A:C,3,0)</f>
        <v>3861941</v>
      </c>
      <c r="G31" s="4">
        <f t="shared" si="0"/>
        <v>0</v>
      </c>
      <c r="H31" s="4" t="str">
        <f t="shared" si="1"/>
        <v>，3861941</v>
      </c>
      <c r="I31" s="4" t="str">
        <f>VLOOKUP(A31,HOP!A:U,21,0)</f>
        <v>直采</v>
      </c>
    </row>
    <row r="32" s="4" customFormat="1" spans="1:9">
      <c r="A32" s="5">
        <v>999226498881346</v>
      </c>
      <c r="B32" s="6">
        <v>45169</v>
      </c>
      <c r="C32" s="6">
        <v>45170</v>
      </c>
      <c r="D32" s="4">
        <v>1025</v>
      </c>
      <c r="E32" s="4" t="str">
        <f>VLOOKUP(A32,HOP!A:L,12,0)</f>
        <v>1025.00</v>
      </c>
      <c r="F32" s="4" t="str">
        <f>VLOOKUP(A32,HOP!A:C,3,0)</f>
        <v>3862046</v>
      </c>
      <c r="G32" s="4">
        <f t="shared" si="0"/>
        <v>0</v>
      </c>
      <c r="H32" s="4" t="str">
        <f t="shared" si="1"/>
        <v>，3862046</v>
      </c>
      <c r="I32" s="4" t="str">
        <f>VLOOKUP(A32,HOP!A:U,21,0)</f>
        <v>直采</v>
      </c>
    </row>
    <row r="33" s="4" customFormat="1" spans="1:9">
      <c r="A33" s="5">
        <v>999226499395690</v>
      </c>
      <c r="B33" s="6">
        <v>45169</v>
      </c>
      <c r="C33" s="6">
        <v>45171</v>
      </c>
      <c r="D33" s="4">
        <v>2924</v>
      </c>
      <c r="E33" s="4" t="str">
        <f>VLOOKUP(A33,HOP!A:L,12,0)</f>
        <v>2924.00</v>
      </c>
      <c r="F33" s="4" t="str">
        <f>VLOOKUP(A33,HOP!A:C,3,0)</f>
        <v>3862677</v>
      </c>
      <c r="G33" s="4">
        <f t="shared" si="0"/>
        <v>0</v>
      </c>
      <c r="H33" s="4" t="str">
        <f t="shared" si="1"/>
        <v>，3862677</v>
      </c>
      <c r="I33" s="4" t="str">
        <f>VLOOKUP(A33,HOP!A:U,21,0)</f>
        <v>直采</v>
      </c>
    </row>
    <row r="34" s="4" customFormat="1" spans="1:9">
      <c r="A34" s="5">
        <v>999226499610589</v>
      </c>
      <c r="B34" s="6">
        <v>45170</v>
      </c>
      <c r="C34" s="6">
        <v>45172</v>
      </c>
      <c r="D34" s="4">
        <v>1877</v>
      </c>
      <c r="E34" s="4" t="str">
        <f>VLOOKUP(A34,HOP!A:L,12,0)</f>
        <v>1877.00</v>
      </c>
      <c r="F34" s="4" t="str">
        <f>VLOOKUP(A34,HOP!A:C,3,0)</f>
        <v>3862956</v>
      </c>
      <c r="G34" s="4">
        <f t="shared" si="0"/>
        <v>0</v>
      </c>
      <c r="H34" s="4" t="str">
        <f t="shared" si="1"/>
        <v>，3862956</v>
      </c>
      <c r="I34" s="4" t="str">
        <f>VLOOKUP(A34,HOP!A:U,21,0)</f>
        <v>直采</v>
      </c>
    </row>
    <row r="35" s="4" customFormat="1" spans="1:9">
      <c r="A35" s="5">
        <v>999226501410555</v>
      </c>
      <c r="B35" s="6">
        <v>45170</v>
      </c>
      <c r="C35" s="6">
        <v>45171</v>
      </c>
      <c r="D35" s="4">
        <v>930</v>
      </c>
      <c r="E35" s="4" t="str">
        <f>VLOOKUP(A35,HOP!A:L,12,0)</f>
        <v>930.00</v>
      </c>
      <c r="F35" s="4" t="str">
        <f>VLOOKUP(A35,HOP!A:C,3,0)</f>
        <v>3865424</v>
      </c>
      <c r="G35" s="4">
        <f t="shared" si="0"/>
        <v>0</v>
      </c>
      <c r="H35" s="4" t="str">
        <f t="shared" si="1"/>
        <v>，3865424</v>
      </c>
      <c r="I35" s="4" t="str">
        <f>VLOOKUP(A35,HOP!A:U,21,0)</f>
        <v>直采</v>
      </c>
    </row>
    <row r="36" s="4" customFormat="1" spans="1:9">
      <c r="A36" s="5">
        <v>999226502764392</v>
      </c>
      <c r="B36" s="6">
        <v>45171</v>
      </c>
      <c r="C36" s="6">
        <v>45172</v>
      </c>
      <c r="D36" s="4">
        <v>888</v>
      </c>
      <c r="E36" s="4" t="str">
        <f>VLOOKUP(A36,HOP!A:L,12,0)</f>
        <v>888.00</v>
      </c>
      <c r="F36" s="4" t="str">
        <f>VLOOKUP(A36,HOP!A:C,3,0)</f>
        <v>3866922</v>
      </c>
      <c r="G36" s="4">
        <f t="shared" si="0"/>
        <v>0</v>
      </c>
      <c r="H36" s="4" t="str">
        <f t="shared" si="1"/>
        <v>，3866922</v>
      </c>
      <c r="I36" s="4" t="str">
        <f>VLOOKUP(A36,HOP!A:U,21,0)</f>
        <v>直采</v>
      </c>
    </row>
    <row r="37" s="4" customFormat="1" spans="1:9">
      <c r="A37" s="5">
        <v>999226503476404</v>
      </c>
      <c r="B37" s="6">
        <v>45170</v>
      </c>
      <c r="C37" s="6">
        <v>45171</v>
      </c>
      <c r="D37" s="4">
        <v>1328</v>
      </c>
      <c r="E37" s="4" t="str">
        <f>VLOOKUP(A37,HOP!A:L,12,0)</f>
        <v>1328.00</v>
      </c>
      <c r="F37" s="4" t="str">
        <f>VLOOKUP(A37,HOP!A:C,3,0)</f>
        <v>3867846</v>
      </c>
      <c r="G37" s="4">
        <f t="shared" si="0"/>
        <v>0</v>
      </c>
      <c r="H37" s="4" t="str">
        <f t="shared" si="1"/>
        <v>，3867846</v>
      </c>
      <c r="I37" s="4" t="str">
        <f>VLOOKUP(A37,HOP!A:U,21,0)</f>
        <v>直采</v>
      </c>
    </row>
    <row r="38" s="4" customFormat="1" spans="1:9">
      <c r="A38" s="5">
        <v>999226503577363</v>
      </c>
      <c r="B38" s="6">
        <v>45170</v>
      </c>
      <c r="C38" s="6">
        <v>45173</v>
      </c>
      <c r="D38" s="4">
        <v>3745</v>
      </c>
      <c r="E38" s="4" t="str">
        <f>VLOOKUP(A38,HOP!A:L,12,0)</f>
        <v>3745.00</v>
      </c>
      <c r="F38" s="4" t="str">
        <f>VLOOKUP(A38,HOP!A:C,3,0)</f>
        <v>3867885</v>
      </c>
      <c r="G38" s="4">
        <f t="shared" si="0"/>
        <v>0</v>
      </c>
      <c r="H38" s="4" t="str">
        <f t="shared" si="1"/>
        <v>，3867885</v>
      </c>
      <c r="I38" s="4" t="str">
        <f>VLOOKUP(A38,HOP!A:U,21,0)</f>
        <v>直采</v>
      </c>
    </row>
    <row r="39" s="4" customFormat="1" spans="1:9">
      <c r="A39" s="5">
        <v>999226503582683</v>
      </c>
      <c r="B39" s="6">
        <v>45170</v>
      </c>
      <c r="C39" s="6">
        <v>45173</v>
      </c>
      <c r="D39" s="4">
        <v>4446</v>
      </c>
      <c r="E39" s="4" t="str">
        <f>VLOOKUP(A39,HOP!A:L,12,0)</f>
        <v>4446.00</v>
      </c>
      <c r="F39" s="4" t="str">
        <f>VLOOKUP(A39,HOP!A:C,3,0)</f>
        <v>3867889</v>
      </c>
      <c r="G39" s="4">
        <f t="shared" si="0"/>
        <v>0</v>
      </c>
      <c r="H39" s="4" t="str">
        <f t="shared" si="1"/>
        <v>，3867889</v>
      </c>
      <c r="I39" s="4" t="str">
        <f>VLOOKUP(A39,HOP!A:U,21,0)</f>
        <v>直采</v>
      </c>
    </row>
    <row r="40" s="4" customFormat="1" hidden="1" spans="1:9">
      <c r="A40" s="5">
        <v>999226600525707</v>
      </c>
      <c r="B40" s="6">
        <v>45171</v>
      </c>
      <c r="C40" s="6">
        <v>45172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spans="1:9">
      <c r="A41" s="5">
        <v>999226604776884</v>
      </c>
      <c r="B41" s="6">
        <v>45172</v>
      </c>
      <c r="C41" s="6">
        <v>45173</v>
      </c>
      <c r="D41" s="4">
        <v>1225</v>
      </c>
      <c r="E41" s="4" t="str">
        <f>VLOOKUP(A41,HOP!A:L,12,0)</f>
        <v>1225.00</v>
      </c>
      <c r="F41" s="4" t="str">
        <f>VLOOKUP(A41,HOP!A:C,3,0)</f>
        <v>3876041</v>
      </c>
      <c r="G41" s="4">
        <f t="shared" si="0"/>
        <v>0</v>
      </c>
      <c r="H41" s="4" t="str">
        <f t="shared" si="1"/>
        <v>，3876041</v>
      </c>
      <c r="I41" s="4" t="str">
        <f>VLOOKUP(A41,HOP!A:U,21,0)</f>
        <v>直采</v>
      </c>
    </row>
    <row r="42" s="4" customFormat="1" spans="1:9">
      <c r="A42" s="5">
        <v>999226660419951</v>
      </c>
      <c r="B42" s="6">
        <v>45181</v>
      </c>
      <c r="C42" s="6">
        <v>45182</v>
      </c>
      <c r="D42" s="4">
        <v>888</v>
      </c>
      <c r="E42" s="4" t="str">
        <f>VLOOKUP(A42,HOP!A:L,12,0)</f>
        <v>888.00</v>
      </c>
      <c r="F42" s="4" t="str">
        <f>VLOOKUP(A42,HOP!A:C,3,0)</f>
        <v>3894129</v>
      </c>
      <c r="G42" s="4">
        <f t="shared" si="0"/>
        <v>0</v>
      </c>
      <c r="H42" s="4" t="str">
        <f t="shared" si="1"/>
        <v>，3894129</v>
      </c>
      <c r="I42" s="4" t="str">
        <f>VLOOKUP(A42,HOP!A:U,21,0)</f>
        <v>直采</v>
      </c>
    </row>
    <row r="43" s="4" customFormat="1" spans="1:9">
      <c r="A43" s="5">
        <v>999226661500118</v>
      </c>
      <c r="B43" s="6">
        <v>45181</v>
      </c>
      <c r="C43" s="6">
        <v>45182</v>
      </c>
      <c r="D43" s="4">
        <v>1776</v>
      </c>
      <c r="E43" s="4" t="str">
        <f>VLOOKUP(A43,HOP!A:L,12,0)</f>
        <v>1776.00</v>
      </c>
      <c r="F43" s="4" t="str">
        <f>VLOOKUP(A43,HOP!A:C,3,0)</f>
        <v>3894215</v>
      </c>
      <c r="G43" s="4">
        <f t="shared" si="0"/>
        <v>0</v>
      </c>
      <c r="H43" s="4" t="str">
        <f t="shared" si="1"/>
        <v>，3894215</v>
      </c>
      <c r="I43" s="4" t="str">
        <f>VLOOKUP(A43,HOP!A:U,21,0)</f>
        <v>直采</v>
      </c>
    </row>
    <row r="44" s="4" customFormat="1" spans="1:9">
      <c r="A44" s="5">
        <v>999226735155524</v>
      </c>
      <c r="B44" s="6">
        <v>45182</v>
      </c>
      <c r="C44" s="6">
        <v>45183</v>
      </c>
      <c r="D44" s="4">
        <v>911</v>
      </c>
      <c r="E44" s="4" t="str">
        <f>VLOOKUP(A44,HOP!A:L,12,0)</f>
        <v>911.00</v>
      </c>
      <c r="F44" s="4" t="str">
        <f>VLOOKUP(A44,HOP!A:C,3,0)</f>
        <v>3911242</v>
      </c>
      <c r="G44" s="4">
        <f t="shared" si="0"/>
        <v>0</v>
      </c>
      <c r="H44" s="4" t="str">
        <f t="shared" si="1"/>
        <v>，3911242</v>
      </c>
      <c r="I44" s="4" t="str">
        <f>VLOOKUP(A44,HOP!A:U,21,0)</f>
        <v>直采</v>
      </c>
    </row>
    <row r="46" spans="4:4">
      <c r="D46" s="4">
        <f>SUM(D2:D45)</f>
        <v>90770</v>
      </c>
    </row>
    <row r="54" spans="1:1">
      <c r="A54" s="4" t="s">
        <v>164</v>
      </c>
    </row>
    <row r="55" spans="1:1">
      <c r="A55" s="4" t="s">
        <v>165</v>
      </c>
    </row>
    <row r="56" spans="1:1">
      <c r="A56" s="4" t="s">
        <v>166</v>
      </c>
    </row>
  </sheetData>
  <autoFilter ref="A1:XFD46">
    <filterColumn colId="3">
      <filters blank="1">
        <filter val="1750"/>
        <filter val="2050"/>
        <filter val="911"/>
        <filter val="1292"/>
        <filter val="3552"/>
        <filter val="2116"/>
        <filter val="2256"/>
        <filter val="1058"/>
        <filter val="2220"/>
        <filter val="4320"/>
        <filter val="1263"/>
        <filter val="2924"/>
        <filter val="3764"/>
        <filter val="1025"/>
        <filter val="1225"/>
        <filter val="1128"/>
        <filter val="1328"/>
        <filter val="969"/>
        <filter val="930"/>
        <filter val="90770"/>
        <filter val="4531"/>
        <filter val="1632"/>
        <filter val="936"/>
        <filter val="1776"/>
        <filter val="1877"/>
        <filter val="700"/>
        <filter val="1780"/>
        <filter val="2880"/>
        <filter val="4440"/>
        <filter val="1882"/>
        <filter val="3745"/>
        <filter val="4446"/>
        <filter val="5646"/>
        <filter val="888"/>
        <filter val="10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13</v>
      </c>
      <c r="F1" s="2" t="s">
        <v>5</v>
      </c>
      <c r="G1" s="2" t="s">
        <v>6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  <c r="U1" s="2" t="s">
        <v>184</v>
      </c>
      <c r="V1" s="2" t="s">
        <v>185</v>
      </c>
    </row>
    <row r="2" s="1" customFormat="1" spans="1:22">
      <c r="A2" s="3">
        <v>999224270788089</v>
      </c>
      <c r="B2" s="1" t="s">
        <v>186</v>
      </c>
      <c r="C2" s="1" t="s">
        <v>187</v>
      </c>
      <c r="D2" s="1" t="s">
        <v>188</v>
      </c>
      <c r="E2" s="1" t="s">
        <v>31</v>
      </c>
      <c r="F2" s="1" t="s">
        <v>189</v>
      </c>
      <c r="G2" s="1" t="s">
        <v>190</v>
      </c>
      <c r="H2" s="1" t="s">
        <v>191</v>
      </c>
      <c r="I2" s="1" t="s">
        <v>192</v>
      </c>
      <c r="J2" s="1" t="s">
        <v>193</v>
      </c>
      <c r="K2" s="1" t="s">
        <v>192</v>
      </c>
      <c r="L2" s="1" t="s">
        <v>192</v>
      </c>
      <c r="M2" s="1" t="s">
        <v>194</v>
      </c>
      <c r="N2" s="1" t="s">
        <v>194</v>
      </c>
      <c r="O2" s="1" t="s">
        <v>195</v>
      </c>
      <c r="P2" s="1" t="s">
        <v>196</v>
      </c>
      <c r="Q2" s="1" t="s">
        <v>197</v>
      </c>
      <c r="R2" s="1" t="s">
        <v>198</v>
      </c>
      <c r="S2" s="1" t="s">
        <v>199</v>
      </c>
      <c r="T2" s="1" t="s">
        <v>200</v>
      </c>
      <c r="U2" s="1" t="s">
        <v>201</v>
      </c>
      <c r="V2" s="1" t="s">
        <v>202</v>
      </c>
    </row>
    <row r="3" s="1" customFormat="1" spans="1:22">
      <c r="A3" s="3">
        <v>999224502666457</v>
      </c>
      <c r="B3" s="1" t="s">
        <v>203</v>
      </c>
      <c r="C3" s="1" t="s">
        <v>204</v>
      </c>
      <c r="D3" s="1" t="s">
        <v>205</v>
      </c>
      <c r="E3" s="1" t="s">
        <v>40</v>
      </c>
      <c r="F3" s="1" t="s">
        <v>206</v>
      </c>
      <c r="G3" s="1" t="s">
        <v>207</v>
      </c>
      <c r="H3" s="1" t="s">
        <v>191</v>
      </c>
      <c r="I3" s="1" t="s">
        <v>208</v>
      </c>
      <c r="J3" s="1" t="s">
        <v>193</v>
      </c>
      <c r="K3" s="1" t="s">
        <v>208</v>
      </c>
      <c r="L3" s="1" t="s">
        <v>208</v>
      </c>
      <c r="M3" s="1" t="s">
        <v>194</v>
      </c>
      <c r="N3" s="1" t="s">
        <v>194</v>
      </c>
      <c r="O3" s="1" t="s">
        <v>195</v>
      </c>
      <c r="P3" s="1" t="s">
        <v>196</v>
      </c>
      <c r="Q3" s="1" t="s">
        <v>197</v>
      </c>
      <c r="R3" s="1" t="s">
        <v>209</v>
      </c>
      <c r="S3" s="1" t="s">
        <v>199</v>
      </c>
      <c r="T3" s="1" t="s">
        <v>200</v>
      </c>
      <c r="U3" s="1" t="s">
        <v>201</v>
      </c>
      <c r="V3" s="1" t="s">
        <v>202</v>
      </c>
    </row>
    <row r="4" s="1" customFormat="1" spans="1:22">
      <c r="A4" s="3">
        <v>999224613908146</v>
      </c>
      <c r="B4" s="1" t="s">
        <v>210</v>
      </c>
      <c r="C4" s="1" t="s">
        <v>211</v>
      </c>
      <c r="D4" s="1" t="s">
        <v>205</v>
      </c>
      <c r="E4" s="1" t="s">
        <v>44</v>
      </c>
      <c r="F4" s="1" t="s">
        <v>212</v>
      </c>
      <c r="G4" s="1" t="s">
        <v>213</v>
      </c>
      <c r="H4" s="1" t="s">
        <v>191</v>
      </c>
      <c r="I4" s="1" t="s">
        <v>214</v>
      </c>
      <c r="J4" s="1" t="s">
        <v>193</v>
      </c>
      <c r="K4" s="1" t="s">
        <v>214</v>
      </c>
      <c r="L4" s="1" t="s">
        <v>214</v>
      </c>
      <c r="M4" s="1" t="s">
        <v>194</v>
      </c>
      <c r="N4" s="1" t="s">
        <v>194</v>
      </c>
      <c r="O4" s="1" t="s">
        <v>195</v>
      </c>
      <c r="P4" s="1" t="s">
        <v>196</v>
      </c>
      <c r="Q4" s="1" t="s">
        <v>197</v>
      </c>
      <c r="R4" s="1" t="s">
        <v>215</v>
      </c>
      <c r="S4" s="1" t="s">
        <v>199</v>
      </c>
      <c r="T4" s="1" t="s">
        <v>200</v>
      </c>
      <c r="U4" s="1" t="s">
        <v>201</v>
      </c>
      <c r="V4" s="1" t="s">
        <v>202</v>
      </c>
    </row>
    <row r="5" s="1" customFormat="1" spans="1:22">
      <c r="A5" s="3">
        <v>999224905352630</v>
      </c>
      <c r="B5" s="1" t="s">
        <v>216</v>
      </c>
      <c r="C5" s="1" t="s">
        <v>217</v>
      </c>
      <c r="D5" s="1" t="s">
        <v>218</v>
      </c>
      <c r="E5" s="1" t="s">
        <v>49</v>
      </c>
      <c r="F5" s="1" t="s">
        <v>219</v>
      </c>
      <c r="G5" s="1" t="s">
        <v>213</v>
      </c>
      <c r="H5" s="1" t="s">
        <v>191</v>
      </c>
      <c r="I5" s="1" t="s">
        <v>220</v>
      </c>
      <c r="J5" s="1" t="s">
        <v>193</v>
      </c>
      <c r="K5" s="1" t="s">
        <v>220</v>
      </c>
      <c r="L5" s="1" t="s">
        <v>220</v>
      </c>
      <c r="M5" s="1" t="s">
        <v>194</v>
      </c>
      <c r="N5" s="1" t="s">
        <v>194</v>
      </c>
      <c r="O5" s="1" t="s">
        <v>195</v>
      </c>
      <c r="P5" s="1" t="s">
        <v>196</v>
      </c>
      <c r="Q5" s="1" t="s">
        <v>197</v>
      </c>
      <c r="R5" s="1" t="s">
        <v>221</v>
      </c>
      <c r="S5" s="1" t="s">
        <v>199</v>
      </c>
      <c r="T5" s="1" t="s">
        <v>200</v>
      </c>
      <c r="U5" s="1" t="s">
        <v>201</v>
      </c>
      <c r="V5" s="1" t="s">
        <v>202</v>
      </c>
    </row>
    <row r="6" s="1" customFormat="1" spans="1:22">
      <c r="A6" s="3">
        <v>999225424061911</v>
      </c>
      <c r="B6" s="1" t="s">
        <v>222</v>
      </c>
      <c r="C6" s="1" t="s">
        <v>223</v>
      </c>
      <c r="D6" s="1" t="s">
        <v>218</v>
      </c>
      <c r="E6" s="1" t="s">
        <v>224</v>
      </c>
      <c r="F6" s="1" t="s">
        <v>225</v>
      </c>
      <c r="G6" s="1" t="s">
        <v>226</v>
      </c>
      <c r="H6" s="1" t="s">
        <v>191</v>
      </c>
      <c r="I6" s="1" t="s">
        <v>227</v>
      </c>
      <c r="J6" s="1" t="s">
        <v>193</v>
      </c>
      <c r="K6" s="1" t="s">
        <v>227</v>
      </c>
      <c r="L6" s="1" t="s">
        <v>227</v>
      </c>
      <c r="M6" s="1" t="s">
        <v>194</v>
      </c>
      <c r="N6" s="1" t="s">
        <v>194</v>
      </c>
      <c r="O6" s="1" t="s">
        <v>195</v>
      </c>
      <c r="P6" s="1" t="s">
        <v>196</v>
      </c>
      <c r="Q6" s="1" t="s">
        <v>197</v>
      </c>
      <c r="R6" s="1" t="s">
        <v>228</v>
      </c>
      <c r="S6" s="1" t="s">
        <v>199</v>
      </c>
      <c r="T6" s="1" t="s">
        <v>200</v>
      </c>
      <c r="U6" s="1" t="s">
        <v>201</v>
      </c>
      <c r="V6" s="1" t="s">
        <v>202</v>
      </c>
    </row>
    <row r="7" s="1" customFormat="1" spans="1:22">
      <c r="A7" s="3">
        <v>999225523008017</v>
      </c>
      <c r="B7" s="1" t="s">
        <v>229</v>
      </c>
      <c r="C7" s="1" t="s">
        <v>230</v>
      </c>
      <c r="D7" s="1" t="s">
        <v>218</v>
      </c>
      <c r="E7" s="1" t="s">
        <v>57</v>
      </c>
      <c r="F7" s="1" t="s">
        <v>231</v>
      </c>
      <c r="G7" s="1" t="s">
        <v>232</v>
      </c>
      <c r="H7" s="1" t="s">
        <v>191</v>
      </c>
      <c r="I7" s="1" t="s">
        <v>233</v>
      </c>
      <c r="J7" s="1" t="s">
        <v>193</v>
      </c>
      <c r="K7" s="1" t="s">
        <v>233</v>
      </c>
      <c r="L7" s="1" t="s">
        <v>233</v>
      </c>
      <c r="M7" s="1" t="s">
        <v>194</v>
      </c>
      <c r="N7" s="1" t="s">
        <v>194</v>
      </c>
      <c r="O7" s="1" t="s">
        <v>195</v>
      </c>
      <c r="P7" s="1" t="s">
        <v>196</v>
      </c>
      <c r="Q7" s="1" t="s">
        <v>197</v>
      </c>
      <c r="R7" s="1" t="s">
        <v>234</v>
      </c>
      <c r="S7" s="1" t="s">
        <v>199</v>
      </c>
      <c r="T7" s="1" t="s">
        <v>200</v>
      </c>
      <c r="U7" s="1" t="s">
        <v>201</v>
      </c>
      <c r="V7" s="1" t="s">
        <v>202</v>
      </c>
    </row>
    <row r="8" s="1" customFormat="1" spans="1:22">
      <c r="A8" s="3">
        <v>999225543604726</v>
      </c>
      <c r="B8" s="1" t="s">
        <v>235</v>
      </c>
      <c r="C8" s="1" t="s">
        <v>236</v>
      </c>
      <c r="D8" s="1" t="s">
        <v>218</v>
      </c>
      <c r="E8" s="1" t="s">
        <v>60</v>
      </c>
      <c r="F8" s="1" t="s">
        <v>237</v>
      </c>
      <c r="G8" s="1" t="s">
        <v>226</v>
      </c>
      <c r="H8" s="1" t="s">
        <v>191</v>
      </c>
      <c r="I8" s="1" t="s">
        <v>238</v>
      </c>
      <c r="J8" s="1" t="s">
        <v>193</v>
      </c>
      <c r="K8" s="1" t="s">
        <v>238</v>
      </c>
      <c r="L8" s="1" t="s">
        <v>238</v>
      </c>
      <c r="M8" s="1" t="s">
        <v>194</v>
      </c>
      <c r="N8" s="1" t="s">
        <v>194</v>
      </c>
      <c r="O8" s="1" t="s">
        <v>195</v>
      </c>
      <c r="P8" s="1" t="s">
        <v>196</v>
      </c>
      <c r="Q8" s="1" t="s">
        <v>197</v>
      </c>
      <c r="R8" s="1" t="s">
        <v>239</v>
      </c>
      <c r="S8" s="1" t="s">
        <v>199</v>
      </c>
      <c r="T8" s="1" t="s">
        <v>200</v>
      </c>
      <c r="U8" s="1" t="s">
        <v>201</v>
      </c>
      <c r="V8" s="1" t="s">
        <v>202</v>
      </c>
    </row>
    <row r="9" s="1" customFormat="1" spans="1:22">
      <c r="A9" s="3">
        <v>999225593811796</v>
      </c>
      <c r="B9" s="1" t="s">
        <v>240</v>
      </c>
      <c r="C9" s="1" t="s">
        <v>241</v>
      </c>
      <c r="D9" s="1" t="s">
        <v>218</v>
      </c>
      <c r="E9" s="1" t="s">
        <v>242</v>
      </c>
      <c r="F9" s="1" t="s">
        <v>243</v>
      </c>
      <c r="G9" s="1" t="s">
        <v>237</v>
      </c>
      <c r="H9" s="1" t="s">
        <v>191</v>
      </c>
      <c r="I9" s="1" t="s">
        <v>244</v>
      </c>
      <c r="J9" s="1" t="s">
        <v>193</v>
      </c>
      <c r="K9" s="1" t="s">
        <v>244</v>
      </c>
      <c r="L9" s="1" t="s">
        <v>244</v>
      </c>
      <c r="M9" s="1" t="s">
        <v>194</v>
      </c>
      <c r="N9" s="1" t="s">
        <v>194</v>
      </c>
      <c r="O9" s="1" t="s">
        <v>195</v>
      </c>
      <c r="P9" s="1" t="s">
        <v>196</v>
      </c>
      <c r="Q9" s="1" t="s">
        <v>197</v>
      </c>
      <c r="R9" s="1" t="s">
        <v>245</v>
      </c>
      <c r="S9" s="1" t="s">
        <v>199</v>
      </c>
      <c r="T9" s="1" t="s">
        <v>200</v>
      </c>
      <c r="U9" s="1" t="s">
        <v>201</v>
      </c>
      <c r="V9" s="1" t="s">
        <v>202</v>
      </c>
    </row>
    <row r="10" s="1" customFormat="1" spans="1:22">
      <c r="A10" s="3">
        <v>999225703519565</v>
      </c>
      <c r="B10" s="1" t="s">
        <v>246</v>
      </c>
      <c r="C10" s="1" t="s">
        <v>247</v>
      </c>
      <c r="D10" s="1" t="s">
        <v>248</v>
      </c>
      <c r="E10" s="1" t="s">
        <v>70</v>
      </c>
      <c r="F10" s="1" t="s">
        <v>225</v>
      </c>
      <c r="G10" s="1" t="s">
        <v>226</v>
      </c>
      <c r="H10" s="1" t="s">
        <v>191</v>
      </c>
      <c r="I10" s="1" t="s">
        <v>249</v>
      </c>
      <c r="J10" s="1" t="s">
        <v>193</v>
      </c>
      <c r="K10" s="1" t="s">
        <v>249</v>
      </c>
      <c r="L10" s="1" t="s">
        <v>249</v>
      </c>
      <c r="M10" s="1" t="s">
        <v>194</v>
      </c>
      <c r="N10" s="1" t="s">
        <v>194</v>
      </c>
      <c r="O10" s="1" t="s">
        <v>195</v>
      </c>
      <c r="P10" s="1" t="s">
        <v>196</v>
      </c>
      <c r="Q10" s="1" t="s">
        <v>197</v>
      </c>
      <c r="R10" s="1" t="s">
        <v>250</v>
      </c>
      <c r="S10" s="1" t="s">
        <v>199</v>
      </c>
      <c r="T10" s="1" t="s">
        <v>200</v>
      </c>
      <c r="U10" s="1" t="s">
        <v>201</v>
      </c>
      <c r="V10" s="1" t="s">
        <v>202</v>
      </c>
    </row>
    <row r="11" s="1" customFormat="1" spans="1:22">
      <c r="A11" s="3">
        <v>25719689249</v>
      </c>
      <c r="B11" s="1" t="s">
        <v>246</v>
      </c>
      <c r="C11" s="1" t="s">
        <v>251</v>
      </c>
      <c r="D11" s="1" t="s">
        <v>248</v>
      </c>
      <c r="E11" s="1" t="s">
        <v>73</v>
      </c>
      <c r="F11" s="1" t="s">
        <v>231</v>
      </c>
      <c r="G11" s="1" t="s">
        <v>226</v>
      </c>
      <c r="H11" s="1" t="s">
        <v>191</v>
      </c>
      <c r="I11" s="1" t="s">
        <v>252</v>
      </c>
      <c r="J11" s="1" t="s">
        <v>193</v>
      </c>
      <c r="K11" s="1" t="s">
        <v>252</v>
      </c>
      <c r="L11" s="1" t="s">
        <v>252</v>
      </c>
      <c r="M11" s="1" t="s">
        <v>194</v>
      </c>
      <c r="N11" s="1" t="s">
        <v>194</v>
      </c>
      <c r="O11" s="1" t="s">
        <v>195</v>
      </c>
      <c r="P11" s="1" t="s">
        <v>196</v>
      </c>
      <c r="Q11" s="1" t="s">
        <v>197</v>
      </c>
      <c r="R11" s="1" t="s">
        <v>253</v>
      </c>
      <c r="S11" s="1" t="s">
        <v>199</v>
      </c>
      <c r="T11" s="1" t="s">
        <v>200</v>
      </c>
      <c r="U11" s="1" t="s">
        <v>201</v>
      </c>
      <c r="V11" s="1" t="s">
        <v>202</v>
      </c>
    </row>
    <row r="12" s="1" customFormat="1" spans="1:22">
      <c r="A12" s="3">
        <v>999225722402902</v>
      </c>
      <c r="B12" s="1" t="s">
        <v>246</v>
      </c>
      <c r="C12" s="1" t="s">
        <v>254</v>
      </c>
      <c r="D12" s="1" t="s">
        <v>248</v>
      </c>
      <c r="E12" s="1" t="s">
        <v>76</v>
      </c>
      <c r="F12" s="1" t="s">
        <v>189</v>
      </c>
      <c r="G12" s="1" t="s">
        <v>207</v>
      </c>
      <c r="H12" s="1" t="s">
        <v>191</v>
      </c>
      <c r="I12" s="1" t="s">
        <v>255</v>
      </c>
      <c r="J12" s="1" t="s">
        <v>193</v>
      </c>
      <c r="K12" s="1" t="s">
        <v>255</v>
      </c>
      <c r="L12" s="1" t="s">
        <v>255</v>
      </c>
      <c r="M12" s="1" t="s">
        <v>194</v>
      </c>
      <c r="N12" s="1" t="s">
        <v>194</v>
      </c>
      <c r="O12" s="1" t="s">
        <v>195</v>
      </c>
      <c r="P12" s="1" t="s">
        <v>196</v>
      </c>
      <c r="Q12" s="1" t="s">
        <v>197</v>
      </c>
      <c r="R12" s="1" t="s">
        <v>256</v>
      </c>
      <c r="S12" s="1" t="s">
        <v>199</v>
      </c>
      <c r="T12" s="1" t="s">
        <v>200</v>
      </c>
      <c r="U12" s="1" t="s">
        <v>201</v>
      </c>
      <c r="V12" s="1" t="s">
        <v>202</v>
      </c>
    </row>
    <row r="13" s="1" customFormat="1" spans="1:22">
      <c r="A13" s="3">
        <v>999225733885261</v>
      </c>
      <c r="B13" s="1" t="s">
        <v>257</v>
      </c>
      <c r="C13" s="1" t="s">
        <v>258</v>
      </c>
      <c r="D13" s="1" t="s">
        <v>248</v>
      </c>
      <c r="E13" s="1" t="s">
        <v>79</v>
      </c>
      <c r="F13" s="1" t="s">
        <v>259</v>
      </c>
      <c r="G13" s="1" t="s">
        <v>237</v>
      </c>
      <c r="H13" s="1" t="s">
        <v>191</v>
      </c>
      <c r="I13" s="1" t="s">
        <v>252</v>
      </c>
      <c r="J13" s="1" t="s">
        <v>193</v>
      </c>
      <c r="K13" s="1" t="s">
        <v>252</v>
      </c>
      <c r="L13" s="1" t="s">
        <v>252</v>
      </c>
      <c r="M13" s="1" t="s">
        <v>194</v>
      </c>
      <c r="N13" s="1" t="s">
        <v>194</v>
      </c>
      <c r="O13" s="1" t="s">
        <v>195</v>
      </c>
      <c r="P13" s="1" t="s">
        <v>196</v>
      </c>
      <c r="Q13" s="1" t="s">
        <v>197</v>
      </c>
      <c r="R13" s="1" t="s">
        <v>260</v>
      </c>
      <c r="S13" s="1" t="s">
        <v>199</v>
      </c>
      <c r="T13" s="1" t="s">
        <v>200</v>
      </c>
      <c r="U13" s="1" t="s">
        <v>201</v>
      </c>
      <c r="V13" s="1" t="s">
        <v>202</v>
      </c>
    </row>
    <row r="14" s="1" customFormat="1" spans="1:22">
      <c r="A14" s="3">
        <v>999225744781365</v>
      </c>
      <c r="B14" s="1" t="s">
        <v>257</v>
      </c>
      <c r="C14" s="1" t="s">
        <v>261</v>
      </c>
      <c r="D14" s="1" t="s">
        <v>262</v>
      </c>
      <c r="E14" s="1" t="s">
        <v>84</v>
      </c>
      <c r="F14" s="1" t="s">
        <v>190</v>
      </c>
      <c r="G14" s="1" t="s">
        <v>259</v>
      </c>
      <c r="H14" s="1" t="s">
        <v>191</v>
      </c>
      <c r="I14" s="1" t="s">
        <v>263</v>
      </c>
      <c r="J14" s="1" t="s">
        <v>193</v>
      </c>
      <c r="K14" s="1" t="s">
        <v>263</v>
      </c>
      <c r="L14" s="1" t="s">
        <v>263</v>
      </c>
      <c r="M14" s="1" t="s">
        <v>194</v>
      </c>
      <c r="N14" s="1" t="s">
        <v>194</v>
      </c>
      <c r="O14" s="1" t="s">
        <v>195</v>
      </c>
      <c r="P14" s="1" t="s">
        <v>196</v>
      </c>
      <c r="Q14" s="1" t="s">
        <v>197</v>
      </c>
      <c r="R14" s="1" t="s">
        <v>264</v>
      </c>
      <c r="S14" s="1" t="s">
        <v>199</v>
      </c>
      <c r="T14" s="1" t="s">
        <v>200</v>
      </c>
      <c r="U14" s="1" t="s">
        <v>201</v>
      </c>
      <c r="V14" s="1" t="s">
        <v>265</v>
      </c>
    </row>
    <row r="15" s="1" customFormat="1" spans="1:22">
      <c r="A15" s="3">
        <v>999225811681336</v>
      </c>
      <c r="B15" s="1" t="s">
        <v>266</v>
      </c>
      <c r="C15" s="1" t="s">
        <v>267</v>
      </c>
      <c r="D15" s="1" t="s">
        <v>262</v>
      </c>
      <c r="E15" s="1" t="s">
        <v>88</v>
      </c>
      <c r="F15" s="1" t="s">
        <v>268</v>
      </c>
      <c r="G15" s="1" t="s">
        <v>232</v>
      </c>
      <c r="H15" s="1" t="s">
        <v>191</v>
      </c>
      <c r="I15" s="1" t="s">
        <v>269</v>
      </c>
      <c r="J15" s="1" t="s">
        <v>193</v>
      </c>
      <c r="K15" s="1" t="s">
        <v>269</v>
      </c>
      <c r="L15" s="1" t="s">
        <v>269</v>
      </c>
      <c r="M15" s="1" t="s">
        <v>194</v>
      </c>
      <c r="N15" s="1" t="s">
        <v>194</v>
      </c>
      <c r="O15" s="1" t="s">
        <v>195</v>
      </c>
      <c r="P15" s="1" t="s">
        <v>196</v>
      </c>
      <c r="Q15" s="1" t="s">
        <v>197</v>
      </c>
      <c r="R15" s="1" t="s">
        <v>270</v>
      </c>
      <c r="S15" s="1" t="s">
        <v>199</v>
      </c>
      <c r="T15" s="1" t="s">
        <v>200</v>
      </c>
      <c r="U15" s="1" t="s">
        <v>201</v>
      </c>
      <c r="V15" s="1" t="s">
        <v>265</v>
      </c>
    </row>
    <row r="16" s="1" customFormat="1" spans="1:22">
      <c r="A16" s="3">
        <v>999225832630544</v>
      </c>
      <c r="B16" s="1" t="s">
        <v>271</v>
      </c>
      <c r="C16" s="1" t="s">
        <v>272</v>
      </c>
      <c r="D16" s="1" t="s">
        <v>262</v>
      </c>
      <c r="E16" s="1" t="s">
        <v>90</v>
      </c>
      <c r="F16" s="1" t="s">
        <v>207</v>
      </c>
      <c r="G16" s="1" t="s">
        <v>273</v>
      </c>
      <c r="H16" s="1" t="s">
        <v>191</v>
      </c>
      <c r="I16" s="1" t="s">
        <v>274</v>
      </c>
      <c r="J16" s="1" t="s">
        <v>193</v>
      </c>
      <c r="K16" s="1" t="s">
        <v>274</v>
      </c>
      <c r="L16" s="1" t="s">
        <v>274</v>
      </c>
      <c r="M16" s="1" t="s">
        <v>194</v>
      </c>
      <c r="N16" s="1" t="s">
        <v>194</v>
      </c>
      <c r="O16" s="1" t="s">
        <v>195</v>
      </c>
      <c r="P16" s="1" t="s">
        <v>196</v>
      </c>
      <c r="Q16" s="1" t="s">
        <v>197</v>
      </c>
      <c r="R16" s="1" t="s">
        <v>275</v>
      </c>
      <c r="S16" s="1" t="s">
        <v>199</v>
      </c>
      <c r="T16" s="1" t="s">
        <v>200</v>
      </c>
      <c r="U16" s="1" t="s">
        <v>201</v>
      </c>
      <c r="V16" s="1" t="s">
        <v>265</v>
      </c>
    </row>
    <row r="17" s="1" customFormat="1" spans="1:22">
      <c r="A17" s="3">
        <v>999225899078110</v>
      </c>
      <c r="B17" s="1" t="s">
        <v>276</v>
      </c>
      <c r="C17" s="1" t="s">
        <v>277</v>
      </c>
      <c r="D17" s="1" t="s">
        <v>262</v>
      </c>
      <c r="E17" s="1" t="s">
        <v>278</v>
      </c>
      <c r="F17" s="1" t="s">
        <v>279</v>
      </c>
      <c r="G17" s="1" t="s">
        <v>231</v>
      </c>
      <c r="H17" s="1" t="s">
        <v>191</v>
      </c>
      <c r="I17" s="1" t="s">
        <v>280</v>
      </c>
      <c r="J17" s="1" t="s">
        <v>193</v>
      </c>
      <c r="K17" s="1" t="s">
        <v>280</v>
      </c>
      <c r="L17" s="1" t="s">
        <v>280</v>
      </c>
      <c r="M17" s="1" t="s">
        <v>194</v>
      </c>
      <c r="N17" s="1" t="s">
        <v>194</v>
      </c>
      <c r="O17" s="1" t="s">
        <v>195</v>
      </c>
      <c r="P17" s="1" t="s">
        <v>196</v>
      </c>
      <c r="Q17" s="1" t="s">
        <v>197</v>
      </c>
      <c r="R17" s="1" t="s">
        <v>281</v>
      </c>
      <c r="S17" s="1" t="s">
        <v>199</v>
      </c>
      <c r="T17" s="1" t="s">
        <v>200</v>
      </c>
      <c r="U17" s="1" t="s">
        <v>201</v>
      </c>
      <c r="V17" s="1" t="s">
        <v>265</v>
      </c>
    </row>
    <row r="18" s="1" customFormat="1" spans="1:22">
      <c r="A18" s="3">
        <v>999225899094359</v>
      </c>
      <c r="B18" s="1" t="s">
        <v>276</v>
      </c>
      <c r="C18" s="1" t="s">
        <v>282</v>
      </c>
      <c r="D18" s="1" t="s">
        <v>262</v>
      </c>
      <c r="E18" s="1" t="s">
        <v>283</v>
      </c>
      <c r="F18" s="1" t="s">
        <v>279</v>
      </c>
      <c r="G18" s="1" t="s">
        <v>231</v>
      </c>
      <c r="H18" s="1" t="s">
        <v>191</v>
      </c>
      <c r="I18" s="1" t="s">
        <v>280</v>
      </c>
      <c r="J18" s="1" t="s">
        <v>193</v>
      </c>
      <c r="K18" s="1" t="s">
        <v>280</v>
      </c>
      <c r="L18" s="1" t="s">
        <v>280</v>
      </c>
      <c r="M18" s="1" t="s">
        <v>194</v>
      </c>
      <c r="N18" s="1" t="s">
        <v>194</v>
      </c>
      <c r="O18" s="1" t="s">
        <v>195</v>
      </c>
      <c r="P18" s="1" t="s">
        <v>196</v>
      </c>
      <c r="Q18" s="1" t="s">
        <v>197</v>
      </c>
      <c r="R18" s="1" t="s">
        <v>284</v>
      </c>
      <c r="S18" s="1" t="s">
        <v>199</v>
      </c>
      <c r="T18" s="1" t="s">
        <v>200</v>
      </c>
      <c r="U18" s="1" t="s">
        <v>201</v>
      </c>
      <c r="V18" s="1" t="s">
        <v>265</v>
      </c>
    </row>
    <row r="19" s="1" customFormat="1" spans="1:22">
      <c r="A19" s="3">
        <v>999225899246169</v>
      </c>
      <c r="B19" s="1" t="s">
        <v>276</v>
      </c>
      <c r="C19" s="1" t="s">
        <v>285</v>
      </c>
      <c r="D19" s="1" t="s">
        <v>262</v>
      </c>
      <c r="E19" s="1" t="s">
        <v>278</v>
      </c>
      <c r="F19" s="1" t="s">
        <v>226</v>
      </c>
      <c r="G19" s="1" t="s">
        <v>213</v>
      </c>
      <c r="H19" s="1" t="s">
        <v>191</v>
      </c>
      <c r="I19" s="1" t="s">
        <v>280</v>
      </c>
      <c r="J19" s="1" t="s">
        <v>193</v>
      </c>
      <c r="K19" s="1" t="s">
        <v>280</v>
      </c>
      <c r="L19" s="1" t="s">
        <v>280</v>
      </c>
      <c r="M19" s="1" t="s">
        <v>194</v>
      </c>
      <c r="N19" s="1" t="s">
        <v>194</v>
      </c>
      <c r="O19" s="1" t="s">
        <v>195</v>
      </c>
      <c r="P19" s="1" t="s">
        <v>196</v>
      </c>
      <c r="Q19" s="1" t="s">
        <v>197</v>
      </c>
      <c r="R19" s="1" t="s">
        <v>286</v>
      </c>
      <c r="S19" s="1" t="s">
        <v>199</v>
      </c>
      <c r="T19" s="1" t="s">
        <v>200</v>
      </c>
      <c r="U19" s="1" t="s">
        <v>201</v>
      </c>
      <c r="V19" s="1" t="s">
        <v>265</v>
      </c>
    </row>
    <row r="20" s="1" customFormat="1" spans="1:22">
      <c r="A20" s="3">
        <v>999225899664661</v>
      </c>
      <c r="B20" s="1" t="s">
        <v>276</v>
      </c>
      <c r="C20" s="1" t="s">
        <v>287</v>
      </c>
      <c r="D20" s="1" t="s">
        <v>262</v>
      </c>
      <c r="E20" s="1" t="s">
        <v>283</v>
      </c>
      <c r="F20" s="1" t="s">
        <v>226</v>
      </c>
      <c r="G20" s="1" t="s">
        <v>212</v>
      </c>
      <c r="H20" s="1" t="s">
        <v>191</v>
      </c>
      <c r="I20" s="1" t="s">
        <v>288</v>
      </c>
      <c r="J20" s="1" t="s">
        <v>193</v>
      </c>
      <c r="K20" s="1" t="s">
        <v>288</v>
      </c>
      <c r="L20" s="1" t="s">
        <v>288</v>
      </c>
      <c r="M20" s="1" t="s">
        <v>194</v>
      </c>
      <c r="N20" s="1" t="s">
        <v>194</v>
      </c>
      <c r="O20" s="1" t="s">
        <v>195</v>
      </c>
      <c r="P20" s="1" t="s">
        <v>196</v>
      </c>
      <c r="Q20" s="1" t="s">
        <v>197</v>
      </c>
      <c r="R20" s="1" t="s">
        <v>289</v>
      </c>
      <c r="S20" s="1" t="s">
        <v>199</v>
      </c>
      <c r="T20" s="1" t="s">
        <v>200</v>
      </c>
      <c r="U20" s="1" t="s">
        <v>201</v>
      </c>
      <c r="V20" s="1" t="s">
        <v>265</v>
      </c>
    </row>
    <row r="21" s="1" customFormat="1" spans="1:22">
      <c r="A21" s="3">
        <v>999226185392885</v>
      </c>
      <c r="B21" s="1" t="s">
        <v>290</v>
      </c>
      <c r="C21" s="1" t="s">
        <v>291</v>
      </c>
      <c r="D21" s="1" t="s">
        <v>262</v>
      </c>
      <c r="E21" s="1" t="s">
        <v>105</v>
      </c>
      <c r="F21" s="1" t="s">
        <v>292</v>
      </c>
      <c r="G21" s="1" t="s">
        <v>213</v>
      </c>
      <c r="H21" s="1" t="s">
        <v>191</v>
      </c>
      <c r="I21" s="1" t="s">
        <v>293</v>
      </c>
      <c r="J21" s="1" t="s">
        <v>193</v>
      </c>
      <c r="K21" s="1" t="s">
        <v>293</v>
      </c>
      <c r="L21" s="1" t="s">
        <v>293</v>
      </c>
      <c r="M21" s="1" t="s">
        <v>194</v>
      </c>
      <c r="N21" s="1" t="s">
        <v>194</v>
      </c>
      <c r="O21" s="1" t="s">
        <v>195</v>
      </c>
      <c r="P21" s="1" t="s">
        <v>196</v>
      </c>
      <c r="Q21" s="1" t="s">
        <v>197</v>
      </c>
      <c r="R21" s="1" t="s">
        <v>294</v>
      </c>
      <c r="S21" s="1" t="s">
        <v>199</v>
      </c>
      <c r="T21" s="1" t="s">
        <v>200</v>
      </c>
      <c r="U21" s="1" t="s">
        <v>201</v>
      </c>
      <c r="V21" s="1" t="s">
        <v>265</v>
      </c>
    </row>
    <row r="22" s="1" customFormat="1" spans="1:22">
      <c r="A22" s="3">
        <v>999226198841665</v>
      </c>
      <c r="B22" s="1" t="s">
        <v>295</v>
      </c>
      <c r="C22" s="1" t="s">
        <v>296</v>
      </c>
      <c r="D22" s="1" t="s">
        <v>262</v>
      </c>
      <c r="E22" s="1" t="s">
        <v>109</v>
      </c>
      <c r="F22" s="1" t="s">
        <v>189</v>
      </c>
      <c r="G22" s="1" t="s">
        <v>207</v>
      </c>
      <c r="H22" s="1" t="s">
        <v>191</v>
      </c>
      <c r="I22" s="1" t="s">
        <v>297</v>
      </c>
      <c r="J22" s="1" t="s">
        <v>193</v>
      </c>
      <c r="K22" s="1" t="s">
        <v>297</v>
      </c>
      <c r="L22" s="1" t="s">
        <v>297</v>
      </c>
      <c r="M22" s="1" t="s">
        <v>194</v>
      </c>
      <c r="N22" s="1" t="s">
        <v>194</v>
      </c>
      <c r="O22" s="1" t="s">
        <v>195</v>
      </c>
      <c r="P22" s="1" t="s">
        <v>196</v>
      </c>
      <c r="Q22" s="1" t="s">
        <v>197</v>
      </c>
      <c r="R22" s="1" t="s">
        <v>298</v>
      </c>
      <c r="S22" s="1" t="s">
        <v>199</v>
      </c>
      <c r="T22" s="1" t="s">
        <v>200</v>
      </c>
      <c r="U22" s="1" t="s">
        <v>201</v>
      </c>
      <c r="V22" s="1" t="s">
        <v>265</v>
      </c>
    </row>
    <row r="23" s="1" customFormat="1" spans="1:22">
      <c r="A23" s="3">
        <v>999226223060891</v>
      </c>
      <c r="B23" s="1" t="s">
        <v>299</v>
      </c>
      <c r="C23" s="1" t="s">
        <v>300</v>
      </c>
      <c r="D23" s="1" t="s">
        <v>262</v>
      </c>
      <c r="E23" s="1" t="s">
        <v>112</v>
      </c>
      <c r="F23" s="1" t="s">
        <v>206</v>
      </c>
      <c r="G23" s="1" t="s">
        <v>207</v>
      </c>
      <c r="H23" s="1" t="s">
        <v>191</v>
      </c>
      <c r="I23" s="1" t="s">
        <v>301</v>
      </c>
      <c r="J23" s="1" t="s">
        <v>193</v>
      </c>
      <c r="K23" s="1" t="s">
        <v>301</v>
      </c>
      <c r="L23" s="1" t="s">
        <v>301</v>
      </c>
      <c r="M23" s="1" t="s">
        <v>194</v>
      </c>
      <c r="N23" s="1" t="s">
        <v>194</v>
      </c>
      <c r="O23" s="1" t="s">
        <v>195</v>
      </c>
      <c r="P23" s="1" t="s">
        <v>196</v>
      </c>
      <c r="Q23" s="1" t="s">
        <v>197</v>
      </c>
      <c r="R23" s="1" t="s">
        <v>302</v>
      </c>
      <c r="S23" s="1" t="s">
        <v>199</v>
      </c>
      <c r="T23" s="1" t="s">
        <v>200</v>
      </c>
      <c r="U23" s="1" t="s">
        <v>201</v>
      </c>
      <c r="V23" s="1" t="s">
        <v>265</v>
      </c>
    </row>
    <row r="24" s="1" customFormat="1" spans="1:22">
      <c r="A24" s="3">
        <v>999226278633220</v>
      </c>
      <c r="B24" s="1" t="s">
        <v>243</v>
      </c>
      <c r="C24" s="1" t="s">
        <v>303</v>
      </c>
      <c r="D24" s="1" t="s">
        <v>262</v>
      </c>
      <c r="E24" s="1" t="s">
        <v>115</v>
      </c>
      <c r="F24" s="1" t="s">
        <v>207</v>
      </c>
      <c r="G24" s="1" t="s">
        <v>279</v>
      </c>
      <c r="H24" s="1" t="s">
        <v>191</v>
      </c>
      <c r="I24" s="1" t="s">
        <v>304</v>
      </c>
      <c r="J24" s="1" t="s">
        <v>193</v>
      </c>
      <c r="K24" s="1" t="s">
        <v>304</v>
      </c>
      <c r="L24" s="1" t="s">
        <v>304</v>
      </c>
      <c r="M24" s="1" t="s">
        <v>194</v>
      </c>
      <c r="N24" s="1" t="s">
        <v>194</v>
      </c>
      <c r="O24" s="1" t="s">
        <v>195</v>
      </c>
      <c r="P24" s="1" t="s">
        <v>196</v>
      </c>
      <c r="Q24" s="1" t="s">
        <v>197</v>
      </c>
      <c r="R24" s="1" t="s">
        <v>305</v>
      </c>
      <c r="S24" s="1" t="s">
        <v>199</v>
      </c>
      <c r="T24" s="1" t="s">
        <v>200</v>
      </c>
      <c r="U24" s="1" t="s">
        <v>201</v>
      </c>
      <c r="V24" s="1" t="s">
        <v>265</v>
      </c>
    </row>
    <row r="25" s="1" customFormat="1" spans="1:22">
      <c r="A25" s="3">
        <v>999226327201849</v>
      </c>
      <c r="B25" s="1" t="s">
        <v>243</v>
      </c>
      <c r="C25" s="1" t="s">
        <v>306</v>
      </c>
      <c r="D25" s="1" t="s">
        <v>262</v>
      </c>
      <c r="E25" s="1" t="s">
        <v>118</v>
      </c>
      <c r="F25" s="1" t="s">
        <v>190</v>
      </c>
      <c r="G25" s="1" t="s">
        <v>279</v>
      </c>
      <c r="H25" s="1" t="s">
        <v>191</v>
      </c>
      <c r="I25" s="1" t="s">
        <v>307</v>
      </c>
      <c r="J25" s="1" t="s">
        <v>193</v>
      </c>
      <c r="K25" s="1" t="s">
        <v>307</v>
      </c>
      <c r="L25" s="1" t="s">
        <v>307</v>
      </c>
      <c r="M25" s="1" t="s">
        <v>194</v>
      </c>
      <c r="N25" s="1" t="s">
        <v>194</v>
      </c>
      <c r="O25" s="1" t="s">
        <v>195</v>
      </c>
      <c r="P25" s="1" t="s">
        <v>196</v>
      </c>
      <c r="Q25" s="1" t="s">
        <v>197</v>
      </c>
      <c r="R25" s="1" t="s">
        <v>308</v>
      </c>
      <c r="S25" s="1" t="s">
        <v>199</v>
      </c>
      <c r="T25" s="1" t="s">
        <v>200</v>
      </c>
      <c r="U25" s="1" t="s">
        <v>201</v>
      </c>
      <c r="V25" s="1" t="s">
        <v>265</v>
      </c>
    </row>
    <row r="26" s="1" customFormat="1" spans="1:22">
      <c r="A26" s="3">
        <v>999226350833803</v>
      </c>
      <c r="B26" s="1" t="s">
        <v>309</v>
      </c>
      <c r="C26" s="1" t="s">
        <v>310</v>
      </c>
      <c r="D26" s="1" t="s">
        <v>262</v>
      </c>
      <c r="E26" s="1" t="s">
        <v>122</v>
      </c>
      <c r="F26" s="1" t="s">
        <v>207</v>
      </c>
      <c r="G26" s="1" t="s">
        <v>279</v>
      </c>
      <c r="H26" s="1" t="s">
        <v>191</v>
      </c>
      <c r="I26" s="1" t="s">
        <v>311</v>
      </c>
      <c r="J26" s="1" t="s">
        <v>193</v>
      </c>
      <c r="K26" s="1" t="s">
        <v>311</v>
      </c>
      <c r="L26" s="1" t="s">
        <v>311</v>
      </c>
      <c r="M26" s="1" t="s">
        <v>194</v>
      </c>
      <c r="N26" s="1" t="s">
        <v>194</v>
      </c>
      <c r="O26" s="1" t="s">
        <v>195</v>
      </c>
      <c r="P26" s="1" t="s">
        <v>196</v>
      </c>
      <c r="Q26" s="1" t="s">
        <v>197</v>
      </c>
      <c r="R26" s="1" t="s">
        <v>312</v>
      </c>
      <c r="S26" s="1" t="s">
        <v>199</v>
      </c>
      <c r="T26" s="1" t="s">
        <v>200</v>
      </c>
      <c r="U26" s="1" t="s">
        <v>201</v>
      </c>
      <c r="V26" s="1" t="s">
        <v>265</v>
      </c>
    </row>
    <row r="27" s="1" customFormat="1" spans="1:22">
      <c r="A27" s="3">
        <v>999226493702787</v>
      </c>
      <c r="B27" s="1" t="s">
        <v>313</v>
      </c>
      <c r="C27" s="1" t="s">
        <v>314</v>
      </c>
      <c r="D27" s="1" t="s">
        <v>262</v>
      </c>
      <c r="E27" s="1" t="s">
        <v>125</v>
      </c>
      <c r="F27" s="1" t="s">
        <v>207</v>
      </c>
      <c r="G27" s="1" t="s">
        <v>190</v>
      </c>
      <c r="H27" s="1" t="s">
        <v>191</v>
      </c>
      <c r="I27" s="1" t="s">
        <v>315</v>
      </c>
      <c r="J27" s="1" t="s">
        <v>193</v>
      </c>
      <c r="K27" s="1" t="s">
        <v>315</v>
      </c>
      <c r="L27" s="1" t="s">
        <v>315</v>
      </c>
      <c r="M27" s="1" t="s">
        <v>194</v>
      </c>
      <c r="N27" s="1" t="s">
        <v>194</v>
      </c>
      <c r="O27" s="1" t="s">
        <v>195</v>
      </c>
      <c r="P27" s="1" t="s">
        <v>196</v>
      </c>
      <c r="Q27" s="1" t="s">
        <v>197</v>
      </c>
      <c r="R27" s="1" t="s">
        <v>316</v>
      </c>
      <c r="S27" s="1" t="s">
        <v>199</v>
      </c>
      <c r="T27" s="1" t="s">
        <v>200</v>
      </c>
      <c r="U27" s="1" t="s">
        <v>201</v>
      </c>
      <c r="V27" s="1" t="s">
        <v>265</v>
      </c>
    </row>
    <row r="28" s="1" customFormat="1" spans="1:22">
      <c r="A28" s="3">
        <v>999226493717425</v>
      </c>
      <c r="B28" s="1" t="s">
        <v>313</v>
      </c>
      <c r="C28" s="1" t="s">
        <v>317</v>
      </c>
      <c r="D28" s="1" t="s">
        <v>262</v>
      </c>
      <c r="E28" s="1" t="s">
        <v>318</v>
      </c>
      <c r="F28" s="1" t="s">
        <v>207</v>
      </c>
      <c r="G28" s="1" t="s">
        <v>190</v>
      </c>
      <c r="H28" s="1" t="s">
        <v>191</v>
      </c>
      <c r="I28" s="1" t="s">
        <v>319</v>
      </c>
      <c r="J28" s="1" t="s">
        <v>193</v>
      </c>
      <c r="K28" s="1" t="s">
        <v>319</v>
      </c>
      <c r="L28" s="1" t="s">
        <v>319</v>
      </c>
      <c r="M28" s="1" t="s">
        <v>194</v>
      </c>
      <c r="N28" s="1" t="s">
        <v>194</v>
      </c>
      <c r="O28" s="1" t="s">
        <v>195</v>
      </c>
      <c r="P28" s="1" t="s">
        <v>196</v>
      </c>
      <c r="Q28" s="1" t="s">
        <v>197</v>
      </c>
      <c r="R28" s="1" t="s">
        <v>320</v>
      </c>
      <c r="S28" s="1" t="s">
        <v>199</v>
      </c>
      <c r="T28" s="1" t="s">
        <v>200</v>
      </c>
      <c r="U28" s="1" t="s">
        <v>201</v>
      </c>
      <c r="V28" s="1" t="s">
        <v>265</v>
      </c>
    </row>
    <row r="29" s="1" customFormat="1" spans="1:22">
      <c r="A29" s="3">
        <v>999226493711426</v>
      </c>
      <c r="B29" s="1" t="s">
        <v>313</v>
      </c>
      <c r="C29" s="1" t="s">
        <v>321</v>
      </c>
      <c r="D29" s="1" t="s">
        <v>262</v>
      </c>
      <c r="E29" s="1" t="s">
        <v>125</v>
      </c>
      <c r="F29" s="1" t="s">
        <v>207</v>
      </c>
      <c r="G29" s="1" t="s">
        <v>190</v>
      </c>
      <c r="H29" s="1" t="s">
        <v>191</v>
      </c>
      <c r="I29" s="1" t="s">
        <v>315</v>
      </c>
      <c r="J29" s="1" t="s">
        <v>193</v>
      </c>
      <c r="K29" s="1" t="s">
        <v>315</v>
      </c>
      <c r="L29" s="1" t="s">
        <v>315</v>
      </c>
      <c r="M29" s="1" t="s">
        <v>194</v>
      </c>
      <c r="N29" s="1" t="s">
        <v>194</v>
      </c>
      <c r="O29" s="1" t="s">
        <v>195</v>
      </c>
      <c r="P29" s="1" t="s">
        <v>196</v>
      </c>
      <c r="Q29" s="1" t="s">
        <v>197</v>
      </c>
      <c r="R29" s="1" t="s">
        <v>322</v>
      </c>
      <c r="S29" s="1" t="s">
        <v>199</v>
      </c>
      <c r="T29" s="1" t="s">
        <v>200</v>
      </c>
      <c r="U29" s="1" t="s">
        <v>201</v>
      </c>
      <c r="V29" s="1" t="s">
        <v>265</v>
      </c>
    </row>
    <row r="30" s="1" customFormat="1" spans="1:22">
      <c r="A30" s="3">
        <v>999226498730119</v>
      </c>
      <c r="B30" s="1" t="s">
        <v>189</v>
      </c>
      <c r="C30" s="1" t="s">
        <v>323</v>
      </c>
      <c r="D30" s="1" t="s">
        <v>262</v>
      </c>
      <c r="E30" s="1" t="s">
        <v>130</v>
      </c>
      <c r="F30" s="1" t="s">
        <v>189</v>
      </c>
      <c r="G30" s="1" t="s">
        <v>207</v>
      </c>
      <c r="H30" s="1" t="s">
        <v>191</v>
      </c>
      <c r="I30" s="1" t="s">
        <v>324</v>
      </c>
      <c r="J30" s="1" t="s">
        <v>193</v>
      </c>
      <c r="K30" s="1" t="s">
        <v>324</v>
      </c>
      <c r="L30" s="1" t="s">
        <v>324</v>
      </c>
      <c r="M30" s="1" t="s">
        <v>194</v>
      </c>
      <c r="N30" s="1" t="s">
        <v>194</v>
      </c>
      <c r="O30" s="1" t="s">
        <v>195</v>
      </c>
      <c r="P30" s="1" t="s">
        <v>196</v>
      </c>
      <c r="Q30" s="1" t="s">
        <v>197</v>
      </c>
      <c r="R30" s="1" t="s">
        <v>325</v>
      </c>
      <c r="S30" s="1" t="s">
        <v>199</v>
      </c>
      <c r="T30" s="1" t="s">
        <v>200</v>
      </c>
      <c r="U30" s="1" t="s">
        <v>201</v>
      </c>
      <c r="V30" s="1" t="s">
        <v>265</v>
      </c>
    </row>
    <row r="31" s="1" customFormat="1" spans="1:22">
      <c r="A31" s="3">
        <v>999226498881346</v>
      </c>
      <c r="B31" s="1" t="s">
        <v>189</v>
      </c>
      <c r="C31" s="1" t="s">
        <v>326</v>
      </c>
      <c r="D31" s="1" t="s">
        <v>262</v>
      </c>
      <c r="E31" s="1" t="s">
        <v>133</v>
      </c>
      <c r="F31" s="1" t="s">
        <v>189</v>
      </c>
      <c r="G31" s="1" t="s">
        <v>207</v>
      </c>
      <c r="H31" s="1" t="s">
        <v>191</v>
      </c>
      <c r="I31" s="1" t="s">
        <v>327</v>
      </c>
      <c r="J31" s="1" t="s">
        <v>193</v>
      </c>
      <c r="K31" s="1" t="s">
        <v>327</v>
      </c>
      <c r="L31" s="1" t="s">
        <v>327</v>
      </c>
      <c r="M31" s="1" t="s">
        <v>194</v>
      </c>
      <c r="N31" s="1" t="s">
        <v>194</v>
      </c>
      <c r="O31" s="1" t="s">
        <v>195</v>
      </c>
      <c r="P31" s="1" t="s">
        <v>196</v>
      </c>
      <c r="Q31" s="1" t="s">
        <v>197</v>
      </c>
      <c r="R31" s="1" t="s">
        <v>328</v>
      </c>
      <c r="S31" s="1" t="s">
        <v>199</v>
      </c>
      <c r="T31" s="1" t="s">
        <v>200</v>
      </c>
      <c r="U31" s="1" t="s">
        <v>201</v>
      </c>
      <c r="V31" s="1" t="s">
        <v>265</v>
      </c>
    </row>
    <row r="32" s="1" customFormat="1" spans="1:22">
      <c r="A32" s="3">
        <v>999226499395690</v>
      </c>
      <c r="B32" s="1" t="s">
        <v>189</v>
      </c>
      <c r="C32" s="1" t="s">
        <v>329</v>
      </c>
      <c r="D32" s="1" t="s">
        <v>262</v>
      </c>
      <c r="E32" s="1" t="s">
        <v>136</v>
      </c>
      <c r="F32" s="1" t="s">
        <v>189</v>
      </c>
      <c r="G32" s="1" t="s">
        <v>190</v>
      </c>
      <c r="H32" s="1" t="s">
        <v>191</v>
      </c>
      <c r="I32" s="1" t="s">
        <v>330</v>
      </c>
      <c r="J32" s="1" t="s">
        <v>193</v>
      </c>
      <c r="K32" s="1" t="s">
        <v>330</v>
      </c>
      <c r="L32" s="1" t="s">
        <v>330</v>
      </c>
      <c r="M32" s="1" t="s">
        <v>194</v>
      </c>
      <c r="N32" s="1" t="s">
        <v>194</v>
      </c>
      <c r="O32" s="1" t="s">
        <v>195</v>
      </c>
      <c r="P32" s="1" t="s">
        <v>196</v>
      </c>
      <c r="Q32" s="1" t="s">
        <v>197</v>
      </c>
      <c r="R32" s="1" t="s">
        <v>331</v>
      </c>
      <c r="S32" s="1" t="s">
        <v>199</v>
      </c>
      <c r="T32" s="1" t="s">
        <v>200</v>
      </c>
      <c r="U32" s="1" t="s">
        <v>201</v>
      </c>
      <c r="V32" s="1" t="s">
        <v>265</v>
      </c>
    </row>
    <row r="33" s="1" customFormat="1" spans="1:22">
      <c r="A33" s="3">
        <v>999226499610589</v>
      </c>
      <c r="B33" s="1" t="s">
        <v>189</v>
      </c>
      <c r="C33" s="1" t="s">
        <v>332</v>
      </c>
      <c r="D33" s="1" t="s">
        <v>262</v>
      </c>
      <c r="E33" s="1" t="s">
        <v>112</v>
      </c>
      <c r="F33" s="1" t="s">
        <v>207</v>
      </c>
      <c r="G33" s="1" t="s">
        <v>279</v>
      </c>
      <c r="H33" s="1" t="s">
        <v>191</v>
      </c>
      <c r="I33" s="1" t="s">
        <v>333</v>
      </c>
      <c r="J33" s="1" t="s">
        <v>193</v>
      </c>
      <c r="K33" s="1" t="s">
        <v>333</v>
      </c>
      <c r="L33" s="1" t="s">
        <v>333</v>
      </c>
      <c r="M33" s="1" t="s">
        <v>194</v>
      </c>
      <c r="N33" s="1" t="s">
        <v>194</v>
      </c>
      <c r="O33" s="1" t="s">
        <v>195</v>
      </c>
      <c r="P33" s="1" t="s">
        <v>196</v>
      </c>
      <c r="Q33" s="1" t="s">
        <v>197</v>
      </c>
      <c r="R33" s="1" t="s">
        <v>334</v>
      </c>
      <c r="S33" s="1" t="s">
        <v>199</v>
      </c>
      <c r="T33" s="1" t="s">
        <v>200</v>
      </c>
      <c r="U33" s="1" t="s">
        <v>201</v>
      </c>
      <c r="V33" s="1" t="s">
        <v>265</v>
      </c>
    </row>
    <row r="34" s="1" customFormat="1" spans="1:22">
      <c r="A34" s="3">
        <v>999226501410555</v>
      </c>
      <c r="B34" s="1" t="s">
        <v>189</v>
      </c>
      <c r="C34" s="1" t="s">
        <v>335</v>
      </c>
      <c r="D34" s="1" t="s">
        <v>262</v>
      </c>
      <c r="E34" s="1" t="s">
        <v>140</v>
      </c>
      <c r="F34" s="1" t="s">
        <v>207</v>
      </c>
      <c r="G34" s="1" t="s">
        <v>190</v>
      </c>
      <c r="H34" s="1" t="s">
        <v>191</v>
      </c>
      <c r="I34" s="1" t="s">
        <v>319</v>
      </c>
      <c r="J34" s="1" t="s">
        <v>193</v>
      </c>
      <c r="K34" s="1" t="s">
        <v>319</v>
      </c>
      <c r="L34" s="1" t="s">
        <v>319</v>
      </c>
      <c r="M34" s="1" t="s">
        <v>194</v>
      </c>
      <c r="N34" s="1" t="s">
        <v>194</v>
      </c>
      <c r="O34" s="1" t="s">
        <v>195</v>
      </c>
      <c r="P34" s="1" t="s">
        <v>196</v>
      </c>
      <c r="Q34" s="1" t="s">
        <v>197</v>
      </c>
      <c r="R34" s="1" t="s">
        <v>336</v>
      </c>
      <c r="S34" s="1" t="s">
        <v>199</v>
      </c>
      <c r="T34" s="1" t="s">
        <v>200</v>
      </c>
      <c r="U34" s="1" t="s">
        <v>201</v>
      </c>
      <c r="V34" s="1" t="s">
        <v>265</v>
      </c>
    </row>
    <row r="35" s="1" customFormat="1" spans="1:22">
      <c r="A35" s="3">
        <v>999226502764392</v>
      </c>
      <c r="B35" s="1" t="s">
        <v>207</v>
      </c>
      <c r="C35" s="1" t="s">
        <v>337</v>
      </c>
      <c r="D35" s="1" t="s">
        <v>262</v>
      </c>
      <c r="E35" s="1" t="s">
        <v>140</v>
      </c>
      <c r="F35" s="1" t="s">
        <v>190</v>
      </c>
      <c r="G35" s="1" t="s">
        <v>279</v>
      </c>
      <c r="H35" s="1" t="s">
        <v>191</v>
      </c>
      <c r="I35" s="1" t="s">
        <v>338</v>
      </c>
      <c r="J35" s="1" t="s">
        <v>193</v>
      </c>
      <c r="K35" s="1" t="s">
        <v>338</v>
      </c>
      <c r="L35" s="1" t="s">
        <v>338</v>
      </c>
      <c r="M35" s="1" t="s">
        <v>194</v>
      </c>
      <c r="N35" s="1" t="s">
        <v>194</v>
      </c>
      <c r="O35" s="1" t="s">
        <v>195</v>
      </c>
      <c r="P35" s="1" t="s">
        <v>196</v>
      </c>
      <c r="Q35" s="1" t="s">
        <v>197</v>
      </c>
      <c r="R35" s="1" t="s">
        <v>339</v>
      </c>
      <c r="S35" s="1" t="s">
        <v>199</v>
      </c>
      <c r="T35" s="1" t="s">
        <v>200</v>
      </c>
      <c r="U35" s="1" t="s">
        <v>201</v>
      </c>
      <c r="V35" s="1" t="s">
        <v>265</v>
      </c>
    </row>
    <row r="36" s="1" customFormat="1" spans="1:22">
      <c r="A36" s="3">
        <v>999226503476404</v>
      </c>
      <c r="B36" s="1" t="s">
        <v>207</v>
      </c>
      <c r="C36" s="1" t="s">
        <v>340</v>
      </c>
      <c r="D36" s="1" t="s">
        <v>262</v>
      </c>
      <c r="E36" s="1" t="s">
        <v>144</v>
      </c>
      <c r="F36" s="1" t="s">
        <v>207</v>
      </c>
      <c r="G36" s="1" t="s">
        <v>190</v>
      </c>
      <c r="H36" s="1" t="s">
        <v>191</v>
      </c>
      <c r="I36" s="1" t="s">
        <v>341</v>
      </c>
      <c r="J36" s="1" t="s">
        <v>193</v>
      </c>
      <c r="K36" s="1" t="s">
        <v>341</v>
      </c>
      <c r="L36" s="1" t="s">
        <v>341</v>
      </c>
      <c r="M36" s="1" t="s">
        <v>194</v>
      </c>
      <c r="N36" s="1" t="s">
        <v>194</v>
      </c>
      <c r="O36" s="1" t="s">
        <v>195</v>
      </c>
      <c r="P36" s="1" t="s">
        <v>196</v>
      </c>
      <c r="Q36" s="1" t="s">
        <v>197</v>
      </c>
      <c r="R36" s="1" t="s">
        <v>342</v>
      </c>
      <c r="S36" s="1" t="s">
        <v>199</v>
      </c>
      <c r="T36" s="1" t="s">
        <v>200</v>
      </c>
      <c r="U36" s="1" t="s">
        <v>201</v>
      </c>
      <c r="V36" s="1" t="s">
        <v>265</v>
      </c>
    </row>
    <row r="37" s="1" customFormat="1" spans="1:22">
      <c r="A37" s="3">
        <v>999226503577363</v>
      </c>
      <c r="B37" s="1" t="s">
        <v>207</v>
      </c>
      <c r="C37" s="1" t="s">
        <v>343</v>
      </c>
      <c r="D37" s="1" t="s">
        <v>262</v>
      </c>
      <c r="E37" s="1" t="s">
        <v>147</v>
      </c>
      <c r="F37" s="1" t="s">
        <v>207</v>
      </c>
      <c r="G37" s="1" t="s">
        <v>259</v>
      </c>
      <c r="H37" s="1" t="s">
        <v>191</v>
      </c>
      <c r="I37" s="1" t="s">
        <v>344</v>
      </c>
      <c r="J37" s="1" t="s">
        <v>193</v>
      </c>
      <c r="K37" s="1" t="s">
        <v>344</v>
      </c>
      <c r="L37" s="1" t="s">
        <v>344</v>
      </c>
      <c r="M37" s="1" t="s">
        <v>194</v>
      </c>
      <c r="N37" s="1" t="s">
        <v>194</v>
      </c>
      <c r="O37" s="1" t="s">
        <v>195</v>
      </c>
      <c r="P37" s="1" t="s">
        <v>196</v>
      </c>
      <c r="Q37" s="1" t="s">
        <v>197</v>
      </c>
      <c r="R37" s="1" t="s">
        <v>345</v>
      </c>
      <c r="S37" s="1" t="s">
        <v>199</v>
      </c>
      <c r="T37" s="1" t="s">
        <v>200</v>
      </c>
      <c r="U37" s="1" t="s">
        <v>201</v>
      </c>
      <c r="V37" s="1" t="s">
        <v>265</v>
      </c>
    </row>
    <row r="38" s="1" customFormat="1" spans="1:22">
      <c r="A38" s="3">
        <v>999226503582683</v>
      </c>
      <c r="B38" s="1" t="s">
        <v>207</v>
      </c>
      <c r="C38" s="1" t="s">
        <v>346</v>
      </c>
      <c r="D38" s="1" t="s">
        <v>262</v>
      </c>
      <c r="E38" s="1" t="s">
        <v>150</v>
      </c>
      <c r="F38" s="1" t="s">
        <v>207</v>
      </c>
      <c r="G38" s="1" t="s">
        <v>259</v>
      </c>
      <c r="H38" s="1" t="s">
        <v>191</v>
      </c>
      <c r="I38" s="1" t="s">
        <v>347</v>
      </c>
      <c r="J38" s="1" t="s">
        <v>193</v>
      </c>
      <c r="K38" s="1" t="s">
        <v>347</v>
      </c>
      <c r="L38" s="1" t="s">
        <v>347</v>
      </c>
      <c r="M38" s="1" t="s">
        <v>194</v>
      </c>
      <c r="N38" s="1" t="s">
        <v>194</v>
      </c>
      <c r="O38" s="1" t="s">
        <v>195</v>
      </c>
      <c r="P38" s="1" t="s">
        <v>196</v>
      </c>
      <c r="Q38" s="1" t="s">
        <v>197</v>
      </c>
      <c r="R38" s="1" t="s">
        <v>348</v>
      </c>
      <c r="S38" s="1" t="s">
        <v>199</v>
      </c>
      <c r="T38" s="1" t="s">
        <v>200</v>
      </c>
      <c r="U38" s="1" t="s">
        <v>201</v>
      </c>
      <c r="V38" s="1" t="s">
        <v>265</v>
      </c>
    </row>
    <row r="39" s="1" customFormat="1" spans="1:22">
      <c r="A39" s="3">
        <v>999226604776884</v>
      </c>
      <c r="B39" s="1" t="s">
        <v>279</v>
      </c>
      <c r="C39" s="1" t="s">
        <v>349</v>
      </c>
      <c r="D39" s="1" t="s">
        <v>262</v>
      </c>
      <c r="E39" s="1" t="s">
        <v>154</v>
      </c>
      <c r="F39" s="1" t="s">
        <v>279</v>
      </c>
      <c r="G39" s="1" t="s">
        <v>259</v>
      </c>
      <c r="H39" s="1" t="s">
        <v>191</v>
      </c>
      <c r="I39" s="1" t="s">
        <v>350</v>
      </c>
      <c r="J39" s="1" t="s">
        <v>193</v>
      </c>
      <c r="K39" s="1" t="s">
        <v>350</v>
      </c>
      <c r="L39" s="1" t="s">
        <v>350</v>
      </c>
      <c r="M39" s="1" t="s">
        <v>194</v>
      </c>
      <c r="N39" s="1" t="s">
        <v>194</v>
      </c>
      <c r="O39" s="1" t="s">
        <v>195</v>
      </c>
      <c r="P39" s="1" t="s">
        <v>196</v>
      </c>
      <c r="Q39" s="1" t="s">
        <v>197</v>
      </c>
      <c r="R39" s="1" t="s">
        <v>351</v>
      </c>
      <c r="S39" s="1" t="s">
        <v>199</v>
      </c>
      <c r="T39" s="1" t="s">
        <v>200</v>
      </c>
      <c r="U39" s="1" t="s">
        <v>201</v>
      </c>
      <c r="V39" s="1" t="s">
        <v>265</v>
      </c>
    </row>
    <row r="40" s="1" customFormat="1" spans="1:22">
      <c r="A40" s="3">
        <v>999226660419951</v>
      </c>
      <c r="B40" s="1" t="s">
        <v>225</v>
      </c>
      <c r="C40" s="1" t="s">
        <v>352</v>
      </c>
      <c r="D40" s="1" t="s">
        <v>262</v>
      </c>
      <c r="E40" s="1" t="s">
        <v>157</v>
      </c>
      <c r="F40" s="1" t="s">
        <v>292</v>
      </c>
      <c r="G40" s="1" t="s">
        <v>219</v>
      </c>
      <c r="H40" s="1" t="s">
        <v>191</v>
      </c>
      <c r="I40" s="1" t="s">
        <v>338</v>
      </c>
      <c r="J40" s="1" t="s">
        <v>193</v>
      </c>
      <c r="K40" s="1" t="s">
        <v>338</v>
      </c>
      <c r="L40" s="1" t="s">
        <v>338</v>
      </c>
      <c r="M40" s="1" t="s">
        <v>194</v>
      </c>
      <c r="N40" s="1" t="s">
        <v>194</v>
      </c>
      <c r="O40" s="1" t="s">
        <v>195</v>
      </c>
      <c r="P40" s="1" t="s">
        <v>196</v>
      </c>
      <c r="Q40" s="1" t="s">
        <v>197</v>
      </c>
      <c r="R40" s="1" t="s">
        <v>353</v>
      </c>
      <c r="S40" s="1" t="s">
        <v>199</v>
      </c>
      <c r="T40" s="1" t="s">
        <v>200</v>
      </c>
      <c r="U40" s="1" t="s">
        <v>201</v>
      </c>
      <c r="V40" s="1" t="s">
        <v>265</v>
      </c>
    </row>
    <row r="41" s="1" customFormat="1" spans="1:22">
      <c r="A41" s="3">
        <v>999226661500118</v>
      </c>
      <c r="B41" s="1" t="s">
        <v>225</v>
      </c>
      <c r="C41" s="1" t="s">
        <v>354</v>
      </c>
      <c r="D41" s="1" t="s">
        <v>262</v>
      </c>
      <c r="E41" s="1" t="s">
        <v>159</v>
      </c>
      <c r="F41" s="1" t="s">
        <v>292</v>
      </c>
      <c r="G41" s="1" t="s">
        <v>219</v>
      </c>
      <c r="H41" s="1" t="s">
        <v>191</v>
      </c>
      <c r="I41" s="1" t="s">
        <v>301</v>
      </c>
      <c r="J41" s="1" t="s">
        <v>193</v>
      </c>
      <c r="K41" s="1" t="s">
        <v>301</v>
      </c>
      <c r="L41" s="1" t="s">
        <v>301</v>
      </c>
      <c r="M41" s="1" t="s">
        <v>194</v>
      </c>
      <c r="N41" s="1" t="s">
        <v>194</v>
      </c>
      <c r="O41" s="1" t="s">
        <v>195</v>
      </c>
      <c r="P41" s="1" t="s">
        <v>196</v>
      </c>
      <c r="Q41" s="1" t="s">
        <v>197</v>
      </c>
      <c r="R41" s="1" t="s">
        <v>355</v>
      </c>
      <c r="S41" s="1" t="s">
        <v>199</v>
      </c>
      <c r="T41" s="1" t="s">
        <v>200</v>
      </c>
      <c r="U41" s="1" t="s">
        <v>201</v>
      </c>
      <c r="V41" s="1" t="s">
        <v>265</v>
      </c>
    </row>
    <row r="42" s="1" customFormat="1" spans="1:22">
      <c r="A42" s="3">
        <v>999226735155524</v>
      </c>
      <c r="B42" s="1" t="s">
        <v>226</v>
      </c>
      <c r="C42" s="1" t="s">
        <v>356</v>
      </c>
      <c r="D42" s="1" t="s">
        <v>262</v>
      </c>
      <c r="E42" s="1" t="s">
        <v>357</v>
      </c>
      <c r="F42" s="1" t="s">
        <v>219</v>
      </c>
      <c r="G42" s="1" t="s">
        <v>212</v>
      </c>
      <c r="H42" s="1" t="s">
        <v>191</v>
      </c>
      <c r="I42" s="1" t="s">
        <v>358</v>
      </c>
      <c r="J42" s="1" t="s">
        <v>193</v>
      </c>
      <c r="K42" s="1" t="s">
        <v>358</v>
      </c>
      <c r="L42" s="1" t="s">
        <v>358</v>
      </c>
      <c r="M42" s="1" t="s">
        <v>194</v>
      </c>
      <c r="N42" s="1" t="s">
        <v>194</v>
      </c>
      <c r="O42" s="1" t="s">
        <v>195</v>
      </c>
      <c r="P42" s="1" t="s">
        <v>196</v>
      </c>
      <c r="Q42" s="1" t="s">
        <v>197</v>
      </c>
      <c r="R42" s="1" t="s">
        <v>359</v>
      </c>
      <c r="S42" s="1" t="s">
        <v>199</v>
      </c>
      <c r="T42" s="1" t="s">
        <v>200</v>
      </c>
      <c r="U42" s="1" t="s">
        <v>201</v>
      </c>
      <c r="V42" s="1" t="s">
        <v>265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2023-09-18T03:58:52Z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