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<sst xmlns="http://schemas.openxmlformats.org/spreadsheetml/2006/main" count="268" uniqueCount="143">
  <si>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</si>
  <si>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</si>
  <si>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</si>
  <si>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</si>
  <si>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</si>
  <si>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</si>
  <si>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</si>
  <si>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</si>
  <si>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</si>
  <si>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</si>
  <si>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</si>
  <si>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</si>
  <si>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</si>
  <si>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</si>
  <si>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</si>
  <si>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</si>
  <si>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</si>
  <si>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</si>
  <si>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</si>
  <si>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</si>
  <si>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</si>
  <si>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</si>
  <si>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</si>
  <si>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</si>
  <si>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</si>
  <si>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999224868940778	</t>
  </si>
  <si>
    <t>Ctrip</t>
  </si>
  <si>
    <t>正常</t>
  </si>
  <si>
    <t>[普吉岛]普吉岛卡塔坦尼海滩度假村(Katathani Phuket Beach Resort)(7071148)</t>
  </si>
  <si>
    <t>池景豪华房(至少连住2晚及以上)&lt;早餐&gt;</t>
  </si>
  <si>
    <t>USD</t>
  </si>
  <si>
    <t>LI/ZISHAN,DENG/ZIYI</t>
  </si>
  <si>
    <t>CA6352230918USD-W</t>
  </si>
  <si>
    <t>未提现</t>
  </si>
  <si>
    <t>携程开票</t>
  </si>
  <si>
    <t xml:space="preserve">3528779	</t>
  </si>
  <si>
    <t xml:space="preserve">10879455	</t>
  </si>
  <si>
    <t xml:space="preserve">999225400131825	</t>
  </si>
  <si>
    <t>[曼谷]曼谷林布兰套房酒店(Rembrandt Hotel and Suites Bangkok)(11214133)</t>
  </si>
  <si>
    <t>高级房(至少连住2晚及以上)&lt;早餐&gt;</t>
  </si>
  <si>
    <t>LEUNG/KIN WING,LI/YUANXU</t>
  </si>
  <si>
    <t xml:space="preserve">3650043	</t>
  </si>
  <si>
    <t xml:space="preserve">128245256	</t>
  </si>
  <si>
    <t xml:space="preserve">999225806125495	</t>
  </si>
  <si>
    <t>[新加坡]波仕酒店(Hotel Boss)(8207122)</t>
  </si>
  <si>
    <t>三人房(至少连住2晚及以上)</t>
  </si>
  <si>
    <t>LU/PAN,LU/YI,ZHOU/ZHPNGKAI</t>
  </si>
  <si>
    <t xml:space="preserve">3731561	</t>
  </si>
  <si>
    <t xml:space="preserve">306070132	</t>
  </si>
  <si>
    <t>取消</t>
  </si>
  <si>
    <t xml:space="preserve">999226106008756	</t>
  </si>
  <si>
    <t>[普吉岛]卡塔棕榈水疗度假酒店(Kata Palm Resort &amp; Spa)(23861684)</t>
  </si>
  <si>
    <t>蓝翼高级皇家房(至少连住2晚及以上)&lt;早餐&gt;</t>
  </si>
  <si>
    <t>ZHAN/JIALING,ZHONG/JIEYAO</t>
  </si>
  <si>
    <t xml:space="preserve">3792256	</t>
  </si>
  <si>
    <t xml:space="preserve">	</t>
  </si>
  <si>
    <t xml:space="preserve">999226223668420	</t>
  </si>
  <si>
    <t>Noh/Yoonhee</t>
  </si>
  <si>
    <t xml:space="preserve">3819146	</t>
  </si>
  <si>
    <t xml:space="preserve">129368756	</t>
  </si>
  <si>
    <t xml:space="preserve">999226365610158	</t>
  </si>
  <si>
    <t>[曼谷]曼谷素坤逸航站 21 中心酒店(Grande Centre Point Hotel Terminal 21)(8628098)</t>
  </si>
  <si>
    <t>豪华尊贵房(至少连住2晚及以上)</t>
  </si>
  <si>
    <t>Suzuki/Anna Francesca Rodriguez,Suzuki/Keisuke</t>
  </si>
  <si>
    <t xml:space="preserve">3845670	</t>
  </si>
  <si>
    <t xml:space="preserve">447630	</t>
  </si>
  <si>
    <t xml:space="preserve">999226614955958	</t>
  </si>
  <si>
    <t>至尊豪华房(至少连住2晚及以上)&lt;早餐&gt;</t>
  </si>
  <si>
    <t>YE/WEN,YU/PING</t>
  </si>
  <si>
    <t xml:space="preserve">3880011	</t>
  </si>
  <si>
    <t>，</t>
  </si>
  <si>
    <t>A230918104046481</t>
  </si>
  <si>
    <t>USD / THB 当前参考汇率: 35.734</t>
  </si>
  <si>
    <t>总计： 1379.71 USD/
49302.56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</si>
  <si>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</si>
  <si>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</si>
  <si>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</si>
  <si>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</si>
  <si>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</si>
  <si>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</si>
  <si>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</si>
  <si>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</si>
  <si>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</si>
  <si>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</si>
  <si>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</si>
  <si>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</si>
  <si>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</si>
  <si>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</si>
  <si>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</si>
  <si>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</si>
  <si>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</si>
  <si>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</si>
  <si>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</si>
  <si>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2023-08-27</t>
  </si>
  <si>
    <t>3845670</t>
  </si>
  <si>
    <t>曼谷素坤逸航站 21 中心酒店</t>
  </si>
  <si>
    <t>Suzuki Anna Francesca Rodriguez,Suzuki Keisuke</t>
  </si>
  <si>
    <t>2023-09-13</t>
  </si>
  <si>
    <t>2023-09-17</t>
  </si>
  <si>
    <t>退房日周结</t>
  </si>
  <si>
    <t>4049.91</t>
  </si>
  <si>
    <t>554.38</t>
  </si>
  <si>
    <t>0</t>
  </si>
  <si>
    <t>0.00</t>
  </si>
  <si>
    <t>携程国际直连(CIT)</t>
  </si>
  <si>
    <t>01.011176</t>
  </si>
  <si>
    <t>2023-08-28 12:45:33</t>
  </si>
  <si>
    <t>否</t>
  </si>
  <si>
    <t>CIT(Thailand) CO,. Ltd</t>
  </si>
  <si>
    <t>直采</t>
  </si>
  <si>
    <t>泰国</t>
  </si>
  <si>
    <t>2023-07-18</t>
  </si>
  <si>
    <t>3650043</t>
  </si>
  <si>
    <t>曼谷瑞博朗得酒店</t>
  </si>
  <si>
    <t>LEUNG KIN WING,LI YUANXU</t>
  </si>
  <si>
    <t>2023-09-09</t>
  </si>
  <si>
    <t>2023-09-12</t>
  </si>
  <si>
    <t>984.00</t>
  </si>
  <si>
    <t>136.83</t>
  </si>
  <si>
    <t>2023-07-18 14:32:38</t>
  </si>
  <si>
    <t>2023-08-04</t>
  </si>
  <si>
    <t>3731561</t>
  </si>
  <si>
    <t>新加坡庄家大酒店</t>
  </si>
  <si>
    <t>LU PAN,LU YI,ZHOU ZHPNGKAI</t>
  </si>
  <si>
    <t>2023-09-15</t>
  </si>
  <si>
    <t>3410.05</t>
  </si>
  <si>
    <t>474.60</t>
  </si>
  <si>
    <t>2023-08-09 08:38:36</t>
  </si>
  <si>
    <t>新加坡</t>
  </si>
  <si>
    <t>2023-08-16</t>
  </si>
  <si>
    <t>3792256</t>
  </si>
  <si>
    <t>普吉岛卡塔棕榈温泉度假酒店</t>
  </si>
  <si>
    <t>ZHAN JIALING,ZHONG JIEYAO</t>
  </si>
  <si>
    <t>2023-09-14</t>
  </si>
  <si>
    <t>858.11</t>
  </si>
  <si>
    <t>117.48</t>
  </si>
  <si>
    <t>2023-08-17 11:33:12</t>
  </si>
  <si>
    <t>2023-08-22</t>
  </si>
  <si>
    <t>3819146</t>
  </si>
  <si>
    <t>Noh Yoonhee</t>
  </si>
  <si>
    <t>703.99</t>
  </si>
  <si>
    <t>96.42</t>
  </si>
  <si>
    <t>2023-08-22 15:19:32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</si>
</sst>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16</xdr:col>
      <xdr:colOff>152400</xdr:colOff>
      <xdr:row>54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61097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45184</v>
      </c>
      <c r="G2" s="6">
        <v>45186</v>
      </c>
      <c r="H2" s="4">
        <v>1</v>
      </c>
      <c r="I2" s="4">
        <v>2</v>
      </c>
      <c r="J2" s="4">
        <v>2</v>
      </c>
      <c r="K2" s="4" t="s">
        <v>30</v>
      </c>
      <c r="L2" s="4">
        <v>236.8</v>
      </c>
      <c r="M2" s="4">
        <v>236.8</v>
      </c>
      <c r="N2" s="4" t="s">
        <v>31</v>
      </c>
      <c r="O2" s="4" t="s">
        <v>32</v>
      </c>
      <c r="P2" s="4" t="s">
        <v>33</v>
      </c>
      <c r="Q2" s="4">
        <v>0</v>
      </c>
      <c r="R2" s="7">
        <v>45097.0000115741</v>
      </c>
      <c r="S2" s="6">
        <v>45187</v>
      </c>
      <c r="T2" s="4" t="s">
        <v>34</v>
      </c>
      <c r="U2" s="4">
        <v>236.8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45178</v>
      </c>
      <c r="G3" s="6">
        <v>45181</v>
      </c>
      <c r="H3" s="4">
        <v>1</v>
      </c>
      <c r="I3" s="4">
        <v>3</v>
      </c>
      <c r="J3" s="4">
        <v>3</v>
      </c>
      <c r="K3" s="4" t="s">
        <v>30</v>
      </c>
      <c r="L3" s="4">
        <v>136.83</v>
      </c>
      <c r="M3" s="4">
        <v>136.83</v>
      </c>
      <c r="N3" s="4" t="s">
        <v>40</v>
      </c>
      <c r="O3" s="4" t="s">
        <v>32</v>
      </c>
      <c r="P3" s="4" t="s">
        <v>33</v>
      </c>
      <c r="Q3" s="4">
        <v>0</v>
      </c>
      <c r="R3" s="7">
        <v>45125.0000115741</v>
      </c>
      <c r="S3" s="6">
        <v>45187</v>
      </c>
      <c r="T3" s="4" t="s">
        <v>34</v>
      </c>
      <c r="U3" s="4">
        <v>136.83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45184</v>
      </c>
      <c r="G4" s="6">
        <v>45186</v>
      </c>
      <c r="H4" s="4">
        <v>1</v>
      </c>
      <c r="I4" s="4">
        <v>2</v>
      </c>
      <c r="J4" s="4">
        <v>2</v>
      </c>
      <c r="K4" s="4" t="s">
        <v>30</v>
      </c>
      <c r="L4" s="4">
        <v>474.6</v>
      </c>
      <c r="M4" s="4">
        <v>474.6</v>
      </c>
      <c r="N4" s="4" t="s">
        <v>46</v>
      </c>
      <c r="O4" s="4" t="s">
        <v>32</v>
      </c>
      <c r="P4" s="4" t="s">
        <v>33</v>
      </c>
      <c r="Q4" s="4">
        <v>0</v>
      </c>
      <c r="R4" s="7">
        <v>45142.0000115741</v>
      </c>
      <c r="S4" s="6">
        <v>45187</v>
      </c>
      <c r="T4" s="4" t="s">
        <v>34</v>
      </c>
      <c r="U4" s="4">
        <v>474.6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25</v>
      </c>
      <c r="B5" s="4" t="s">
        <v>26</v>
      </c>
      <c r="C5" s="4" t="s">
        <v>49</v>
      </c>
      <c r="D5" s="4" t="s">
        <v>28</v>
      </c>
      <c r="E5" s="4" t="s">
        <v>29</v>
      </c>
      <c r="F5" s="6">
        <v>45184</v>
      </c>
      <c r="G5" s="6">
        <v>45186</v>
      </c>
      <c r="H5" s="4">
        <v>1</v>
      </c>
      <c r="I5" s="4">
        <v>2</v>
      </c>
      <c r="J5" s="4">
        <v>2</v>
      </c>
      <c r="K5" s="4" t="s">
        <v>30</v>
      </c>
      <c r="L5" s="4">
        <v>-236.8</v>
      </c>
      <c r="M5" s="4">
        <v>-236.8</v>
      </c>
      <c r="N5" s="4" t="s">
        <v>31</v>
      </c>
      <c r="O5" s="4" t="s">
        <v>32</v>
      </c>
      <c r="P5" s="4" t="s">
        <v>33</v>
      </c>
      <c r="Q5" s="4">
        <v>0</v>
      </c>
      <c r="R5" s="7">
        <v>45097.0000115741</v>
      </c>
      <c r="S5" s="6">
        <v>45187</v>
      </c>
      <c r="T5" s="4" t="s">
        <v>34</v>
      </c>
      <c r="U5" s="4">
        <v>-236.8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45183</v>
      </c>
      <c r="G6" s="6">
        <v>45186</v>
      </c>
      <c r="H6" s="4">
        <v>1</v>
      </c>
      <c r="I6" s="4">
        <v>3</v>
      </c>
      <c r="J6" s="4">
        <v>3</v>
      </c>
      <c r="K6" s="4" t="s">
        <v>30</v>
      </c>
      <c r="L6" s="4">
        <v>117.48</v>
      </c>
      <c r="M6" s="4">
        <v>117.48</v>
      </c>
      <c r="N6" s="4" t="s">
        <v>53</v>
      </c>
      <c r="O6" s="4" t="s">
        <v>32</v>
      </c>
      <c r="P6" s="4" t="s">
        <v>33</v>
      </c>
      <c r="Q6" s="4">
        <v>0</v>
      </c>
      <c r="R6" s="7">
        <v>45154</v>
      </c>
      <c r="S6" s="6">
        <v>45187</v>
      </c>
      <c r="T6" s="4" t="s">
        <v>34</v>
      </c>
      <c r="U6" s="4">
        <v>117.48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45182</v>
      </c>
      <c r="G7" s="6">
        <v>45184</v>
      </c>
      <c r="H7" s="4">
        <v>1</v>
      </c>
      <c r="I7" s="4">
        <v>2</v>
      </c>
      <c r="J7" s="4">
        <v>2</v>
      </c>
      <c r="K7" s="4" t="s">
        <v>30</v>
      </c>
      <c r="L7" s="4">
        <v>96.42</v>
      </c>
      <c r="M7" s="4">
        <v>96.42</v>
      </c>
      <c r="N7" s="4" t="s">
        <v>57</v>
      </c>
      <c r="O7" s="4" t="s">
        <v>32</v>
      </c>
      <c r="P7" s="4" t="s">
        <v>33</v>
      </c>
      <c r="Q7" s="4">
        <v>0</v>
      </c>
      <c r="R7" s="7">
        <v>45160</v>
      </c>
      <c r="S7" s="6">
        <v>45187</v>
      </c>
      <c r="T7" s="4" t="s">
        <v>34</v>
      </c>
      <c r="U7" s="4">
        <v>96.42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45182</v>
      </c>
      <c r="G8" s="6">
        <v>45186</v>
      </c>
      <c r="H8" s="4">
        <v>1</v>
      </c>
      <c r="I8" s="4">
        <v>4</v>
      </c>
      <c r="J8" s="4">
        <v>4</v>
      </c>
      <c r="K8" s="4" t="s">
        <v>30</v>
      </c>
      <c r="L8" s="4">
        <v>554.38</v>
      </c>
      <c r="M8" s="4">
        <v>554.38</v>
      </c>
      <c r="N8" s="4" t="s">
        <v>63</v>
      </c>
      <c r="O8" s="4" t="s">
        <v>32</v>
      </c>
      <c r="P8" s="4" t="s">
        <v>33</v>
      </c>
      <c r="Q8" s="4">
        <v>0</v>
      </c>
      <c r="R8" s="7">
        <v>45165.0000115741</v>
      </c>
      <c r="S8" s="6">
        <v>45187</v>
      </c>
      <c r="T8" s="4" t="s">
        <v>34</v>
      </c>
      <c r="U8" s="4">
        <v>554.38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61</v>
      </c>
      <c r="E9" s="4" t="s">
        <v>67</v>
      </c>
      <c r="F9" s="6">
        <v>45181</v>
      </c>
      <c r="G9" s="6">
        <v>45186</v>
      </c>
      <c r="H9" s="4">
        <v>1</v>
      </c>
      <c r="I9" s="4">
        <v>5</v>
      </c>
      <c r="J9" s="4">
        <v>5</v>
      </c>
      <c r="K9" s="4" t="s">
        <v>30</v>
      </c>
      <c r="L9" s="4">
        <v>808.33</v>
      </c>
      <c r="M9" s="4">
        <v>808.33</v>
      </c>
      <c r="N9" s="4" t="s">
        <v>68</v>
      </c>
      <c r="O9" s="4" t="s">
        <v>32</v>
      </c>
      <c r="P9" s="4" t="s">
        <v>33</v>
      </c>
      <c r="Q9" s="4">
        <v>0</v>
      </c>
      <c r="R9" s="7">
        <v>45173.0000115741</v>
      </c>
      <c r="S9" s="6">
        <v>45187</v>
      </c>
      <c r="T9" s="4" t="s">
        <v>34</v>
      </c>
      <c r="U9" s="4">
        <v>808.33</v>
      </c>
      <c r="V9" s="4">
        <v>0</v>
      </c>
      <c r="W9" s="4">
        <v>0</v>
      </c>
      <c r="X9" s="4" t="s">
        <v>69</v>
      </c>
      <c r="Y9" s="4" t="s">
        <v>55</v>
      </c>
    </row>
    <row r="10" s="4" customFormat="1" spans="1:25">
      <c r="A10" s="4" t="s">
        <v>66</v>
      </c>
      <c r="B10" s="4" t="s">
        <v>26</v>
      </c>
      <c r="C10" s="4" t="s">
        <v>49</v>
      </c>
      <c r="D10" s="4" t="s">
        <v>61</v>
      </c>
      <c r="E10" s="4" t="s">
        <v>67</v>
      </c>
      <c r="F10" s="6">
        <v>45181</v>
      </c>
      <c r="G10" s="6">
        <v>45186</v>
      </c>
      <c r="H10" s="4">
        <v>1</v>
      </c>
      <c r="I10" s="4">
        <v>5</v>
      </c>
      <c r="J10" s="4">
        <v>5</v>
      </c>
      <c r="K10" s="4" t="s">
        <v>30</v>
      </c>
      <c r="L10" s="4">
        <v>-808.33</v>
      </c>
      <c r="M10" s="4">
        <v>-808.33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45173.0000115741</v>
      </c>
      <c r="S10" s="6">
        <v>45187</v>
      </c>
      <c r="T10" s="4" t="s">
        <v>34</v>
      </c>
      <c r="U10" s="4">
        <v>-808.33</v>
      </c>
      <c r="V10" s="4">
        <v>0</v>
      </c>
      <c r="W10" s="4">
        <v>0</v>
      </c>
      <c r="X10" s="4" t="s">
        <v>69</v>
      </c>
      <c r="Y10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7" sqref="A17:A1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hidden="1" spans="1:9">
      <c r="A2" s="5">
        <v>999224868940778</v>
      </c>
      <c r="B2" s="6">
        <v>45184</v>
      </c>
      <c r="C2" s="6">
        <v>45186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999225400131825</v>
      </c>
      <c r="B3" s="6">
        <v>45178</v>
      </c>
      <c r="C3" s="6">
        <v>45181</v>
      </c>
      <c r="D3" s="4">
        <v>136.83</v>
      </c>
      <c r="E3" s="4" t="str">
        <f>VLOOKUP(A3,HOP!A:L,12,0)</f>
        <v>136.83</v>
      </c>
      <c r="F3" s="4" t="str">
        <f>VLOOKUP(A3,HOP!A:C,3,0)</f>
        <v>3650043</v>
      </c>
      <c r="G3" s="4">
        <f t="shared" ref="G3:G8" si="0">D3-E3</f>
        <v>0</v>
      </c>
      <c r="H3" s="4" t="str">
        <f t="shared" ref="H3:H8" si="1">$H$1&amp;F3</f>
        <v>，3650043</v>
      </c>
      <c r="I3" s="4" t="str">
        <f>VLOOKUP(A3,HOP!A:U,21,0)</f>
        <v>直采</v>
      </c>
    </row>
    <row r="4" s="4" customFormat="1" spans="1:9">
      <c r="A4" s="5">
        <v>999225806125495</v>
      </c>
      <c r="B4" s="6">
        <v>45184</v>
      </c>
      <c r="C4" s="6">
        <v>45186</v>
      </c>
      <c r="D4" s="4">
        <v>474.6</v>
      </c>
      <c r="E4" s="4" t="str">
        <f>VLOOKUP(A4,HOP!A:L,12,0)</f>
        <v>474.60</v>
      </c>
      <c r="F4" s="4" t="str">
        <f>VLOOKUP(A4,HOP!A:C,3,0)</f>
        <v>3731561</v>
      </c>
      <c r="G4" s="4">
        <f t="shared" si="0"/>
        <v>0</v>
      </c>
      <c r="H4" s="4" t="str">
        <f t="shared" si="1"/>
        <v>，3731561</v>
      </c>
      <c r="I4" s="4" t="str">
        <f>VLOOKUP(A4,HOP!A:U,21,0)</f>
        <v>直采</v>
      </c>
    </row>
    <row r="5" s="4" customFormat="1" spans="1:9">
      <c r="A5" s="5">
        <v>999226106008756</v>
      </c>
      <c r="B5" s="6">
        <v>45183</v>
      </c>
      <c r="C5" s="6">
        <v>45186</v>
      </c>
      <c r="D5" s="4">
        <v>117.48</v>
      </c>
      <c r="E5" s="4" t="str">
        <f>VLOOKUP(A5,HOP!A:L,12,0)</f>
        <v>117.48</v>
      </c>
      <c r="F5" s="4" t="str">
        <f>VLOOKUP(A5,HOP!A:C,3,0)</f>
        <v>3792256</v>
      </c>
      <c r="G5" s="4">
        <f t="shared" si="0"/>
        <v>0</v>
      </c>
      <c r="H5" s="4" t="str">
        <f t="shared" si="1"/>
        <v>，3792256</v>
      </c>
      <c r="I5" s="4" t="str">
        <f>VLOOKUP(A5,HOP!A:U,21,0)</f>
        <v>直采</v>
      </c>
    </row>
    <row r="6" s="4" customFormat="1" spans="1:9">
      <c r="A6" s="5">
        <v>999226223668420</v>
      </c>
      <c r="B6" s="6">
        <v>45182</v>
      </c>
      <c r="C6" s="6">
        <v>45184</v>
      </c>
      <c r="D6" s="4">
        <v>96.42</v>
      </c>
      <c r="E6" s="4" t="str">
        <f>VLOOKUP(A6,HOP!A:L,12,0)</f>
        <v>96.42</v>
      </c>
      <c r="F6" s="4" t="str">
        <f>VLOOKUP(A6,HOP!A:C,3,0)</f>
        <v>3819146</v>
      </c>
      <c r="G6" s="4">
        <f t="shared" si="0"/>
        <v>0</v>
      </c>
      <c r="H6" s="4" t="str">
        <f t="shared" si="1"/>
        <v>，3819146</v>
      </c>
      <c r="I6" s="4" t="str">
        <f>VLOOKUP(A6,HOP!A:U,21,0)</f>
        <v>直采</v>
      </c>
    </row>
    <row r="7" s="4" customFormat="1" spans="1:9">
      <c r="A7" s="5">
        <v>999226365610158</v>
      </c>
      <c r="B7" s="6">
        <v>45182</v>
      </c>
      <c r="C7" s="6">
        <v>45186</v>
      </c>
      <c r="D7" s="4">
        <v>554.38</v>
      </c>
      <c r="E7" s="4" t="str">
        <f>VLOOKUP(A7,HOP!A:L,12,0)</f>
        <v>554.38</v>
      </c>
      <c r="F7" s="4" t="str">
        <f>VLOOKUP(A7,HOP!A:C,3,0)</f>
        <v>3845670</v>
      </c>
      <c r="G7" s="4">
        <f t="shared" si="0"/>
        <v>0</v>
      </c>
      <c r="H7" s="4" t="str">
        <f t="shared" si="1"/>
        <v>，3845670</v>
      </c>
      <c r="I7" s="4" t="str">
        <f>VLOOKUP(A7,HOP!A:U,21,0)</f>
        <v>直采</v>
      </c>
    </row>
    <row r="8" s="4" customFormat="1" hidden="1" spans="1:9">
      <c r="A8" s="5">
        <v>999226614955958</v>
      </c>
      <c r="B8" s="6">
        <v>45181</v>
      </c>
      <c r="C8" s="6">
        <v>45186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10" spans="4:4">
      <c r="D10" s="4">
        <f>SUM(D2:D9)</f>
        <v>1379.71</v>
      </c>
    </row>
    <row r="17" spans="1:1">
      <c r="A17" s="4" t="s">
        <v>71</v>
      </c>
    </row>
    <row r="18" spans="1:1">
      <c r="A18" s="4" t="s">
        <v>72</v>
      </c>
    </row>
    <row r="19" spans="1:1">
      <c r="A19" s="4" t="s">
        <v>73</v>
      </c>
    </row>
  </sheetData>
  <autoFilter ref="A1:XFD10">
    <filterColumn colId="3">
      <filters blank="1">
        <filter val="1379.71"/>
        <filter val="96.42"/>
        <filter val="136.83"/>
        <filter val="474.6"/>
        <filter val="117.48"/>
        <filter val="554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  <c r="V1" s="2" t="s">
        <v>92</v>
      </c>
    </row>
    <row r="2" s="1" customFormat="1" spans="1:22">
      <c r="A2" s="3">
        <v>999226365610158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97</v>
      </c>
      <c r="G2" s="1" t="s">
        <v>98</v>
      </c>
      <c r="H2" s="1" t="s">
        <v>99</v>
      </c>
      <c r="I2" s="1" t="s">
        <v>100</v>
      </c>
      <c r="J2" s="1" t="s">
        <v>30</v>
      </c>
      <c r="K2" s="1" t="s">
        <v>101</v>
      </c>
      <c r="L2" s="1" t="s">
        <v>101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 t="s">
        <v>110</v>
      </c>
    </row>
    <row r="3" s="1" customFormat="1" spans="1:22">
      <c r="A3" s="3">
        <v>999225400131825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99</v>
      </c>
      <c r="I3" s="1" t="s">
        <v>117</v>
      </c>
      <c r="J3" s="1" t="s">
        <v>30</v>
      </c>
      <c r="K3" s="1" t="s">
        <v>118</v>
      </c>
      <c r="L3" s="1" t="s">
        <v>118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119</v>
      </c>
      <c r="S3" s="1" t="s">
        <v>107</v>
      </c>
      <c r="T3" s="1" t="s">
        <v>108</v>
      </c>
      <c r="U3" s="1" t="s">
        <v>109</v>
      </c>
      <c r="V3" s="1" t="s">
        <v>110</v>
      </c>
    </row>
    <row r="4" s="1" customFormat="1" spans="1:22">
      <c r="A4" s="3">
        <v>999225806125495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124</v>
      </c>
      <c r="G4" s="1" t="s">
        <v>98</v>
      </c>
      <c r="H4" s="1" t="s">
        <v>99</v>
      </c>
      <c r="I4" s="1" t="s">
        <v>125</v>
      </c>
      <c r="J4" s="1" t="s">
        <v>30</v>
      </c>
      <c r="K4" s="1" t="s">
        <v>126</v>
      </c>
      <c r="L4" s="1" t="s">
        <v>126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105</v>
      </c>
      <c r="R4" s="1" t="s">
        <v>127</v>
      </c>
      <c r="S4" s="1" t="s">
        <v>107</v>
      </c>
      <c r="T4" s="1" t="s">
        <v>108</v>
      </c>
      <c r="U4" s="1" t="s">
        <v>109</v>
      </c>
      <c r="V4" s="1" t="s">
        <v>128</v>
      </c>
    </row>
    <row r="5" s="1" customFormat="1" spans="1:22">
      <c r="A5" s="3">
        <v>999226106008756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133</v>
      </c>
      <c r="G5" s="1" t="s">
        <v>98</v>
      </c>
      <c r="H5" s="1" t="s">
        <v>99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136</v>
      </c>
      <c r="S5" s="1" t="s">
        <v>107</v>
      </c>
      <c r="T5" s="1" t="s">
        <v>108</v>
      </c>
      <c r="U5" s="1" t="s">
        <v>109</v>
      </c>
      <c r="V5" s="1" t="s">
        <v>110</v>
      </c>
    </row>
    <row r="6" s="1" customFormat="1" spans="1:22">
      <c r="A6" s="3">
        <v>999226223668420</v>
      </c>
      <c r="B6" s="1" t="s">
        <v>137</v>
      </c>
      <c r="C6" s="1" t="s">
        <v>138</v>
      </c>
      <c r="D6" s="1" t="s">
        <v>113</v>
      </c>
      <c r="E6" s="1" t="s">
        <v>139</v>
      </c>
      <c r="F6" s="1" t="s">
        <v>97</v>
      </c>
      <c r="G6" s="1" t="s">
        <v>124</v>
      </c>
      <c r="H6" s="1" t="s">
        <v>99</v>
      </c>
      <c r="I6" s="1" t="s">
        <v>140</v>
      </c>
      <c r="J6" s="1" t="s">
        <v>30</v>
      </c>
      <c r="K6" s="1" t="s">
        <v>141</v>
      </c>
      <c r="L6" s="1" t="s">
        <v>141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105</v>
      </c>
      <c r="R6" s="1" t="s">
        <v>142</v>
      </c>
      <c r="S6" s="1" t="s">
        <v>107</v>
      </c>
      <c r="T6" s="1" t="s">
        <v>108</v>
      </c>
      <c r="U6" s="1" t="s">
        <v>109</v>
      </c>
      <c r="V6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2023-09-18T02:43:05Z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