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</definedName>
  </definedNames>
  <calcPr calcId="144525"/>
</workbook>
</file>

<file path=xl/sharedStrings.xml><?xml version="1.0" encoding="utf-8"?>
<sst xmlns="http://schemas.openxmlformats.org/spreadsheetml/2006/main" count="1183" uniqueCount="327">
  <si>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</si>
  <si>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</si>
  <si>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</si>
  <si>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</si>
  <si>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</si>
  <si>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</si>
  <si>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</si>
  <si>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</si>
  <si>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</si>
  <si>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</si>
  <si>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</si>
  <si>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</si>
  <si>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</si>
  <si>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</si>
  <si>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</si>
  <si>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</si>
  <si>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</si>
  <si>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</si>
  <si>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</si>
  <si>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</si>
  <si>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</si>
  <si>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</si>
  <si>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</si>
  <si>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</si>
  <si>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</si>
  <si>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999225859721854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</si>
  <si>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</si>
  <si>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</si>
  <si>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</si>
  <si>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</si>
  <si>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</si>
  <si>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XIA/SHAOWEN,ZHAI/RONGTONG</t>
  </si>
  <si>
    <t>CA363230916CNY</t>
  </si>
  <si>
    <t>未提现</t>
  </si>
  <si>
    <t>携程开票</t>
  </si>
  <si>
    <t xml:space="preserve">3741699	</t>
  </si>
  <si>
    <t xml:space="preserve">	</t>
  </si>
  <si>
    <t xml:space="preserve">999225938501925	</t>
  </si>
  <si>
    <t>FU/YUANYUAN,QIN/LUQI</t>
  </si>
  <si>
    <t xml:space="preserve">3757965	</t>
  </si>
  <si>
    <t xml:space="preserve">999225982285698	</t>
  </si>
  <si>
    <t>XU/HANQI,YANG/BOHAN</t>
  </si>
  <si>
    <t xml:space="preserve">3766305	</t>
  </si>
  <si>
    <t xml:space="preserve">999225990529061	</t>
  </si>
  <si>
    <t>ZHANG/MANYA</t>
  </si>
  <si>
    <t xml:space="preserve">3768413	</t>
  </si>
  <si>
    <t xml:space="preserve">999226050619804	</t>
  </si>
  <si>
    <t>GAN/LIWEN</t>
  </si>
  <si>
    <t xml:space="preserve">3782744	</t>
  </si>
  <si>
    <t xml:space="preserve">999226101119077	</t>
  </si>
  <si>
    <t>XU/WEI</t>
  </si>
  <si>
    <t xml:space="preserve">3791295	</t>
  </si>
  <si>
    <t xml:space="preserve">26109527683	</t>
  </si>
  <si>
    <t>HUANG/ZHENGQU,LIN/MINHUI</t>
  </si>
  <si>
    <t xml:space="preserve">3792975	</t>
  </si>
  <si>
    <t xml:space="preserve">999226111855822	</t>
  </si>
  <si>
    <t>CHEN/XuDong,Li/Fan</t>
  </si>
  <si>
    <t xml:space="preserve">3793669	</t>
  </si>
  <si>
    <t xml:space="preserve">999226120410065	</t>
  </si>
  <si>
    <t>高级房(至少提前7天预订)(至少连住2晚及以上)&lt;双人入住&gt;&lt;内宾&gt;&lt;无早&gt;</t>
  </si>
  <si>
    <t>WU/YAN,YANG/YU</t>
  </si>
  <si>
    <t xml:space="preserve">3797304	</t>
  </si>
  <si>
    <t xml:space="preserve">999226122964604	</t>
  </si>
  <si>
    <t>ZHANG/XINYUE</t>
  </si>
  <si>
    <t xml:space="preserve">3797685	</t>
  </si>
  <si>
    <t xml:space="preserve">999226197923041	</t>
  </si>
  <si>
    <t>PAN/HAORAN</t>
  </si>
  <si>
    <t xml:space="preserve">3812833	</t>
  </si>
  <si>
    <t xml:space="preserve">999226324141325	</t>
  </si>
  <si>
    <t>Chen/huanyu</t>
  </si>
  <si>
    <t xml:space="preserve">3825672	</t>
  </si>
  <si>
    <t xml:space="preserve">6284654	</t>
  </si>
  <si>
    <t xml:space="preserve">999226328409933	</t>
  </si>
  <si>
    <t>HU/YANGTAO,HU/XINGMING</t>
  </si>
  <si>
    <t xml:space="preserve">3826753	</t>
  </si>
  <si>
    <t xml:space="preserve">6284647	</t>
  </si>
  <si>
    <t xml:space="preserve">999226496995750	</t>
  </si>
  <si>
    <t>[梅州]梅州白天鹅迎宾馆(100697959)</t>
  </si>
  <si>
    <t>商务江景大床房&lt;超值特惠&gt;&lt;双人入住&gt;&lt;日历房套餐高价值&gt;&lt;单早&gt;&lt;新酒店礼盒&gt;</t>
  </si>
  <si>
    <t>石盼鑫</t>
  </si>
  <si>
    <t xml:space="preserve">999226497535142	</t>
  </si>
  <si>
    <t>商务江景大床房&lt;特惠促销&gt;&lt;双人入住&gt;&lt;双早&gt;&lt;日历房套餐高价值&gt;&lt;新酒店礼盒&gt;</t>
  </si>
  <si>
    <t>滕飞</t>
  </si>
  <si>
    <t xml:space="preserve">999226499041089	</t>
  </si>
  <si>
    <t>[蕉岭]蕉岭培鸿乡墅(100954969)</t>
  </si>
  <si>
    <t>秋田双人房&lt;超值特惠&gt;&lt;双人入住&gt;&lt;双早&gt;</t>
  </si>
  <si>
    <t>黄晋旺</t>
  </si>
  <si>
    <t xml:space="preserve">999226499368581	</t>
  </si>
  <si>
    <t>商务江景双床房&lt;超值特惠&gt;&lt;双人入住&gt;&lt;日历房套餐高价值&gt;&lt;单早&gt;&lt;新酒店礼盒&gt;</t>
  </si>
  <si>
    <t>吴钰书</t>
  </si>
  <si>
    <t xml:space="preserve">999226500041921	</t>
  </si>
  <si>
    <t>[梅州]梅州新飞腾艺术酒店(100914635)</t>
  </si>
  <si>
    <t>豪华主题大床房&lt;特惠专享&gt;&lt;双人入住&gt;&lt;无早&gt;</t>
  </si>
  <si>
    <t>杨家远</t>
  </si>
  <si>
    <t xml:space="preserve">3863483	</t>
  </si>
  <si>
    <t xml:space="preserve">acknowledge	</t>
  </si>
  <si>
    <t xml:space="preserve">999225931028854	</t>
  </si>
  <si>
    <t>xu/qifeng,zheng/yanyan</t>
  </si>
  <si>
    <t>CA363230917CNY</t>
  </si>
  <si>
    <t xml:space="preserve">3755402	</t>
  </si>
  <si>
    <t xml:space="preserve">999225979695520	</t>
  </si>
  <si>
    <t>DING/YUEXI</t>
  </si>
  <si>
    <t xml:space="preserve">3765535	</t>
  </si>
  <si>
    <t xml:space="preserve">999226015066523	</t>
  </si>
  <si>
    <t>ZHAO/KUN,CHEN/SUNA</t>
  </si>
  <si>
    <t xml:space="preserve">3774480	</t>
  </si>
  <si>
    <t xml:space="preserve">999226108512752	</t>
  </si>
  <si>
    <t>CHAI/DONGYANG,SU/XIAOMING</t>
  </si>
  <si>
    <t xml:space="preserve">3792816	</t>
  </si>
  <si>
    <t xml:space="preserve">999226119994384	</t>
  </si>
  <si>
    <t>CHEN/HONGBING</t>
  </si>
  <si>
    <t xml:space="preserve">3796925	</t>
  </si>
  <si>
    <t xml:space="preserve">999226120015612	</t>
  </si>
  <si>
    <t>CHEN/JIANHUA</t>
  </si>
  <si>
    <t xml:space="preserve">3796936	</t>
  </si>
  <si>
    <t xml:space="preserve">999226280639435	</t>
  </si>
  <si>
    <t>YANG/XIAOTIAN,ZHANG/ZIHUI</t>
  </si>
  <si>
    <t xml:space="preserve">3824347	</t>
  </si>
  <si>
    <t xml:space="preserve">6283482	</t>
  </si>
  <si>
    <t xml:space="preserve">999226491192500	</t>
  </si>
  <si>
    <t>李亚辉,王毅飞</t>
  </si>
  <si>
    <t xml:space="preserve">999226495605940	</t>
  </si>
  <si>
    <t>[梅州]梅州麓湖山酒店(67856423)</t>
  </si>
  <si>
    <t>标准双床房&lt;双人入住&gt;&lt;升级特惠&gt;&lt;双早&gt;</t>
  </si>
  <si>
    <t>罗丹</t>
  </si>
  <si>
    <t xml:space="preserve">2969055	</t>
  </si>
  <si>
    <t xml:space="preserve">999226495650370	</t>
  </si>
  <si>
    <t>豪华大床房&lt;双人入住&gt;&lt;升级特惠&gt;&lt;双早&gt;</t>
  </si>
  <si>
    <t xml:space="preserve">999226496021164	</t>
  </si>
  <si>
    <t>商务江景双床房&lt;特惠促销&gt;&lt;双人入住&gt;&lt;双早&gt;&lt;日历房套餐高价值&gt;&lt;新酒店礼盒&gt;</t>
  </si>
  <si>
    <t>张开华,闻晓红,张武斌</t>
  </si>
  <si>
    <t>取消</t>
  </si>
  <si>
    <t xml:space="preserve">999226498214719	</t>
  </si>
  <si>
    <t>郭亿娥</t>
  </si>
  <si>
    <t xml:space="preserve">26502358161	</t>
  </si>
  <si>
    <t xml:space="preserve">999226069674928	</t>
  </si>
  <si>
    <t>LIU/XIANSHAN,ZHENG/WEI,ZHENG/ZHIYAN,HUANG/MULIN</t>
  </si>
  <si>
    <t>CA363230918CNY</t>
  </si>
  <si>
    <t xml:space="preserve">3789017	</t>
  </si>
  <si>
    <t xml:space="preserve">999226144321739	</t>
  </si>
  <si>
    <t>商务城景双床房&lt;双人入住&gt;&lt;限量抢购&gt;&lt;双早&gt;&lt;日历房套餐高价值&gt;&lt;新酒店礼盒&gt;</t>
  </si>
  <si>
    <t>谢树灯</t>
  </si>
  <si>
    <t xml:space="preserve">999226144500403	</t>
  </si>
  <si>
    <t xml:space="preserve">3804784	</t>
  </si>
  <si>
    <t xml:space="preserve">999226271437787	</t>
  </si>
  <si>
    <t>商务江景双床房&lt;双人入住&gt;&lt;限量抢购&gt;&lt;双早&gt;&lt;日历房套餐高价值&gt;&lt;新酒店礼盒&gt;</t>
  </si>
  <si>
    <t>张飞建,欧阳惠锐</t>
  </si>
  <si>
    <t xml:space="preserve">999226323815720	</t>
  </si>
  <si>
    <t>MO/YILING,ZHANG/FEIFAN</t>
  </si>
  <si>
    <t xml:space="preserve">3825495	</t>
  </si>
  <si>
    <t xml:space="preserve">6284655	</t>
  </si>
  <si>
    <t xml:space="preserve">999226364688530	</t>
  </si>
  <si>
    <t>欧阳永祺</t>
  </si>
  <si>
    <t xml:space="preserve">999226487531142	</t>
  </si>
  <si>
    <t>王子辰</t>
  </si>
  <si>
    <t xml:space="preserve">999226502343569	</t>
  </si>
  <si>
    <t>李建设</t>
  </si>
  <si>
    <t xml:space="preserve">999226565608187	</t>
  </si>
  <si>
    <t>零压豪华大床房&lt;超值特惠&gt;&lt;双人入住&gt;&lt;双早&gt;&lt;日历房套餐高价值&gt;&lt;新酒店礼盒&gt;</t>
  </si>
  <si>
    <t>廖盛钦</t>
  </si>
  <si>
    <t xml:space="preserve">999226565935806	</t>
  </si>
  <si>
    <t xml:space="preserve">999226574676974	</t>
  </si>
  <si>
    <t>[梅州]梅州昌盛豪生大酒店(45834822)</t>
  </si>
  <si>
    <t>柚见汝——非遗大床房&lt;超值特惠&gt;&lt;双人入住&gt;&lt;双早&gt;</t>
  </si>
  <si>
    <t>谢嘉伟</t>
  </si>
  <si>
    <t xml:space="preserve">601417	</t>
  </si>
  <si>
    <t xml:space="preserve">999226575319519	</t>
  </si>
  <si>
    <t>潘海环</t>
  </si>
  <si>
    <t>退单</t>
  </si>
  <si>
    <t>，</t>
  </si>
  <si>
    <t>999226496995750</t>
  </si>
  <si>
    <t>202308302024400076</t>
  </si>
  <si>
    <t>999226497535142</t>
  </si>
  <si>
    <t>202308302231160069</t>
  </si>
  <si>
    <t>999226499041089</t>
  </si>
  <si>
    <t>202308311234370020</t>
  </si>
  <si>
    <t>999226499368581</t>
  </si>
  <si>
    <t>202308311351410068</t>
  </si>
  <si>
    <t>999226498214719</t>
  </si>
  <si>
    <t>202308310825330068</t>
  </si>
  <si>
    <t>202309010831050025</t>
  </si>
  <si>
    <t>202309010832100068</t>
  </si>
  <si>
    <t>999226565608187</t>
  </si>
  <si>
    <t>202309011952540021</t>
  </si>
  <si>
    <t>999226565935806</t>
  </si>
  <si>
    <t>202309012015390071</t>
  </si>
  <si>
    <t>999226574676974</t>
  </si>
  <si>
    <t>202309021248100069</t>
  </si>
  <si>
    <t>999226575319519</t>
  </si>
  <si>
    <t>202309021330110068</t>
  </si>
  <si>
    <t>A230918093108481</t>
  </si>
  <si>
    <t>房集：i230918092951
 3796.36元</t>
  </si>
  <si>
    <t>CNY / HKD 当前参考汇率: 1.075551097</t>
  </si>
  <si>
    <t>总计： 68286.76 CNY/
73445.9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</si>
  <si>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</si>
  <si>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</si>
  <si>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</si>
  <si>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</si>
  <si>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</si>
  <si>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</si>
  <si>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</si>
  <si>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</si>
  <si>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</si>
  <si>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</si>
  <si>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</si>
  <si>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</si>
  <si>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</si>
  <si>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</si>
  <si>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</si>
  <si>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</si>
  <si>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</si>
  <si>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</si>
  <si>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</si>
  <si>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2023-08-31</t>
  </si>
  <si>
    <t>3863483</t>
  </si>
  <si>
    <t>梅州新飞腾艺术酒店</t>
  </si>
  <si>
    <t>2023-09-01</t>
  </si>
  <si>
    <t>退房日周结</t>
  </si>
  <si>
    <t>122.40</t>
  </si>
  <si>
    <t>RMB</t>
  </si>
  <si>
    <t>0</t>
  </si>
  <si>
    <t>0.00</t>
  </si>
  <si>
    <t>携程国内直连(DD)</t>
  </si>
  <si>
    <t>01.011249</t>
  </si>
  <si>
    <t>2023-08-31 16:39:42</t>
  </si>
  <si>
    <t>否</t>
  </si>
  <si>
    <t>汇智国际旅游发展有限公司</t>
  </si>
  <si>
    <t>直采</t>
  </si>
  <si>
    <t>中国</t>
  </si>
  <si>
    <t>2023-08-23</t>
  </si>
  <si>
    <t>3826753</t>
  </si>
  <si>
    <t>香港都会海逸酒店</t>
  </si>
  <si>
    <t>HU YANGTAO,HU XINGMING</t>
  </si>
  <si>
    <t>2023-08-30</t>
  </si>
  <si>
    <t>3080.00</t>
  </si>
  <si>
    <t>2023-08-24 14:58:04</t>
  </si>
  <si>
    <t>3825672</t>
  </si>
  <si>
    <t>Chen huanyu</t>
  </si>
  <si>
    <t>1540.00</t>
  </si>
  <si>
    <t>2023-08-24 14:52:07</t>
  </si>
  <si>
    <t>3825495</t>
  </si>
  <si>
    <t>MO YILING,ZHANG FEIFAN</t>
  </si>
  <si>
    <t>2023-09-03</t>
  </si>
  <si>
    <t>2600.00</t>
  </si>
  <si>
    <t>2023-08-24 14:53:21</t>
  </si>
  <si>
    <t>3824347</t>
  </si>
  <si>
    <t>YANG XIAOTIAN,ZHANG ZIHUI</t>
  </si>
  <si>
    <t>2023-09-02</t>
  </si>
  <si>
    <t>1633.00</t>
  </si>
  <si>
    <t>2023-08-23 17:14:46</t>
  </si>
  <si>
    <t>2023-08-21</t>
  </si>
  <si>
    <t>3812833</t>
  </si>
  <si>
    <t>PAN HAORAN</t>
  </si>
  <si>
    <t>2023-08-21 15:35:31</t>
  </si>
  <si>
    <t>2023-08-17</t>
  </si>
  <si>
    <t>3797685</t>
  </si>
  <si>
    <t>ZHANG XINYUE</t>
  </si>
  <si>
    <t>2023-08-29</t>
  </si>
  <si>
    <t>2310.00</t>
  </si>
  <si>
    <t>2023-08-18 15:44:14</t>
  </si>
  <si>
    <t>3797304</t>
  </si>
  <si>
    <t>WU YAN,YANG YU</t>
  </si>
  <si>
    <t>2023-08-18 15:42:56</t>
  </si>
  <si>
    <t>3796936</t>
  </si>
  <si>
    <t>CHEN JIANHUA</t>
  </si>
  <si>
    <t>3163.00</t>
  </si>
  <si>
    <t>2023-08-18 15:41:28</t>
  </si>
  <si>
    <t>3796925</t>
  </si>
  <si>
    <t>CHEN HONGBING</t>
  </si>
  <si>
    <t>2023-08-18 14:59:03</t>
  </si>
  <si>
    <t>3793669</t>
  </si>
  <si>
    <t>CHEN XuDong,Li Fan</t>
  </si>
  <si>
    <t>2023-08-28</t>
  </si>
  <si>
    <t>2023-08-17 15:20:19</t>
  </si>
  <si>
    <t>3792975</t>
  </si>
  <si>
    <t>HUANG ZHENGQU,LIN MINHUI</t>
  </si>
  <si>
    <t>2023-08-27</t>
  </si>
  <si>
    <t>3850.00</t>
  </si>
  <si>
    <t>2023-08-17 15:18:51</t>
  </si>
  <si>
    <t>2023-08-16</t>
  </si>
  <si>
    <t>3792816</t>
  </si>
  <si>
    <t>CHAI DONGYANG,SU XIAOMING</t>
  </si>
  <si>
    <t>3933.00</t>
  </si>
  <si>
    <t>2023-08-17 15:22:01</t>
  </si>
  <si>
    <t>3791295</t>
  </si>
  <si>
    <t>XU WEI</t>
  </si>
  <si>
    <t>3108.00</t>
  </si>
  <si>
    <t>2023-08-17 12:44:38</t>
  </si>
  <si>
    <t>3789017</t>
  </si>
  <si>
    <t>LIU XIANSHAN,ZHENG WEI,ZHENG ZHIYAN,HUANG MULIN</t>
  </si>
  <si>
    <t>6658.00</t>
  </si>
  <si>
    <t>2023-08-16 14:24:47</t>
  </si>
  <si>
    <t>2023-08-14</t>
  </si>
  <si>
    <t>3782744</t>
  </si>
  <si>
    <t>GAN LIWEN</t>
  </si>
  <si>
    <t>2277.00</t>
  </si>
  <si>
    <t>2023-08-15 11:36:09</t>
  </si>
  <si>
    <t>2023-08-13</t>
  </si>
  <si>
    <t>3774480</t>
  </si>
  <si>
    <t>ZHAO KUN,CHEN SUNA</t>
  </si>
  <si>
    <t>4627.00</t>
  </si>
  <si>
    <t>2023-08-14 15:28:08</t>
  </si>
  <si>
    <t>2023-08-11</t>
  </si>
  <si>
    <t>3768413</t>
  </si>
  <si>
    <t>ZHANG MANYA</t>
  </si>
  <si>
    <t>2912.00</t>
  </si>
  <si>
    <t>2023-08-12 22:33:57</t>
  </si>
  <si>
    <t>3766305</t>
  </si>
  <si>
    <t>XU HANQI,YANG BOHAN</t>
  </si>
  <si>
    <t>2184.00</t>
  </si>
  <si>
    <t>2023-08-12 22:15:16</t>
  </si>
  <si>
    <t>3765535</t>
  </si>
  <si>
    <t>DING YUEXI</t>
  </si>
  <si>
    <t>3016.00</t>
  </si>
  <si>
    <t>2023-08-11 17:03:52</t>
  </si>
  <si>
    <t>2023-08-09</t>
  </si>
  <si>
    <t>3757965</t>
  </si>
  <si>
    <t>FU YUANYUAN,QIN LUQI</t>
  </si>
  <si>
    <t>2023-08-10 14:39:44</t>
  </si>
  <si>
    <t>3755402</t>
  </si>
  <si>
    <t>xu qifeng,zheng yanyan</t>
  </si>
  <si>
    <t>2288.00</t>
  </si>
  <si>
    <t>2023-08-09 17:59:25</t>
  </si>
  <si>
    <t>2023-08-06</t>
  </si>
  <si>
    <t>3741699</t>
  </si>
  <si>
    <t>XIA SHAOWEN,ZHAI RONGTONG</t>
  </si>
  <si>
    <t>2023-08-07 15:26:28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</si>
</sst>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15</xdr:col>
      <xdr:colOff>228600</xdr:colOff>
      <xdr:row>89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15550"/>
          <a:ext cx="109537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45166</v>
      </c>
      <c r="G2" s="6">
        <v>45170</v>
      </c>
      <c r="H2" s="4">
        <v>1</v>
      </c>
      <c r="I2" s="4">
        <v>4</v>
      </c>
      <c r="J2" s="4">
        <v>4</v>
      </c>
      <c r="K2" s="4" t="s">
        <v>30</v>
      </c>
      <c r="L2" s="4">
        <v>2912</v>
      </c>
      <c r="M2" s="4">
        <v>2912</v>
      </c>
      <c r="N2" s="4" t="s">
        <v>31</v>
      </c>
      <c r="O2" s="4" t="s">
        <v>32</v>
      </c>
      <c r="P2" s="4" t="s">
        <v>33</v>
      </c>
      <c r="Q2" s="4">
        <v>0</v>
      </c>
      <c r="R2" s="8">
        <v>45144</v>
      </c>
      <c r="S2" s="6">
        <v>45185</v>
      </c>
      <c r="T2" s="4" t="s">
        <v>34</v>
      </c>
      <c r="U2" s="4">
        <v>2912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45167</v>
      </c>
      <c r="G3" s="6">
        <v>45170</v>
      </c>
      <c r="H3" s="4">
        <v>1</v>
      </c>
      <c r="I3" s="4">
        <v>3</v>
      </c>
      <c r="J3" s="4">
        <v>3</v>
      </c>
      <c r="K3" s="4" t="s">
        <v>30</v>
      </c>
      <c r="L3" s="4">
        <v>2184</v>
      </c>
      <c r="M3" s="4">
        <v>2184</v>
      </c>
      <c r="N3" s="4" t="s">
        <v>38</v>
      </c>
      <c r="O3" s="4" t="s">
        <v>32</v>
      </c>
      <c r="P3" s="4" t="s">
        <v>33</v>
      </c>
      <c r="Q3" s="4">
        <v>0</v>
      </c>
      <c r="R3" s="8">
        <v>45147.0000115741</v>
      </c>
      <c r="S3" s="6">
        <v>45185</v>
      </c>
      <c r="T3" s="4" t="s">
        <v>34</v>
      </c>
      <c r="U3" s="4">
        <v>2184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45167</v>
      </c>
      <c r="G4" s="6">
        <v>45170</v>
      </c>
      <c r="H4" s="4">
        <v>1</v>
      </c>
      <c r="I4" s="4">
        <v>3</v>
      </c>
      <c r="J4" s="4">
        <v>3</v>
      </c>
      <c r="K4" s="4" t="s">
        <v>30</v>
      </c>
      <c r="L4" s="4">
        <v>2184</v>
      </c>
      <c r="M4" s="4">
        <v>2184</v>
      </c>
      <c r="N4" s="4" t="s">
        <v>41</v>
      </c>
      <c r="O4" s="4" t="s">
        <v>32</v>
      </c>
      <c r="P4" s="4" t="s">
        <v>33</v>
      </c>
      <c r="Q4" s="4">
        <v>0</v>
      </c>
      <c r="R4" s="8">
        <v>45149.0000115741</v>
      </c>
      <c r="S4" s="6">
        <v>45185</v>
      </c>
      <c r="T4" s="4" t="s">
        <v>34</v>
      </c>
      <c r="U4" s="4">
        <v>2184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45166</v>
      </c>
      <c r="G5" s="6">
        <v>45170</v>
      </c>
      <c r="H5" s="4">
        <v>1</v>
      </c>
      <c r="I5" s="4">
        <v>4</v>
      </c>
      <c r="J5" s="4">
        <v>4</v>
      </c>
      <c r="K5" s="4" t="s">
        <v>30</v>
      </c>
      <c r="L5" s="4">
        <v>2912</v>
      </c>
      <c r="M5" s="4">
        <v>2912</v>
      </c>
      <c r="N5" s="4" t="s">
        <v>44</v>
      </c>
      <c r="O5" s="4" t="s">
        <v>32</v>
      </c>
      <c r="P5" s="4" t="s">
        <v>33</v>
      </c>
      <c r="Q5" s="4">
        <v>0</v>
      </c>
      <c r="R5" s="8">
        <v>45149</v>
      </c>
      <c r="S5" s="6">
        <v>45185</v>
      </c>
      <c r="T5" s="4" t="s">
        <v>34</v>
      </c>
      <c r="U5" s="4">
        <v>2912</v>
      </c>
      <c r="V5" s="4">
        <v>0</v>
      </c>
      <c r="W5" s="4">
        <v>0</v>
      </c>
      <c r="X5" s="4" t="s">
        <v>45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45167</v>
      </c>
      <c r="G6" s="6">
        <v>45170</v>
      </c>
      <c r="H6" s="4">
        <v>1</v>
      </c>
      <c r="I6" s="4">
        <v>3</v>
      </c>
      <c r="J6" s="4">
        <v>3</v>
      </c>
      <c r="K6" s="4" t="s">
        <v>30</v>
      </c>
      <c r="L6" s="4">
        <v>2277</v>
      </c>
      <c r="M6" s="4">
        <v>2277</v>
      </c>
      <c r="N6" s="4" t="s">
        <v>47</v>
      </c>
      <c r="O6" s="4" t="s">
        <v>32</v>
      </c>
      <c r="P6" s="4" t="s">
        <v>33</v>
      </c>
      <c r="Q6" s="4">
        <v>0</v>
      </c>
      <c r="R6" s="8">
        <v>45152</v>
      </c>
      <c r="S6" s="6">
        <v>45185</v>
      </c>
      <c r="T6" s="4" t="s">
        <v>34</v>
      </c>
      <c r="U6" s="4">
        <v>2277</v>
      </c>
      <c r="V6" s="4">
        <v>0</v>
      </c>
      <c r="W6" s="4">
        <v>0</v>
      </c>
      <c r="X6" s="4" t="s">
        <v>48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45166</v>
      </c>
      <c r="G7" s="6">
        <v>45170</v>
      </c>
      <c r="H7" s="4">
        <v>1</v>
      </c>
      <c r="I7" s="4">
        <v>4</v>
      </c>
      <c r="J7" s="4">
        <v>4</v>
      </c>
      <c r="K7" s="4" t="s">
        <v>30</v>
      </c>
      <c r="L7" s="4">
        <v>3108</v>
      </c>
      <c r="M7" s="4">
        <v>3108</v>
      </c>
      <c r="N7" s="4" t="s">
        <v>50</v>
      </c>
      <c r="O7" s="4" t="s">
        <v>32</v>
      </c>
      <c r="P7" s="4" t="s">
        <v>33</v>
      </c>
      <c r="Q7" s="4">
        <v>0</v>
      </c>
      <c r="R7" s="8">
        <v>45154</v>
      </c>
      <c r="S7" s="6">
        <v>45185</v>
      </c>
      <c r="T7" s="4" t="s">
        <v>34</v>
      </c>
      <c r="U7" s="4">
        <v>3108</v>
      </c>
      <c r="V7" s="4">
        <v>0</v>
      </c>
      <c r="W7" s="4">
        <v>0</v>
      </c>
      <c r="X7" s="4" t="s">
        <v>51</v>
      </c>
      <c r="Y7" s="4" t="s">
        <v>36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45165</v>
      </c>
      <c r="G8" s="6">
        <v>45170</v>
      </c>
      <c r="H8" s="4">
        <v>1</v>
      </c>
      <c r="I8" s="4">
        <v>5</v>
      </c>
      <c r="J8" s="4">
        <v>5</v>
      </c>
      <c r="K8" s="4" t="s">
        <v>30</v>
      </c>
      <c r="L8" s="4">
        <v>3850</v>
      </c>
      <c r="M8" s="4">
        <v>3850</v>
      </c>
      <c r="N8" s="4" t="s">
        <v>53</v>
      </c>
      <c r="O8" s="4" t="s">
        <v>32</v>
      </c>
      <c r="P8" s="4" t="s">
        <v>33</v>
      </c>
      <c r="Q8" s="4">
        <v>0</v>
      </c>
      <c r="R8" s="8">
        <v>45155.0000115741</v>
      </c>
      <c r="S8" s="6">
        <v>45185</v>
      </c>
      <c r="T8" s="4" t="s">
        <v>34</v>
      </c>
      <c r="U8" s="4">
        <v>3850</v>
      </c>
      <c r="V8" s="4">
        <v>0</v>
      </c>
      <c r="W8" s="4">
        <v>0</v>
      </c>
      <c r="X8" s="4" t="s">
        <v>54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45166</v>
      </c>
      <c r="G9" s="6">
        <v>45170</v>
      </c>
      <c r="H9" s="4">
        <v>1</v>
      </c>
      <c r="I9" s="4">
        <v>4</v>
      </c>
      <c r="J9" s="4">
        <v>4</v>
      </c>
      <c r="K9" s="4" t="s">
        <v>30</v>
      </c>
      <c r="L9" s="4">
        <v>3080</v>
      </c>
      <c r="M9" s="4">
        <v>3080</v>
      </c>
      <c r="N9" s="4" t="s">
        <v>56</v>
      </c>
      <c r="O9" s="4" t="s">
        <v>32</v>
      </c>
      <c r="P9" s="4" t="s">
        <v>33</v>
      </c>
      <c r="Q9" s="4">
        <v>0</v>
      </c>
      <c r="R9" s="8">
        <v>45155.0000115741</v>
      </c>
      <c r="S9" s="6">
        <v>45185</v>
      </c>
      <c r="T9" s="4" t="s">
        <v>34</v>
      </c>
      <c r="U9" s="4">
        <v>3080</v>
      </c>
      <c r="V9" s="4">
        <v>0</v>
      </c>
      <c r="W9" s="4">
        <v>0</v>
      </c>
      <c r="X9" s="4" t="s">
        <v>57</v>
      </c>
      <c r="Y9" s="4" t="s">
        <v>36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28</v>
      </c>
      <c r="E10" s="4" t="s">
        <v>59</v>
      </c>
      <c r="F10" s="6">
        <v>45167</v>
      </c>
      <c r="G10" s="6">
        <v>45170</v>
      </c>
      <c r="H10" s="4">
        <v>1</v>
      </c>
      <c r="I10" s="4">
        <v>3</v>
      </c>
      <c r="J10" s="4">
        <v>3</v>
      </c>
      <c r="K10" s="4" t="s">
        <v>30</v>
      </c>
      <c r="L10" s="4">
        <v>2310</v>
      </c>
      <c r="M10" s="4">
        <v>2310</v>
      </c>
      <c r="N10" s="4" t="s">
        <v>60</v>
      </c>
      <c r="O10" s="4" t="s">
        <v>32</v>
      </c>
      <c r="P10" s="4" t="s">
        <v>33</v>
      </c>
      <c r="Q10" s="4">
        <v>0</v>
      </c>
      <c r="R10" s="8">
        <v>45155.0000115741</v>
      </c>
      <c r="S10" s="6">
        <v>45185</v>
      </c>
      <c r="T10" s="4" t="s">
        <v>34</v>
      </c>
      <c r="U10" s="4">
        <v>2310</v>
      </c>
      <c r="V10" s="4">
        <v>0</v>
      </c>
      <c r="W10" s="4">
        <v>0</v>
      </c>
      <c r="X10" s="4" t="s">
        <v>61</v>
      </c>
      <c r="Y10" s="4" t="s">
        <v>36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28</v>
      </c>
      <c r="E11" s="4" t="s">
        <v>59</v>
      </c>
      <c r="F11" s="6">
        <v>45167</v>
      </c>
      <c r="G11" s="6">
        <v>45170</v>
      </c>
      <c r="H11" s="4">
        <v>1</v>
      </c>
      <c r="I11" s="4">
        <v>3</v>
      </c>
      <c r="J11" s="4">
        <v>3</v>
      </c>
      <c r="K11" s="4" t="s">
        <v>30</v>
      </c>
      <c r="L11" s="4">
        <v>2310</v>
      </c>
      <c r="M11" s="4">
        <v>2310</v>
      </c>
      <c r="N11" s="4" t="s">
        <v>63</v>
      </c>
      <c r="O11" s="4" t="s">
        <v>32</v>
      </c>
      <c r="P11" s="4" t="s">
        <v>33</v>
      </c>
      <c r="Q11" s="4">
        <v>0</v>
      </c>
      <c r="R11" s="8">
        <v>45155.0000115741</v>
      </c>
      <c r="S11" s="6">
        <v>45185</v>
      </c>
      <c r="T11" s="4" t="s">
        <v>34</v>
      </c>
      <c r="U11" s="4">
        <v>2310</v>
      </c>
      <c r="V11" s="4">
        <v>0</v>
      </c>
      <c r="W11" s="4">
        <v>0</v>
      </c>
      <c r="X11" s="4" t="s">
        <v>64</v>
      </c>
      <c r="Y11" s="4" t="s">
        <v>36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28</v>
      </c>
      <c r="E12" s="4" t="s">
        <v>59</v>
      </c>
      <c r="F12" s="6">
        <v>45168</v>
      </c>
      <c r="G12" s="6">
        <v>45170</v>
      </c>
      <c r="H12" s="4">
        <v>1</v>
      </c>
      <c r="I12" s="4">
        <v>2</v>
      </c>
      <c r="J12" s="4">
        <v>2</v>
      </c>
      <c r="K12" s="4" t="s">
        <v>30</v>
      </c>
      <c r="L12" s="4">
        <v>1540</v>
      </c>
      <c r="M12" s="4">
        <v>1540</v>
      </c>
      <c r="N12" s="4" t="s">
        <v>66</v>
      </c>
      <c r="O12" s="4" t="s">
        <v>32</v>
      </c>
      <c r="P12" s="4" t="s">
        <v>33</v>
      </c>
      <c r="Q12" s="4">
        <v>0</v>
      </c>
      <c r="R12" s="8">
        <v>45159.0000115741</v>
      </c>
      <c r="S12" s="6">
        <v>45185</v>
      </c>
      <c r="T12" s="4" t="s">
        <v>34</v>
      </c>
      <c r="U12" s="4">
        <v>1540</v>
      </c>
      <c r="V12" s="4">
        <v>0</v>
      </c>
      <c r="W12" s="4">
        <v>0</v>
      </c>
      <c r="X12" s="4" t="s">
        <v>67</v>
      </c>
      <c r="Y12" s="4" t="s">
        <v>36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28</v>
      </c>
      <c r="E13" s="4" t="s">
        <v>59</v>
      </c>
      <c r="F13" s="6">
        <v>45168</v>
      </c>
      <c r="G13" s="6">
        <v>45170</v>
      </c>
      <c r="H13" s="4">
        <v>1</v>
      </c>
      <c r="I13" s="4">
        <v>2</v>
      </c>
      <c r="J13" s="4">
        <v>2</v>
      </c>
      <c r="K13" s="4" t="s">
        <v>30</v>
      </c>
      <c r="L13" s="4">
        <v>1540</v>
      </c>
      <c r="M13" s="4">
        <v>1540</v>
      </c>
      <c r="N13" s="4" t="s">
        <v>69</v>
      </c>
      <c r="O13" s="4" t="s">
        <v>32</v>
      </c>
      <c r="P13" s="4" t="s">
        <v>33</v>
      </c>
      <c r="Q13" s="4">
        <v>0</v>
      </c>
      <c r="R13" s="8">
        <v>45161</v>
      </c>
      <c r="S13" s="6">
        <v>45185</v>
      </c>
      <c r="T13" s="4" t="s">
        <v>34</v>
      </c>
      <c r="U13" s="4">
        <v>1540</v>
      </c>
      <c r="V13" s="4">
        <v>0</v>
      </c>
      <c r="W13" s="4">
        <v>0</v>
      </c>
      <c r="X13" s="4" t="s">
        <v>70</v>
      </c>
      <c r="Y13" s="4" t="s">
        <v>71</v>
      </c>
    </row>
    <row r="14" s="4" customFormat="1" spans="1:26">
      <c r="A14" s="4" t="s">
        <v>72</v>
      </c>
      <c r="B14" s="4" t="s">
        <v>26</v>
      </c>
      <c r="C14" s="4" t="s">
        <v>27</v>
      </c>
      <c r="D14" s="4" t="s">
        <v>28</v>
      </c>
      <c r="E14" s="4" t="s">
        <v>59</v>
      </c>
      <c r="F14" s="6">
        <v>45168</v>
      </c>
      <c r="G14" s="6">
        <v>45170</v>
      </c>
      <c r="H14" s="4">
        <v>2</v>
      </c>
      <c r="I14" s="4">
        <v>2</v>
      </c>
      <c r="J14" s="4">
        <v>4</v>
      </c>
      <c r="K14" s="4" t="s">
        <v>30</v>
      </c>
      <c r="L14" s="4">
        <v>3080</v>
      </c>
      <c r="M14" s="4">
        <v>3080</v>
      </c>
      <c r="N14" s="4" t="s">
        <v>73</v>
      </c>
      <c r="O14" s="4" t="s">
        <v>32</v>
      </c>
      <c r="P14" s="4" t="s">
        <v>33</v>
      </c>
      <c r="Q14" s="4">
        <v>0</v>
      </c>
      <c r="R14" s="8">
        <v>45161</v>
      </c>
      <c r="S14" s="6">
        <v>45185</v>
      </c>
      <c r="T14" s="4" t="s">
        <v>34</v>
      </c>
      <c r="U14" s="4">
        <v>3080</v>
      </c>
      <c r="V14" s="4">
        <v>0</v>
      </c>
      <c r="W14" s="4">
        <v>0</v>
      </c>
      <c r="X14" s="4" t="s">
        <v>74</v>
      </c>
      <c r="Y14" s="4">
        <v>6284646</v>
      </c>
      <c r="Z14" s="4" t="s">
        <v>75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78</v>
      </c>
      <c r="F15" s="6">
        <v>45169</v>
      </c>
      <c r="G15" s="6">
        <v>45170</v>
      </c>
      <c r="H15" s="4">
        <v>1</v>
      </c>
      <c r="I15" s="4">
        <v>1</v>
      </c>
      <c r="J15" s="4">
        <v>1</v>
      </c>
      <c r="K15" s="4" t="s">
        <v>30</v>
      </c>
      <c r="L15" s="4">
        <v>294</v>
      </c>
      <c r="M15" s="4">
        <v>294</v>
      </c>
      <c r="N15" s="4" t="s">
        <v>79</v>
      </c>
      <c r="O15" s="4" t="s">
        <v>32</v>
      </c>
      <c r="P15" s="4" t="s">
        <v>33</v>
      </c>
      <c r="Q15" s="4">
        <v>0</v>
      </c>
      <c r="R15" s="8">
        <v>45168.0000115741</v>
      </c>
      <c r="S15" s="6">
        <v>45185</v>
      </c>
      <c r="T15" s="4" t="s">
        <v>34</v>
      </c>
      <c r="U15" s="4">
        <v>294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77</v>
      </c>
      <c r="E16" s="4" t="s">
        <v>81</v>
      </c>
      <c r="F16" s="6">
        <v>45169</v>
      </c>
      <c r="G16" s="6">
        <v>45170</v>
      </c>
      <c r="H16" s="4">
        <v>1</v>
      </c>
      <c r="I16" s="4">
        <v>1</v>
      </c>
      <c r="J16" s="4">
        <v>1</v>
      </c>
      <c r="K16" s="4" t="s">
        <v>30</v>
      </c>
      <c r="L16" s="4">
        <v>327</v>
      </c>
      <c r="M16" s="4">
        <v>327</v>
      </c>
      <c r="N16" s="4" t="s">
        <v>82</v>
      </c>
      <c r="O16" s="4" t="s">
        <v>32</v>
      </c>
      <c r="P16" s="4" t="s">
        <v>33</v>
      </c>
      <c r="Q16" s="4">
        <v>0</v>
      </c>
      <c r="R16" s="8">
        <v>45168.0000115741</v>
      </c>
      <c r="S16" s="6">
        <v>45185</v>
      </c>
      <c r="T16" s="4" t="s">
        <v>34</v>
      </c>
      <c r="U16" s="4">
        <v>327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45169</v>
      </c>
      <c r="G17" s="6">
        <v>45170</v>
      </c>
      <c r="H17" s="4">
        <v>1</v>
      </c>
      <c r="I17" s="4">
        <v>1</v>
      </c>
      <c r="J17" s="4">
        <v>1</v>
      </c>
      <c r="K17" s="4" t="s">
        <v>30</v>
      </c>
      <c r="L17" s="4">
        <v>283.88</v>
      </c>
      <c r="M17" s="4">
        <v>283.88</v>
      </c>
      <c r="N17" s="4" t="s">
        <v>86</v>
      </c>
      <c r="O17" s="4" t="s">
        <v>32</v>
      </c>
      <c r="P17" s="4" t="s">
        <v>33</v>
      </c>
      <c r="Q17" s="4">
        <v>0</v>
      </c>
      <c r="R17" s="8">
        <v>45169</v>
      </c>
      <c r="S17" s="6">
        <v>45185</v>
      </c>
      <c r="T17" s="4" t="s">
        <v>34</v>
      </c>
      <c r="U17" s="4">
        <v>283.88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77</v>
      </c>
      <c r="E18" s="4" t="s">
        <v>88</v>
      </c>
      <c r="F18" s="6">
        <v>45169</v>
      </c>
      <c r="G18" s="6">
        <v>45170</v>
      </c>
      <c r="H18" s="4">
        <v>1</v>
      </c>
      <c r="I18" s="4">
        <v>1</v>
      </c>
      <c r="J18" s="4">
        <v>1</v>
      </c>
      <c r="K18" s="4" t="s">
        <v>30</v>
      </c>
      <c r="L18" s="4">
        <v>294</v>
      </c>
      <c r="M18" s="4">
        <v>294</v>
      </c>
      <c r="N18" s="4" t="s">
        <v>89</v>
      </c>
      <c r="O18" s="4" t="s">
        <v>32</v>
      </c>
      <c r="P18" s="4" t="s">
        <v>33</v>
      </c>
      <c r="Q18" s="4">
        <v>0</v>
      </c>
      <c r="R18" s="8">
        <v>45169</v>
      </c>
      <c r="S18" s="6">
        <v>45185</v>
      </c>
      <c r="T18" s="4" t="s">
        <v>34</v>
      </c>
      <c r="U18" s="4">
        <v>294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91</v>
      </c>
      <c r="E19" s="4" t="s">
        <v>92</v>
      </c>
      <c r="F19" s="6">
        <v>45169</v>
      </c>
      <c r="G19" s="6">
        <v>45170</v>
      </c>
      <c r="H19" s="4">
        <v>1</v>
      </c>
      <c r="I19" s="4">
        <v>1</v>
      </c>
      <c r="J19" s="4">
        <v>1</v>
      </c>
      <c r="K19" s="4" t="s">
        <v>30</v>
      </c>
      <c r="L19" s="4">
        <v>122.4</v>
      </c>
      <c r="M19" s="4">
        <v>122.4</v>
      </c>
      <c r="N19" s="4" t="s">
        <v>93</v>
      </c>
      <c r="O19" s="4" t="s">
        <v>32</v>
      </c>
      <c r="P19" s="4" t="s">
        <v>33</v>
      </c>
      <c r="Q19" s="4">
        <v>0</v>
      </c>
      <c r="R19" s="8">
        <v>45169.0000115741</v>
      </c>
      <c r="S19" s="6">
        <v>45185</v>
      </c>
      <c r="T19" s="4" t="s">
        <v>34</v>
      </c>
      <c r="U19" s="4">
        <v>122.4</v>
      </c>
      <c r="V19" s="4">
        <v>0</v>
      </c>
      <c r="W19" s="4">
        <v>0</v>
      </c>
      <c r="X19" s="4" t="s">
        <v>94</v>
      </c>
      <c r="Y19" s="4" t="s">
        <v>95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28</v>
      </c>
      <c r="E20" s="4" t="s">
        <v>29</v>
      </c>
      <c r="F20" s="6">
        <v>45168</v>
      </c>
      <c r="G20" s="6">
        <v>45171</v>
      </c>
      <c r="H20" s="4">
        <v>1</v>
      </c>
      <c r="I20" s="4">
        <v>3</v>
      </c>
      <c r="J20" s="4">
        <v>3</v>
      </c>
      <c r="K20" s="4" t="s">
        <v>30</v>
      </c>
      <c r="L20" s="4">
        <v>2288</v>
      </c>
      <c r="M20" s="4">
        <v>2288</v>
      </c>
      <c r="N20" s="4" t="s">
        <v>97</v>
      </c>
      <c r="O20" s="4" t="s">
        <v>98</v>
      </c>
      <c r="P20" s="4" t="s">
        <v>33</v>
      </c>
      <c r="Q20" s="4">
        <v>0</v>
      </c>
      <c r="R20" s="8">
        <v>45147.0000115741</v>
      </c>
      <c r="S20" s="6">
        <v>45186</v>
      </c>
      <c r="T20" s="4" t="s">
        <v>34</v>
      </c>
      <c r="U20" s="4">
        <v>2288</v>
      </c>
      <c r="V20" s="4">
        <v>0</v>
      </c>
      <c r="W20" s="4">
        <v>0</v>
      </c>
      <c r="X20" s="4" t="s">
        <v>99</v>
      </c>
      <c r="Y20" s="4" t="s">
        <v>36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28</v>
      </c>
      <c r="E21" s="4" t="s">
        <v>29</v>
      </c>
      <c r="F21" s="6">
        <v>45167</v>
      </c>
      <c r="G21" s="6">
        <v>45171</v>
      </c>
      <c r="H21" s="4">
        <v>1</v>
      </c>
      <c r="I21" s="4">
        <v>4</v>
      </c>
      <c r="J21" s="4">
        <v>4</v>
      </c>
      <c r="K21" s="4" t="s">
        <v>30</v>
      </c>
      <c r="L21" s="4">
        <v>3016</v>
      </c>
      <c r="M21" s="4">
        <v>3016</v>
      </c>
      <c r="N21" s="4" t="s">
        <v>101</v>
      </c>
      <c r="O21" s="4" t="s">
        <v>98</v>
      </c>
      <c r="P21" s="4" t="s">
        <v>33</v>
      </c>
      <c r="Q21" s="4">
        <v>0</v>
      </c>
      <c r="R21" s="8">
        <v>45149.0000115741</v>
      </c>
      <c r="S21" s="6">
        <v>45186</v>
      </c>
      <c r="T21" s="4" t="s">
        <v>34</v>
      </c>
      <c r="U21" s="4">
        <v>3016</v>
      </c>
      <c r="V21" s="4">
        <v>0</v>
      </c>
      <c r="W21" s="4">
        <v>0</v>
      </c>
      <c r="X21" s="4" t="s">
        <v>102</v>
      </c>
      <c r="Y21" s="4" t="s">
        <v>36</v>
      </c>
    </row>
    <row r="22" s="4" customFormat="1" spans="1:25">
      <c r="A22" s="4" t="s">
        <v>103</v>
      </c>
      <c r="B22" s="4" t="s">
        <v>26</v>
      </c>
      <c r="C22" s="4" t="s">
        <v>27</v>
      </c>
      <c r="D22" s="4" t="s">
        <v>28</v>
      </c>
      <c r="E22" s="4" t="s">
        <v>29</v>
      </c>
      <c r="F22" s="6">
        <v>45165</v>
      </c>
      <c r="G22" s="6">
        <v>45171</v>
      </c>
      <c r="H22" s="4">
        <v>1</v>
      </c>
      <c r="I22" s="4">
        <v>6</v>
      </c>
      <c r="J22" s="4">
        <v>6</v>
      </c>
      <c r="K22" s="4" t="s">
        <v>30</v>
      </c>
      <c r="L22" s="4">
        <v>4627</v>
      </c>
      <c r="M22" s="4">
        <v>4627</v>
      </c>
      <c r="N22" s="4" t="s">
        <v>104</v>
      </c>
      <c r="O22" s="4" t="s">
        <v>98</v>
      </c>
      <c r="P22" s="4" t="s">
        <v>33</v>
      </c>
      <c r="Q22" s="4">
        <v>0</v>
      </c>
      <c r="R22" s="8">
        <v>45151</v>
      </c>
      <c r="S22" s="6">
        <v>45186</v>
      </c>
      <c r="T22" s="4" t="s">
        <v>34</v>
      </c>
      <c r="U22" s="4">
        <v>4627</v>
      </c>
      <c r="V22" s="4">
        <v>0</v>
      </c>
      <c r="W22" s="4">
        <v>0</v>
      </c>
      <c r="X22" s="4" t="s">
        <v>105</v>
      </c>
      <c r="Y22" s="4" t="s">
        <v>36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28</v>
      </c>
      <c r="E23" s="4" t="s">
        <v>29</v>
      </c>
      <c r="F23" s="6">
        <v>45166</v>
      </c>
      <c r="G23" s="6">
        <v>45171</v>
      </c>
      <c r="H23" s="4">
        <v>1</v>
      </c>
      <c r="I23" s="4">
        <v>5</v>
      </c>
      <c r="J23" s="4">
        <v>5</v>
      </c>
      <c r="K23" s="4" t="s">
        <v>30</v>
      </c>
      <c r="L23" s="4">
        <v>3933</v>
      </c>
      <c r="M23" s="4">
        <v>3933</v>
      </c>
      <c r="N23" s="4" t="s">
        <v>107</v>
      </c>
      <c r="O23" s="4" t="s">
        <v>98</v>
      </c>
      <c r="P23" s="4" t="s">
        <v>33</v>
      </c>
      <c r="Q23" s="4">
        <v>0</v>
      </c>
      <c r="R23" s="8">
        <v>45154</v>
      </c>
      <c r="S23" s="6">
        <v>45186</v>
      </c>
      <c r="T23" s="4" t="s">
        <v>34</v>
      </c>
      <c r="U23" s="4">
        <v>3933</v>
      </c>
      <c r="V23" s="4">
        <v>0</v>
      </c>
      <c r="W23" s="4">
        <v>0</v>
      </c>
      <c r="X23" s="4" t="s">
        <v>108</v>
      </c>
      <c r="Y23" s="4" t="s">
        <v>36</v>
      </c>
    </row>
    <row r="24" s="4" customFormat="1" spans="1:25">
      <c r="A24" s="4" t="s">
        <v>109</v>
      </c>
      <c r="B24" s="4" t="s">
        <v>26</v>
      </c>
      <c r="C24" s="4" t="s">
        <v>27</v>
      </c>
      <c r="D24" s="4" t="s">
        <v>28</v>
      </c>
      <c r="E24" s="4" t="s">
        <v>59</v>
      </c>
      <c r="F24" s="6">
        <v>45167</v>
      </c>
      <c r="G24" s="6">
        <v>45171</v>
      </c>
      <c r="H24" s="4">
        <v>1</v>
      </c>
      <c r="I24" s="4">
        <v>4</v>
      </c>
      <c r="J24" s="4">
        <v>4</v>
      </c>
      <c r="K24" s="4" t="s">
        <v>30</v>
      </c>
      <c r="L24" s="4">
        <v>3163</v>
      </c>
      <c r="M24" s="4">
        <v>3163</v>
      </c>
      <c r="N24" s="4" t="s">
        <v>110</v>
      </c>
      <c r="O24" s="4" t="s">
        <v>98</v>
      </c>
      <c r="P24" s="4" t="s">
        <v>33</v>
      </c>
      <c r="Q24" s="4">
        <v>0</v>
      </c>
      <c r="R24" s="8">
        <v>45155.0000115741</v>
      </c>
      <c r="S24" s="6">
        <v>45186</v>
      </c>
      <c r="T24" s="4" t="s">
        <v>34</v>
      </c>
      <c r="U24" s="4">
        <v>3163</v>
      </c>
      <c r="V24" s="4">
        <v>0</v>
      </c>
      <c r="W24" s="4">
        <v>0</v>
      </c>
      <c r="X24" s="4" t="s">
        <v>111</v>
      </c>
      <c r="Y24" s="4" t="s">
        <v>36</v>
      </c>
    </row>
    <row r="25" s="4" customFormat="1" spans="1:25">
      <c r="A25" s="4" t="s">
        <v>112</v>
      </c>
      <c r="B25" s="4" t="s">
        <v>26</v>
      </c>
      <c r="C25" s="4" t="s">
        <v>27</v>
      </c>
      <c r="D25" s="4" t="s">
        <v>28</v>
      </c>
      <c r="E25" s="4" t="s">
        <v>59</v>
      </c>
      <c r="F25" s="6">
        <v>45167</v>
      </c>
      <c r="G25" s="6">
        <v>45171</v>
      </c>
      <c r="H25" s="4">
        <v>1</v>
      </c>
      <c r="I25" s="4">
        <v>4</v>
      </c>
      <c r="J25" s="4">
        <v>4</v>
      </c>
      <c r="K25" s="4" t="s">
        <v>30</v>
      </c>
      <c r="L25" s="4">
        <v>3163</v>
      </c>
      <c r="M25" s="4">
        <v>3163</v>
      </c>
      <c r="N25" s="4" t="s">
        <v>113</v>
      </c>
      <c r="O25" s="4" t="s">
        <v>98</v>
      </c>
      <c r="P25" s="4" t="s">
        <v>33</v>
      </c>
      <c r="Q25" s="4">
        <v>0</v>
      </c>
      <c r="R25" s="8">
        <v>45155</v>
      </c>
      <c r="S25" s="6">
        <v>45186</v>
      </c>
      <c r="T25" s="4" t="s">
        <v>34</v>
      </c>
      <c r="U25" s="4">
        <v>3163</v>
      </c>
      <c r="V25" s="4">
        <v>0</v>
      </c>
      <c r="W25" s="4">
        <v>0</v>
      </c>
      <c r="X25" s="4" t="s">
        <v>114</v>
      </c>
      <c r="Y25" s="4" t="s">
        <v>36</v>
      </c>
    </row>
    <row r="26" s="4" customFormat="1" spans="1:25">
      <c r="A26" s="4" t="s">
        <v>115</v>
      </c>
      <c r="B26" s="4" t="s">
        <v>26</v>
      </c>
      <c r="C26" s="4" t="s">
        <v>27</v>
      </c>
      <c r="D26" s="4" t="s">
        <v>28</v>
      </c>
      <c r="E26" s="4" t="s">
        <v>59</v>
      </c>
      <c r="F26" s="6">
        <v>45169</v>
      </c>
      <c r="G26" s="6">
        <v>45171</v>
      </c>
      <c r="H26" s="4">
        <v>1</v>
      </c>
      <c r="I26" s="4">
        <v>2</v>
      </c>
      <c r="J26" s="4">
        <v>2</v>
      </c>
      <c r="K26" s="4" t="s">
        <v>30</v>
      </c>
      <c r="L26" s="4">
        <v>1633</v>
      </c>
      <c r="M26" s="4">
        <v>1633</v>
      </c>
      <c r="N26" s="4" t="s">
        <v>116</v>
      </c>
      <c r="O26" s="4" t="s">
        <v>98</v>
      </c>
      <c r="P26" s="4" t="s">
        <v>33</v>
      </c>
      <c r="Q26" s="4">
        <v>0</v>
      </c>
      <c r="R26" s="8">
        <v>45161</v>
      </c>
      <c r="S26" s="6">
        <v>45186</v>
      </c>
      <c r="T26" s="4" t="s">
        <v>34</v>
      </c>
      <c r="U26" s="4">
        <v>1633</v>
      </c>
      <c r="V26" s="4">
        <v>0</v>
      </c>
      <c r="W26" s="4">
        <v>0</v>
      </c>
      <c r="X26" s="4" t="s">
        <v>117</v>
      </c>
      <c r="Y26" s="4" t="s">
        <v>118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77</v>
      </c>
      <c r="E27" s="4" t="s">
        <v>78</v>
      </c>
      <c r="F27" s="6">
        <v>45169</v>
      </c>
      <c r="G27" s="6">
        <v>45171</v>
      </c>
      <c r="H27" s="4">
        <v>2</v>
      </c>
      <c r="I27" s="4">
        <v>2</v>
      </c>
      <c r="J27" s="4">
        <v>4</v>
      </c>
      <c r="K27" s="4" t="s">
        <v>30</v>
      </c>
      <c r="L27" s="4">
        <v>1176</v>
      </c>
      <c r="M27" s="4">
        <v>1176</v>
      </c>
      <c r="N27" s="4" t="s">
        <v>120</v>
      </c>
      <c r="O27" s="4" t="s">
        <v>98</v>
      </c>
      <c r="P27" s="4" t="s">
        <v>33</v>
      </c>
      <c r="Q27" s="4">
        <v>0</v>
      </c>
      <c r="R27" s="8">
        <v>45167</v>
      </c>
      <c r="S27" s="6">
        <v>45186</v>
      </c>
      <c r="T27" s="4" t="s">
        <v>34</v>
      </c>
      <c r="U27" s="4">
        <v>1176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121</v>
      </c>
      <c r="B28" s="4" t="s">
        <v>26</v>
      </c>
      <c r="C28" s="4" t="s">
        <v>27</v>
      </c>
      <c r="D28" s="4" t="s">
        <v>122</v>
      </c>
      <c r="E28" s="4" t="s">
        <v>123</v>
      </c>
      <c r="F28" s="6">
        <v>45170</v>
      </c>
      <c r="G28" s="6">
        <v>45171</v>
      </c>
      <c r="H28" s="4">
        <v>1</v>
      </c>
      <c r="I28" s="4">
        <v>1</v>
      </c>
      <c r="J28" s="4">
        <v>1</v>
      </c>
      <c r="K28" s="4" t="s">
        <v>30</v>
      </c>
      <c r="L28" s="4">
        <v>245</v>
      </c>
      <c r="M28" s="4">
        <v>245</v>
      </c>
      <c r="N28" s="4" t="s">
        <v>124</v>
      </c>
      <c r="O28" s="4" t="s">
        <v>98</v>
      </c>
      <c r="P28" s="4" t="s">
        <v>33</v>
      </c>
      <c r="Q28" s="4">
        <v>0</v>
      </c>
      <c r="R28" s="8">
        <v>45168.0000115741</v>
      </c>
      <c r="S28" s="6">
        <v>45186</v>
      </c>
      <c r="T28" s="4" t="s">
        <v>34</v>
      </c>
      <c r="U28" s="4">
        <v>245</v>
      </c>
      <c r="V28" s="4">
        <v>0</v>
      </c>
      <c r="W28" s="4">
        <v>0</v>
      </c>
      <c r="X28" s="4" t="s">
        <v>36</v>
      </c>
      <c r="Y28" s="4" t="s">
        <v>125</v>
      </c>
    </row>
    <row r="29" s="4" customFormat="1" spans="1:25">
      <c r="A29" s="4" t="s">
        <v>126</v>
      </c>
      <c r="B29" s="4" t="s">
        <v>26</v>
      </c>
      <c r="C29" s="4" t="s">
        <v>27</v>
      </c>
      <c r="D29" s="4" t="s">
        <v>122</v>
      </c>
      <c r="E29" s="4" t="s">
        <v>127</v>
      </c>
      <c r="F29" s="6">
        <v>45170</v>
      </c>
      <c r="G29" s="6">
        <v>45171</v>
      </c>
      <c r="H29" s="4">
        <v>1</v>
      </c>
      <c r="I29" s="4">
        <v>1</v>
      </c>
      <c r="J29" s="4">
        <v>1</v>
      </c>
      <c r="K29" s="4" t="s">
        <v>30</v>
      </c>
      <c r="L29" s="4">
        <v>308</v>
      </c>
      <c r="M29" s="4">
        <v>308</v>
      </c>
      <c r="N29" s="4" t="s">
        <v>124</v>
      </c>
      <c r="O29" s="4" t="s">
        <v>98</v>
      </c>
      <c r="P29" s="4" t="s">
        <v>33</v>
      </c>
      <c r="Q29" s="4">
        <v>0</v>
      </c>
      <c r="R29" s="8">
        <v>45168</v>
      </c>
      <c r="S29" s="6">
        <v>45186</v>
      </c>
      <c r="T29" s="4" t="s">
        <v>34</v>
      </c>
      <c r="U29" s="4">
        <v>308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128</v>
      </c>
      <c r="B30" s="4" t="s">
        <v>26</v>
      </c>
      <c r="C30" s="4" t="s">
        <v>27</v>
      </c>
      <c r="D30" s="4" t="s">
        <v>77</v>
      </c>
      <c r="E30" s="4" t="s">
        <v>129</v>
      </c>
      <c r="F30" s="6">
        <v>45170</v>
      </c>
      <c r="G30" s="6">
        <v>45171</v>
      </c>
      <c r="H30" s="4">
        <v>3</v>
      </c>
      <c r="I30" s="4">
        <v>1</v>
      </c>
      <c r="J30" s="4">
        <v>3</v>
      </c>
      <c r="K30" s="4" t="s">
        <v>30</v>
      </c>
      <c r="L30" s="4">
        <v>915.6</v>
      </c>
      <c r="M30" s="4">
        <v>915.6</v>
      </c>
      <c r="N30" s="4" t="s">
        <v>130</v>
      </c>
      <c r="O30" s="4" t="s">
        <v>98</v>
      </c>
      <c r="P30" s="4" t="s">
        <v>33</v>
      </c>
      <c r="Q30" s="4">
        <v>0</v>
      </c>
      <c r="R30" s="8">
        <v>45168.0000115741</v>
      </c>
      <c r="S30" s="6">
        <v>45186</v>
      </c>
      <c r="T30" s="4" t="s">
        <v>34</v>
      </c>
      <c r="U30" s="4">
        <v>915.6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119</v>
      </c>
      <c r="B31" s="4" t="s">
        <v>26</v>
      </c>
      <c r="C31" s="4" t="s">
        <v>131</v>
      </c>
      <c r="D31" s="4" t="s">
        <v>77</v>
      </c>
      <c r="E31" s="4" t="s">
        <v>78</v>
      </c>
      <c r="F31" s="6">
        <v>45169</v>
      </c>
      <c r="G31" s="6">
        <v>45171</v>
      </c>
      <c r="H31" s="4">
        <v>2</v>
      </c>
      <c r="I31" s="4">
        <v>2</v>
      </c>
      <c r="J31" s="4">
        <v>4</v>
      </c>
      <c r="K31" s="4" t="s">
        <v>30</v>
      </c>
      <c r="L31" s="4">
        <v>-1176</v>
      </c>
      <c r="M31" s="4">
        <v>-1176</v>
      </c>
      <c r="N31" s="4" t="s">
        <v>120</v>
      </c>
      <c r="O31" s="4" t="s">
        <v>98</v>
      </c>
      <c r="P31" s="4" t="s">
        <v>33</v>
      </c>
      <c r="Q31" s="4">
        <v>0</v>
      </c>
      <c r="R31" s="8">
        <v>45167</v>
      </c>
      <c r="S31" s="6">
        <v>45186</v>
      </c>
      <c r="T31" s="4" t="s">
        <v>34</v>
      </c>
      <c r="U31" s="4">
        <v>-1176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132</v>
      </c>
      <c r="B32" s="4" t="s">
        <v>26</v>
      </c>
      <c r="C32" s="4" t="s">
        <v>27</v>
      </c>
      <c r="D32" s="4" t="s">
        <v>77</v>
      </c>
      <c r="E32" s="4" t="s">
        <v>78</v>
      </c>
      <c r="F32" s="6">
        <v>45169</v>
      </c>
      <c r="G32" s="6">
        <v>45171</v>
      </c>
      <c r="H32" s="4">
        <v>1</v>
      </c>
      <c r="I32" s="4">
        <v>2</v>
      </c>
      <c r="J32" s="4">
        <v>2</v>
      </c>
      <c r="K32" s="4" t="s">
        <v>30</v>
      </c>
      <c r="L32" s="4">
        <v>588</v>
      </c>
      <c r="M32" s="4">
        <v>588</v>
      </c>
      <c r="N32" s="4" t="s">
        <v>133</v>
      </c>
      <c r="O32" s="4" t="s">
        <v>98</v>
      </c>
      <c r="P32" s="4" t="s">
        <v>33</v>
      </c>
      <c r="Q32" s="4">
        <v>0</v>
      </c>
      <c r="R32" s="8">
        <v>45169</v>
      </c>
      <c r="S32" s="6">
        <v>45186</v>
      </c>
      <c r="T32" s="4" t="s">
        <v>34</v>
      </c>
      <c r="U32" s="4">
        <v>588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121</v>
      </c>
      <c r="B33" s="4" t="s">
        <v>26</v>
      </c>
      <c r="C33" s="4" t="s">
        <v>131</v>
      </c>
      <c r="D33" s="4" t="s">
        <v>122</v>
      </c>
      <c r="E33" s="4" t="s">
        <v>123</v>
      </c>
      <c r="F33" s="6">
        <v>45170</v>
      </c>
      <c r="G33" s="6">
        <v>45171</v>
      </c>
      <c r="H33" s="4">
        <v>1</v>
      </c>
      <c r="I33" s="4">
        <v>1</v>
      </c>
      <c r="J33" s="4">
        <v>1</v>
      </c>
      <c r="K33" s="4" t="s">
        <v>30</v>
      </c>
      <c r="L33" s="4">
        <v>-245</v>
      </c>
      <c r="M33" s="4">
        <v>-245</v>
      </c>
      <c r="N33" s="4" t="s">
        <v>124</v>
      </c>
      <c r="O33" s="4" t="s">
        <v>98</v>
      </c>
      <c r="P33" s="4" t="s">
        <v>33</v>
      </c>
      <c r="Q33" s="4">
        <v>0</v>
      </c>
      <c r="R33" s="8">
        <v>45168.0000115741</v>
      </c>
      <c r="S33" s="6">
        <v>45186</v>
      </c>
      <c r="T33" s="4" t="s">
        <v>34</v>
      </c>
      <c r="U33" s="4">
        <v>-245</v>
      </c>
      <c r="V33" s="4">
        <v>0</v>
      </c>
      <c r="W33" s="4">
        <v>0</v>
      </c>
      <c r="X33" s="4" t="s">
        <v>36</v>
      </c>
      <c r="Y33" s="4" t="s">
        <v>125</v>
      </c>
    </row>
    <row r="34" s="4" customFormat="1" spans="1:25">
      <c r="A34" s="4" t="s">
        <v>126</v>
      </c>
      <c r="B34" s="4" t="s">
        <v>26</v>
      </c>
      <c r="C34" s="4" t="s">
        <v>131</v>
      </c>
      <c r="D34" s="4" t="s">
        <v>122</v>
      </c>
      <c r="E34" s="4" t="s">
        <v>127</v>
      </c>
      <c r="F34" s="6">
        <v>45170</v>
      </c>
      <c r="G34" s="6">
        <v>45171</v>
      </c>
      <c r="H34" s="4">
        <v>1</v>
      </c>
      <c r="I34" s="4">
        <v>1</v>
      </c>
      <c r="J34" s="4">
        <v>1</v>
      </c>
      <c r="K34" s="4" t="s">
        <v>30</v>
      </c>
      <c r="L34" s="4">
        <v>-308</v>
      </c>
      <c r="M34" s="4">
        <v>-308</v>
      </c>
      <c r="N34" s="4" t="s">
        <v>124</v>
      </c>
      <c r="O34" s="4" t="s">
        <v>98</v>
      </c>
      <c r="P34" s="4" t="s">
        <v>33</v>
      </c>
      <c r="Q34" s="4">
        <v>0</v>
      </c>
      <c r="R34" s="8">
        <v>45168</v>
      </c>
      <c r="S34" s="6">
        <v>45186</v>
      </c>
      <c r="T34" s="4" t="s">
        <v>34</v>
      </c>
      <c r="U34" s="4">
        <v>-308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134</v>
      </c>
      <c r="B35" s="4" t="s">
        <v>26</v>
      </c>
      <c r="C35" s="4" t="s">
        <v>27</v>
      </c>
      <c r="D35" s="4" t="s">
        <v>84</v>
      </c>
      <c r="E35" s="4" t="s">
        <v>85</v>
      </c>
      <c r="F35" s="6">
        <v>45170</v>
      </c>
      <c r="G35" s="6">
        <v>45171</v>
      </c>
      <c r="H35" s="4">
        <v>1</v>
      </c>
      <c r="I35" s="4">
        <v>1</v>
      </c>
      <c r="J35" s="4">
        <v>1</v>
      </c>
      <c r="K35" s="4" t="s">
        <v>30</v>
      </c>
      <c r="L35" s="4">
        <v>283.88</v>
      </c>
      <c r="M35" s="4">
        <v>283.88</v>
      </c>
      <c r="N35" s="4" t="s">
        <v>86</v>
      </c>
      <c r="O35" s="4" t="s">
        <v>98</v>
      </c>
      <c r="P35" s="4" t="s">
        <v>33</v>
      </c>
      <c r="Q35" s="4">
        <v>0</v>
      </c>
      <c r="R35" s="8">
        <v>45170</v>
      </c>
      <c r="S35" s="6">
        <v>45186</v>
      </c>
      <c r="T35" s="4" t="s">
        <v>34</v>
      </c>
      <c r="U35" s="4">
        <v>283.88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128</v>
      </c>
      <c r="B36" s="4" t="s">
        <v>26</v>
      </c>
      <c r="C36" s="4" t="s">
        <v>131</v>
      </c>
      <c r="D36" s="4" t="s">
        <v>77</v>
      </c>
      <c r="E36" s="4" t="s">
        <v>129</v>
      </c>
      <c r="F36" s="6">
        <v>45170</v>
      </c>
      <c r="G36" s="6">
        <v>45171</v>
      </c>
      <c r="H36" s="4">
        <v>3</v>
      </c>
      <c r="I36" s="4">
        <v>1</v>
      </c>
      <c r="J36" s="4">
        <v>3</v>
      </c>
      <c r="K36" s="4" t="s">
        <v>30</v>
      </c>
      <c r="L36" s="4">
        <v>-915.6</v>
      </c>
      <c r="M36" s="4">
        <v>-915.6</v>
      </c>
      <c r="N36" s="4" t="s">
        <v>130</v>
      </c>
      <c r="O36" s="4" t="s">
        <v>98</v>
      </c>
      <c r="P36" s="4" t="s">
        <v>33</v>
      </c>
      <c r="Q36" s="4">
        <v>0</v>
      </c>
      <c r="R36" s="8">
        <v>45168.0000115741</v>
      </c>
      <c r="S36" s="6">
        <v>45186</v>
      </c>
      <c r="T36" s="4" t="s">
        <v>34</v>
      </c>
      <c r="U36" s="4">
        <v>-915.6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135</v>
      </c>
      <c r="B37" s="4" t="s">
        <v>26</v>
      </c>
      <c r="C37" s="4" t="s">
        <v>27</v>
      </c>
      <c r="D37" s="4" t="s">
        <v>28</v>
      </c>
      <c r="E37" s="4" t="s">
        <v>29</v>
      </c>
      <c r="F37" s="6">
        <v>45168</v>
      </c>
      <c r="G37" s="6">
        <v>45172</v>
      </c>
      <c r="H37" s="4">
        <v>2</v>
      </c>
      <c r="I37" s="4">
        <v>4</v>
      </c>
      <c r="J37" s="4">
        <v>8</v>
      </c>
      <c r="K37" s="4" t="s">
        <v>30</v>
      </c>
      <c r="L37" s="4">
        <v>6658</v>
      </c>
      <c r="M37" s="4">
        <v>6658</v>
      </c>
      <c r="N37" s="4" t="s">
        <v>136</v>
      </c>
      <c r="O37" s="4" t="s">
        <v>137</v>
      </c>
      <c r="P37" s="4" t="s">
        <v>33</v>
      </c>
      <c r="Q37" s="4">
        <v>0</v>
      </c>
      <c r="R37" s="8">
        <v>45154.0000115741</v>
      </c>
      <c r="S37" s="6">
        <v>45187</v>
      </c>
      <c r="T37" s="4" t="s">
        <v>34</v>
      </c>
      <c r="U37" s="4">
        <v>6658</v>
      </c>
      <c r="V37" s="4">
        <v>0</v>
      </c>
      <c r="W37" s="4">
        <v>0</v>
      </c>
      <c r="X37" s="4" t="s">
        <v>138</v>
      </c>
      <c r="Y37" s="4" t="s">
        <v>36</v>
      </c>
    </row>
    <row r="38" s="4" customFormat="1" spans="1:25">
      <c r="A38" s="4" t="s">
        <v>139</v>
      </c>
      <c r="B38" s="4" t="s">
        <v>26</v>
      </c>
      <c r="C38" s="4" t="s">
        <v>27</v>
      </c>
      <c r="D38" s="4" t="s">
        <v>77</v>
      </c>
      <c r="E38" s="4" t="s">
        <v>140</v>
      </c>
      <c r="F38" s="6">
        <v>45171</v>
      </c>
      <c r="G38" s="6">
        <v>45172</v>
      </c>
      <c r="H38" s="4">
        <v>1</v>
      </c>
      <c r="I38" s="4">
        <v>1</v>
      </c>
      <c r="J38" s="4">
        <v>1</v>
      </c>
      <c r="K38" s="4" t="s">
        <v>30</v>
      </c>
      <c r="L38" s="4">
        <v>290.5</v>
      </c>
      <c r="M38" s="4">
        <v>290.5</v>
      </c>
      <c r="N38" s="4" t="s">
        <v>141</v>
      </c>
      <c r="O38" s="4" t="s">
        <v>137</v>
      </c>
      <c r="P38" s="4" t="s">
        <v>33</v>
      </c>
      <c r="Q38" s="4">
        <v>0</v>
      </c>
      <c r="R38" s="8">
        <v>45157</v>
      </c>
      <c r="S38" s="6">
        <v>45187</v>
      </c>
      <c r="T38" s="4" t="s">
        <v>34</v>
      </c>
      <c r="U38" s="4">
        <v>290.5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142</v>
      </c>
      <c r="B39" s="4" t="s">
        <v>26</v>
      </c>
      <c r="C39" s="4" t="s">
        <v>27</v>
      </c>
      <c r="D39" s="4" t="s">
        <v>91</v>
      </c>
      <c r="E39" s="4" t="s">
        <v>92</v>
      </c>
      <c r="F39" s="6">
        <v>45170</v>
      </c>
      <c r="G39" s="6">
        <v>45172</v>
      </c>
      <c r="H39" s="4">
        <v>1</v>
      </c>
      <c r="I39" s="4">
        <v>2</v>
      </c>
      <c r="J39" s="4">
        <v>2</v>
      </c>
      <c r="K39" s="4" t="s">
        <v>30</v>
      </c>
      <c r="L39" s="4">
        <v>244.8</v>
      </c>
      <c r="M39" s="4">
        <v>244.8</v>
      </c>
      <c r="N39" s="4" t="s">
        <v>93</v>
      </c>
      <c r="O39" s="4" t="s">
        <v>137</v>
      </c>
      <c r="P39" s="4" t="s">
        <v>33</v>
      </c>
      <c r="Q39" s="4">
        <v>0</v>
      </c>
      <c r="R39" s="8">
        <v>45157.0000115741</v>
      </c>
      <c r="S39" s="6">
        <v>45187</v>
      </c>
      <c r="T39" s="4" t="s">
        <v>34</v>
      </c>
      <c r="U39" s="4">
        <v>244.8</v>
      </c>
      <c r="V39" s="4">
        <v>0</v>
      </c>
      <c r="W39" s="4">
        <v>0</v>
      </c>
      <c r="X39" s="4" t="s">
        <v>143</v>
      </c>
      <c r="Y39" s="4" t="s">
        <v>36</v>
      </c>
    </row>
    <row r="40" s="4" customFormat="1" spans="1:25">
      <c r="A40" s="4" t="s">
        <v>144</v>
      </c>
      <c r="B40" s="4" t="s">
        <v>26</v>
      </c>
      <c r="C40" s="4" t="s">
        <v>27</v>
      </c>
      <c r="D40" s="4" t="s">
        <v>77</v>
      </c>
      <c r="E40" s="4" t="s">
        <v>145</v>
      </c>
      <c r="F40" s="6">
        <v>45171</v>
      </c>
      <c r="G40" s="6">
        <v>45172</v>
      </c>
      <c r="H40" s="4">
        <v>2</v>
      </c>
      <c r="I40" s="4">
        <v>1</v>
      </c>
      <c r="J40" s="4">
        <v>2</v>
      </c>
      <c r="K40" s="4" t="s">
        <v>30</v>
      </c>
      <c r="L40" s="4">
        <v>645</v>
      </c>
      <c r="M40" s="4">
        <v>645</v>
      </c>
      <c r="N40" s="4" t="s">
        <v>146</v>
      </c>
      <c r="O40" s="4" t="s">
        <v>137</v>
      </c>
      <c r="P40" s="4" t="s">
        <v>33</v>
      </c>
      <c r="Q40" s="4">
        <v>0</v>
      </c>
      <c r="R40" s="8">
        <v>45160</v>
      </c>
      <c r="S40" s="6">
        <v>45187</v>
      </c>
      <c r="T40" s="4" t="s">
        <v>34</v>
      </c>
      <c r="U40" s="4">
        <v>645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147</v>
      </c>
      <c r="B41" s="4" t="s">
        <v>26</v>
      </c>
      <c r="C41" s="4" t="s">
        <v>27</v>
      </c>
      <c r="D41" s="4" t="s">
        <v>28</v>
      </c>
      <c r="E41" s="4" t="s">
        <v>59</v>
      </c>
      <c r="F41" s="6">
        <v>45169</v>
      </c>
      <c r="G41" s="6">
        <v>45172</v>
      </c>
      <c r="H41" s="4">
        <v>1</v>
      </c>
      <c r="I41" s="4">
        <v>3</v>
      </c>
      <c r="J41" s="4">
        <v>3</v>
      </c>
      <c r="K41" s="4" t="s">
        <v>30</v>
      </c>
      <c r="L41" s="4">
        <v>2600</v>
      </c>
      <c r="M41" s="4">
        <v>2600</v>
      </c>
      <c r="N41" s="4" t="s">
        <v>148</v>
      </c>
      <c r="O41" s="4" t="s">
        <v>137</v>
      </c>
      <c r="P41" s="4" t="s">
        <v>33</v>
      </c>
      <c r="Q41" s="4">
        <v>0</v>
      </c>
      <c r="R41" s="8">
        <v>45161</v>
      </c>
      <c r="S41" s="6">
        <v>45187</v>
      </c>
      <c r="T41" s="4" t="s">
        <v>34</v>
      </c>
      <c r="U41" s="4">
        <v>2600</v>
      </c>
      <c r="V41" s="4">
        <v>0</v>
      </c>
      <c r="W41" s="4">
        <v>0</v>
      </c>
      <c r="X41" s="4" t="s">
        <v>149</v>
      </c>
      <c r="Y41" s="4" t="s">
        <v>150</v>
      </c>
    </row>
    <row r="42" s="4" customFormat="1" spans="1:25">
      <c r="A42" s="4" t="s">
        <v>151</v>
      </c>
      <c r="B42" s="4" t="s">
        <v>26</v>
      </c>
      <c r="C42" s="4" t="s">
        <v>27</v>
      </c>
      <c r="D42" s="4" t="s">
        <v>77</v>
      </c>
      <c r="E42" s="4" t="s">
        <v>129</v>
      </c>
      <c r="F42" s="6">
        <v>45171</v>
      </c>
      <c r="G42" s="6">
        <v>45172</v>
      </c>
      <c r="H42" s="4">
        <v>1</v>
      </c>
      <c r="I42" s="4">
        <v>1</v>
      </c>
      <c r="J42" s="4">
        <v>1</v>
      </c>
      <c r="K42" s="4" t="s">
        <v>30</v>
      </c>
      <c r="L42" s="4">
        <v>327</v>
      </c>
      <c r="M42" s="4">
        <v>327</v>
      </c>
      <c r="N42" s="4" t="s">
        <v>152</v>
      </c>
      <c r="O42" s="4" t="s">
        <v>137</v>
      </c>
      <c r="P42" s="4" t="s">
        <v>33</v>
      </c>
      <c r="Q42" s="4">
        <v>0</v>
      </c>
      <c r="R42" s="8">
        <v>45165</v>
      </c>
      <c r="S42" s="6">
        <v>45187</v>
      </c>
      <c r="T42" s="4" t="s">
        <v>34</v>
      </c>
      <c r="U42" s="4">
        <v>327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153</v>
      </c>
      <c r="B43" s="4" t="s">
        <v>26</v>
      </c>
      <c r="C43" s="4" t="s">
        <v>27</v>
      </c>
      <c r="D43" s="4" t="s">
        <v>77</v>
      </c>
      <c r="E43" s="4" t="s">
        <v>129</v>
      </c>
      <c r="F43" s="6">
        <v>45171</v>
      </c>
      <c r="G43" s="6">
        <v>45172</v>
      </c>
      <c r="H43" s="4">
        <v>1</v>
      </c>
      <c r="I43" s="4">
        <v>1</v>
      </c>
      <c r="J43" s="4">
        <v>1</v>
      </c>
      <c r="K43" s="4" t="s">
        <v>30</v>
      </c>
      <c r="L43" s="4">
        <v>305.2</v>
      </c>
      <c r="M43" s="4">
        <v>305.2</v>
      </c>
      <c r="N43" s="4" t="s">
        <v>154</v>
      </c>
      <c r="O43" s="4" t="s">
        <v>137</v>
      </c>
      <c r="P43" s="4" t="s">
        <v>33</v>
      </c>
      <c r="Q43" s="4">
        <v>0</v>
      </c>
      <c r="R43" s="8">
        <v>45166.0000115741</v>
      </c>
      <c r="S43" s="6">
        <v>45187</v>
      </c>
      <c r="T43" s="4" t="s">
        <v>34</v>
      </c>
      <c r="U43" s="4">
        <v>305.2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153</v>
      </c>
      <c r="B44" s="4" t="s">
        <v>26</v>
      </c>
      <c r="C44" s="4" t="s">
        <v>131</v>
      </c>
      <c r="D44" s="4" t="s">
        <v>77</v>
      </c>
      <c r="E44" s="4" t="s">
        <v>129</v>
      </c>
      <c r="F44" s="6">
        <v>45171</v>
      </c>
      <c r="G44" s="6">
        <v>45172</v>
      </c>
      <c r="H44" s="4">
        <v>1</v>
      </c>
      <c r="I44" s="4">
        <v>1</v>
      </c>
      <c r="J44" s="4">
        <v>1</v>
      </c>
      <c r="K44" s="4" t="s">
        <v>30</v>
      </c>
      <c r="L44" s="4">
        <v>-305.2</v>
      </c>
      <c r="M44" s="4">
        <v>-305.2</v>
      </c>
      <c r="N44" s="4" t="s">
        <v>154</v>
      </c>
      <c r="O44" s="4" t="s">
        <v>137</v>
      </c>
      <c r="P44" s="4" t="s">
        <v>33</v>
      </c>
      <c r="Q44" s="4">
        <v>0</v>
      </c>
      <c r="R44" s="8">
        <v>45166.0000115741</v>
      </c>
      <c r="S44" s="6">
        <v>45187</v>
      </c>
      <c r="T44" s="4" t="s">
        <v>34</v>
      </c>
      <c r="U44" s="4">
        <v>-305.2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151</v>
      </c>
      <c r="B45" s="4" t="s">
        <v>26</v>
      </c>
      <c r="C45" s="4" t="s">
        <v>131</v>
      </c>
      <c r="D45" s="4" t="s">
        <v>77</v>
      </c>
      <c r="E45" s="4" t="s">
        <v>129</v>
      </c>
      <c r="F45" s="6">
        <v>45171</v>
      </c>
      <c r="G45" s="6">
        <v>45172</v>
      </c>
      <c r="H45" s="4">
        <v>1</v>
      </c>
      <c r="I45" s="4">
        <v>1</v>
      </c>
      <c r="J45" s="4">
        <v>1</v>
      </c>
      <c r="K45" s="4" t="s">
        <v>30</v>
      </c>
      <c r="L45" s="4">
        <v>-327</v>
      </c>
      <c r="M45" s="4">
        <v>-327</v>
      </c>
      <c r="N45" s="4" t="s">
        <v>152</v>
      </c>
      <c r="O45" s="4" t="s">
        <v>137</v>
      </c>
      <c r="P45" s="4" t="s">
        <v>33</v>
      </c>
      <c r="Q45" s="4">
        <v>0</v>
      </c>
      <c r="R45" s="8">
        <v>45165</v>
      </c>
      <c r="S45" s="6">
        <v>45187</v>
      </c>
      <c r="T45" s="4" t="s">
        <v>34</v>
      </c>
      <c r="U45" s="4">
        <v>-327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144</v>
      </c>
      <c r="B46" s="4" t="s">
        <v>26</v>
      </c>
      <c r="C46" s="4" t="s">
        <v>131</v>
      </c>
      <c r="D46" s="4" t="s">
        <v>77</v>
      </c>
      <c r="E46" s="4" t="s">
        <v>145</v>
      </c>
      <c r="F46" s="6">
        <v>45171</v>
      </c>
      <c r="G46" s="6">
        <v>45172</v>
      </c>
      <c r="H46" s="4">
        <v>2</v>
      </c>
      <c r="I46" s="4">
        <v>1</v>
      </c>
      <c r="J46" s="4">
        <v>2</v>
      </c>
      <c r="K46" s="4" t="s">
        <v>30</v>
      </c>
      <c r="L46" s="4">
        <v>-645</v>
      </c>
      <c r="M46" s="4">
        <v>-645</v>
      </c>
      <c r="N46" s="4" t="s">
        <v>146</v>
      </c>
      <c r="O46" s="4" t="s">
        <v>137</v>
      </c>
      <c r="P46" s="4" t="s">
        <v>33</v>
      </c>
      <c r="Q46" s="4">
        <v>0</v>
      </c>
      <c r="R46" s="8">
        <v>45160</v>
      </c>
      <c r="S46" s="6">
        <v>45187</v>
      </c>
      <c r="T46" s="4" t="s">
        <v>34</v>
      </c>
      <c r="U46" s="4">
        <v>-645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155</v>
      </c>
      <c r="B47" s="4" t="s">
        <v>26</v>
      </c>
      <c r="C47" s="4" t="s">
        <v>27</v>
      </c>
      <c r="D47" s="4" t="s">
        <v>77</v>
      </c>
      <c r="E47" s="4" t="s">
        <v>81</v>
      </c>
      <c r="F47" s="6">
        <v>45171</v>
      </c>
      <c r="G47" s="6">
        <v>45172</v>
      </c>
      <c r="H47" s="4">
        <v>1</v>
      </c>
      <c r="I47" s="4">
        <v>1</v>
      </c>
      <c r="J47" s="4">
        <v>1</v>
      </c>
      <c r="K47" s="4" t="s">
        <v>30</v>
      </c>
      <c r="L47" s="4">
        <v>327</v>
      </c>
      <c r="M47" s="4">
        <v>327</v>
      </c>
      <c r="N47" s="4" t="s">
        <v>156</v>
      </c>
      <c r="O47" s="4" t="s">
        <v>137</v>
      </c>
      <c r="P47" s="4" t="s">
        <v>33</v>
      </c>
      <c r="Q47" s="4">
        <v>0</v>
      </c>
      <c r="R47" s="8">
        <v>45170</v>
      </c>
      <c r="S47" s="6">
        <v>45187</v>
      </c>
      <c r="T47" s="4" t="s">
        <v>34</v>
      </c>
      <c r="U47" s="4">
        <v>327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142</v>
      </c>
      <c r="B48" s="4" t="s">
        <v>26</v>
      </c>
      <c r="C48" s="4" t="s">
        <v>131</v>
      </c>
      <c r="D48" s="4" t="s">
        <v>91</v>
      </c>
      <c r="E48" s="4" t="s">
        <v>92</v>
      </c>
      <c r="F48" s="6">
        <v>45170</v>
      </c>
      <c r="G48" s="6">
        <v>45172</v>
      </c>
      <c r="H48" s="4">
        <v>1</v>
      </c>
      <c r="I48" s="4">
        <v>2</v>
      </c>
      <c r="J48" s="4">
        <v>2</v>
      </c>
      <c r="K48" s="4" t="s">
        <v>30</v>
      </c>
      <c r="L48" s="4">
        <v>-244.8</v>
      </c>
      <c r="M48" s="4">
        <v>-244.8</v>
      </c>
      <c r="N48" s="4" t="s">
        <v>93</v>
      </c>
      <c r="O48" s="4" t="s">
        <v>137</v>
      </c>
      <c r="P48" s="4" t="s">
        <v>33</v>
      </c>
      <c r="Q48" s="4">
        <v>0</v>
      </c>
      <c r="R48" s="8">
        <v>45157.0000115741</v>
      </c>
      <c r="S48" s="6">
        <v>45187</v>
      </c>
      <c r="T48" s="4" t="s">
        <v>34</v>
      </c>
      <c r="U48" s="4">
        <v>-244.8</v>
      </c>
      <c r="V48" s="4">
        <v>0</v>
      </c>
      <c r="W48" s="4">
        <v>0</v>
      </c>
      <c r="X48" s="4" t="s">
        <v>143</v>
      </c>
      <c r="Y48" s="4" t="s">
        <v>36</v>
      </c>
    </row>
    <row r="49" s="4" customFormat="1" spans="1:25">
      <c r="A49" s="4" t="s">
        <v>157</v>
      </c>
      <c r="B49" s="4" t="s">
        <v>26</v>
      </c>
      <c r="C49" s="4" t="s">
        <v>27</v>
      </c>
      <c r="D49" s="4" t="s">
        <v>122</v>
      </c>
      <c r="E49" s="4" t="s">
        <v>158</v>
      </c>
      <c r="F49" s="6">
        <v>45171</v>
      </c>
      <c r="G49" s="6">
        <v>45172</v>
      </c>
      <c r="H49" s="4">
        <v>1</v>
      </c>
      <c r="I49" s="4">
        <v>1</v>
      </c>
      <c r="J49" s="4">
        <v>1</v>
      </c>
      <c r="K49" s="4" t="s">
        <v>30</v>
      </c>
      <c r="L49" s="4">
        <v>364</v>
      </c>
      <c r="M49" s="4">
        <v>364</v>
      </c>
      <c r="N49" s="4" t="s">
        <v>159</v>
      </c>
      <c r="O49" s="4" t="s">
        <v>137</v>
      </c>
      <c r="P49" s="4" t="s">
        <v>33</v>
      </c>
      <c r="Q49" s="4">
        <v>0</v>
      </c>
      <c r="R49" s="8">
        <v>45170.0000115741</v>
      </c>
      <c r="S49" s="6">
        <v>45187</v>
      </c>
      <c r="T49" s="4" t="s">
        <v>34</v>
      </c>
      <c r="U49" s="4">
        <v>364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160</v>
      </c>
      <c r="B50" s="4" t="s">
        <v>26</v>
      </c>
      <c r="C50" s="4" t="s">
        <v>27</v>
      </c>
      <c r="D50" s="4" t="s">
        <v>77</v>
      </c>
      <c r="E50" s="4" t="s">
        <v>78</v>
      </c>
      <c r="F50" s="6">
        <v>45171</v>
      </c>
      <c r="G50" s="6">
        <v>45172</v>
      </c>
      <c r="H50" s="4">
        <v>1</v>
      </c>
      <c r="I50" s="4">
        <v>1</v>
      </c>
      <c r="J50" s="4">
        <v>1</v>
      </c>
      <c r="K50" s="4" t="s">
        <v>30</v>
      </c>
      <c r="L50" s="4">
        <v>294</v>
      </c>
      <c r="M50" s="4">
        <v>294</v>
      </c>
      <c r="N50" s="4" t="s">
        <v>133</v>
      </c>
      <c r="O50" s="4" t="s">
        <v>137</v>
      </c>
      <c r="P50" s="4" t="s">
        <v>33</v>
      </c>
      <c r="Q50" s="4">
        <v>0</v>
      </c>
      <c r="R50" s="8">
        <v>45170</v>
      </c>
      <c r="S50" s="6">
        <v>45187</v>
      </c>
      <c r="T50" s="4" t="s">
        <v>34</v>
      </c>
      <c r="U50" s="4">
        <v>294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161</v>
      </c>
      <c r="B51" s="4" t="s">
        <v>26</v>
      </c>
      <c r="C51" s="4" t="s">
        <v>27</v>
      </c>
      <c r="D51" s="4" t="s">
        <v>162</v>
      </c>
      <c r="E51" s="4" t="s">
        <v>163</v>
      </c>
      <c r="F51" s="6">
        <v>45171</v>
      </c>
      <c r="G51" s="6">
        <v>45172</v>
      </c>
      <c r="H51" s="4">
        <v>1</v>
      </c>
      <c r="I51" s="4">
        <v>1</v>
      </c>
      <c r="J51" s="4">
        <v>1</v>
      </c>
      <c r="K51" s="4" t="s">
        <v>30</v>
      </c>
      <c r="L51" s="4">
        <v>495.6</v>
      </c>
      <c r="M51" s="4">
        <v>495.6</v>
      </c>
      <c r="N51" s="4" t="s">
        <v>164</v>
      </c>
      <c r="O51" s="4" t="s">
        <v>137</v>
      </c>
      <c r="P51" s="4" t="s">
        <v>33</v>
      </c>
      <c r="Q51" s="4">
        <v>0</v>
      </c>
      <c r="R51" s="8">
        <v>45171</v>
      </c>
      <c r="S51" s="6">
        <v>45187</v>
      </c>
      <c r="T51" s="4" t="s">
        <v>34</v>
      </c>
      <c r="U51" s="4">
        <v>495.6</v>
      </c>
      <c r="V51" s="4">
        <v>0</v>
      </c>
      <c r="W51" s="4">
        <v>0</v>
      </c>
      <c r="X51" s="4" t="s">
        <v>36</v>
      </c>
      <c r="Y51" s="4" t="s">
        <v>165</v>
      </c>
    </row>
    <row r="52" s="4" customFormat="1" spans="1:25">
      <c r="A52" s="4" t="s">
        <v>166</v>
      </c>
      <c r="B52" s="4" t="s">
        <v>26</v>
      </c>
      <c r="C52" s="4" t="s">
        <v>27</v>
      </c>
      <c r="D52" s="4" t="s">
        <v>122</v>
      </c>
      <c r="E52" s="4" t="s">
        <v>123</v>
      </c>
      <c r="F52" s="6">
        <v>45171</v>
      </c>
      <c r="G52" s="6">
        <v>45172</v>
      </c>
      <c r="H52" s="4">
        <v>1</v>
      </c>
      <c r="I52" s="4">
        <v>1</v>
      </c>
      <c r="J52" s="4">
        <v>1</v>
      </c>
      <c r="K52" s="4" t="s">
        <v>30</v>
      </c>
      <c r="L52" s="4">
        <v>245</v>
      </c>
      <c r="M52" s="4">
        <v>245</v>
      </c>
      <c r="N52" s="4" t="s">
        <v>167</v>
      </c>
      <c r="O52" s="4" t="s">
        <v>137</v>
      </c>
      <c r="P52" s="4" t="s">
        <v>33</v>
      </c>
      <c r="Q52" s="4">
        <v>0</v>
      </c>
      <c r="R52" s="8">
        <v>45171.0000115741</v>
      </c>
      <c r="S52" s="6">
        <v>45187</v>
      </c>
      <c r="T52" s="4" t="s">
        <v>34</v>
      </c>
      <c r="U52" s="4">
        <v>245</v>
      </c>
      <c r="V52" s="4">
        <v>0</v>
      </c>
      <c r="W52" s="4">
        <v>288</v>
      </c>
      <c r="X52" s="4" t="s">
        <v>36</v>
      </c>
      <c r="Y52" s="4" t="s">
        <v>36</v>
      </c>
    </row>
    <row r="53" s="4" customFormat="1" spans="1:25">
      <c r="A53" s="4" t="s">
        <v>139</v>
      </c>
      <c r="B53" s="4" t="s">
        <v>26</v>
      </c>
      <c r="C53" s="4" t="s">
        <v>168</v>
      </c>
      <c r="D53" s="4" t="s">
        <v>77</v>
      </c>
      <c r="E53" s="4" t="s">
        <v>140</v>
      </c>
      <c r="F53" s="6">
        <v>45171</v>
      </c>
      <c r="G53" s="6">
        <v>45172</v>
      </c>
      <c r="H53" s="4">
        <v>1</v>
      </c>
      <c r="I53" s="4">
        <v>1</v>
      </c>
      <c r="J53" s="4">
        <v>1</v>
      </c>
      <c r="K53" s="4" t="s">
        <v>30</v>
      </c>
      <c r="L53" s="4">
        <v>-290.5</v>
      </c>
      <c r="M53" s="4">
        <v>-290.5</v>
      </c>
      <c r="N53" s="4" t="s">
        <v>141</v>
      </c>
      <c r="O53" s="4" t="s">
        <v>137</v>
      </c>
      <c r="P53" s="4" t="s">
        <v>33</v>
      </c>
      <c r="Q53" s="4">
        <v>0</v>
      </c>
      <c r="R53" s="8">
        <v>45157.5647916667</v>
      </c>
      <c r="S53" s="6">
        <v>45187</v>
      </c>
      <c r="T53" s="4" t="s">
        <v>34</v>
      </c>
      <c r="U53" s="4">
        <v>-290.5</v>
      </c>
      <c r="V53" s="4">
        <v>0</v>
      </c>
      <c r="W53" s="4">
        <v>0</v>
      </c>
      <c r="X53" s="4" t="s">
        <v>36</v>
      </c>
      <c r="Y5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topLeftCell="A43" workbookViewId="0">
      <selection activeCell="A53" sqref="A53:D56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169</v>
      </c>
    </row>
    <row r="2" s="4" customFormat="1" spans="1:9">
      <c r="A2" s="5">
        <v>999225859721854</v>
      </c>
      <c r="B2" s="6">
        <v>45166</v>
      </c>
      <c r="C2" s="6">
        <v>45170</v>
      </c>
      <c r="D2" s="4">
        <v>2912</v>
      </c>
      <c r="E2" s="4" t="str">
        <f>VLOOKUP(A2,HOP!A:L,12,0)</f>
        <v>2912.00</v>
      </c>
      <c r="F2" s="4" t="str">
        <f>VLOOKUP(A2,HOP!A:C,3,0)</f>
        <v>3741699</v>
      </c>
      <c r="G2" s="4">
        <f>D2-E2</f>
        <v>0</v>
      </c>
      <c r="H2" s="4" t="str">
        <f>$H$1&amp;F2</f>
        <v>，3741699</v>
      </c>
      <c r="I2" s="4" t="str">
        <f>VLOOKUP(A2,HOP!A:U,21,0)</f>
        <v>直采</v>
      </c>
    </row>
    <row r="3" s="4" customFormat="1" spans="1:9">
      <c r="A3" s="5">
        <v>999225938501925</v>
      </c>
      <c r="B3" s="6">
        <v>45167</v>
      </c>
      <c r="C3" s="6">
        <v>45170</v>
      </c>
      <c r="D3" s="4">
        <v>2184</v>
      </c>
      <c r="E3" s="4" t="str">
        <f>VLOOKUP(A3,HOP!A:L,12,0)</f>
        <v>2184.00</v>
      </c>
      <c r="F3" s="4" t="str">
        <f>VLOOKUP(A3,HOP!A:C,3,0)</f>
        <v>3757965</v>
      </c>
      <c r="G3" s="4">
        <f t="shared" ref="G3:G44" si="0">D3-E3</f>
        <v>0</v>
      </c>
      <c r="H3" s="4" t="str">
        <f t="shared" ref="H3:H44" si="1">$H$1&amp;F3</f>
        <v>，3757965</v>
      </c>
      <c r="I3" s="4" t="str">
        <f>VLOOKUP(A3,HOP!A:U,21,0)</f>
        <v>直采</v>
      </c>
    </row>
    <row r="4" s="4" customFormat="1" spans="1:9">
      <c r="A4" s="5">
        <v>999225982285698</v>
      </c>
      <c r="B4" s="6">
        <v>45167</v>
      </c>
      <c r="C4" s="6">
        <v>45170</v>
      </c>
      <c r="D4" s="4">
        <v>2184</v>
      </c>
      <c r="E4" s="4" t="str">
        <f>VLOOKUP(A4,HOP!A:L,12,0)</f>
        <v>2184.00</v>
      </c>
      <c r="F4" s="4" t="str">
        <f>VLOOKUP(A4,HOP!A:C,3,0)</f>
        <v>3766305</v>
      </c>
      <c r="G4" s="4">
        <f t="shared" si="0"/>
        <v>0</v>
      </c>
      <c r="H4" s="4" t="str">
        <f t="shared" si="1"/>
        <v>，3766305</v>
      </c>
      <c r="I4" s="4" t="str">
        <f>VLOOKUP(A4,HOP!A:U,21,0)</f>
        <v>直采</v>
      </c>
    </row>
    <row r="5" s="4" customFormat="1" spans="1:9">
      <c r="A5" s="5">
        <v>999225990529061</v>
      </c>
      <c r="B5" s="6">
        <v>45166</v>
      </c>
      <c r="C5" s="6">
        <v>45170</v>
      </c>
      <c r="D5" s="4">
        <v>2912</v>
      </c>
      <c r="E5" s="4" t="str">
        <f>VLOOKUP(A5,HOP!A:L,12,0)</f>
        <v>2912.00</v>
      </c>
      <c r="F5" s="4" t="str">
        <f>VLOOKUP(A5,HOP!A:C,3,0)</f>
        <v>3768413</v>
      </c>
      <c r="G5" s="4">
        <f t="shared" si="0"/>
        <v>0</v>
      </c>
      <c r="H5" s="4" t="str">
        <f t="shared" si="1"/>
        <v>，3768413</v>
      </c>
      <c r="I5" s="4" t="str">
        <f>VLOOKUP(A5,HOP!A:U,21,0)</f>
        <v>直采</v>
      </c>
    </row>
    <row r="6" s="4" customFormat="1" spans="1:9">
      <c r="A6" s="5">
        <v>999226050619804</v>
      </c>
      <c r="B6" s="6">
        <v>45167</v>
      </c>
      <c r="C6" s="6">
        <v>45170</v>
      </c>
      <c r="D6" s="4">
        <v>2277</v>
      </c>
      <c r="E6" s="4" t="str">
        <f>VLOOKUP(A6,HOP!A:L,12,0)</f>
        <v>2277.00</v>
      </c>
      <c r="F6" s="4" t="str">
        <f>VLOOKUP(A6,HOP!A:C,3,0)</f>
        <v>3782744</v>
      </c>
      <c r="G6" s="4">
        <f t="shared" si="0"/>
        <v>0</v>
      </c>
      <c r="H6" s="4" t="str">
        <f t="shared" si="1"/>
        <v>，3782744</v>
      </c>
      <c r="I6" s="4" t="str">
        <f>VLOOKUP(A6,HOP!A:U,21,0)</f>
        <v>直采</v>
      </c>
    </row>
    <row r="7" s="4" customFormat="1" spans="1:9">
      <c r="A7" s="5">
        <v>999226101119077</v>
      </c>
      <c r="B7" s="6">
        <v>45166</v>
      </c>
      <c r="C7" s="6">
        <v>45170</v>
      </c>
      <c r="D7" s="4">
        <v>3108</v>
      </c>
      <c r="E7" s="4" t="str">
        <f>VLOOKUP(A7,HOP!A:L,12,0)</f>
        <v>3108.00</v>
      </c>
      <c r="F7" s="4" t="str">
        <f>VLOOKUP(A7,HOP!A:C,3,0)</f>
        <v>3791295</v>
      </c>
      <c r="G7" s="4">
        <f t="shared" si="0"/>
        <v>0</v>
      </c>
      <c r="H7" s="4" t="str">
        <f t="shared" si="1"/>
        <v>，3791295</v>
      </c>
      <c r="I7" s="4" t="str">
        <f>VLOOKUP(A7,HOP!A:U,21,0)</f>
        <v>直采</v>
      </c>
    </row>
    <row r="8" s="4" customFormat="1" spans="1:9">
      <c r="A8" s="5">
        <v>26109527683</v>
      </c>
      <c r="B8" s="6">
        <v>45165</v>
      </c>
      <c r="C8" s="6">
        <v>45170</v>
      </c>
      <c r="D8" s="4">
        <v>3850</v>
      </c>
      <c r="E8" s="4" t="str">
        <f>VLOOKUP(A8,HOP!A:L,12,0)</f>
        <v>3850.00</v>
      </c>
      <c r="F8" s="4" t="str">
        <f>VLOOKUP(A8,HOP!A:C,3,0)</f>
        <v>3792975</v>
      </c>
      <c r="G8" s="4">
        <f t="shared" si="0"/>
        <v>0</v>
      </c>
      <c r="H8" s="4" t="str">
        <f t="shared" si="1"/>
        <v>，3792975</v>
      </c>
      <c r="I8" s="4" t="str">
        <f>VLOOKUP(A8,HOP!A:U,21,0)</f>
        <v>直采</v>
      </c>
    </row>
    <row r="9" s="4" customFormat="1" spans="1:9">
      <c r="A9" s="5">
        <v>999226111855822</v>
      </c>
      <c r="B9" s="6">
        <v>45166</v>
      </c>
      <c r="C9" s="6">
        <v>45170</v>
      </c>
      <c r="D9" s="4">
        <v>3080</v>
      </c>
      <c r="E9" s="4" t="str">
        <f>VLOOKUP(A9,HOP!A:L,12,0)</f>
        <v>3080.00</v>
      </c>
      <c r="F9" s="4" t="str">
        <f>VLOOKUP(A9,HOP!A:C,3,0)</f>
        <v>3793669</v>
      </c>
      <c r="G9" s="4">
        <f t="shared" si="0"/>
        <v>0</v>
      </c>
      <c r="H9" s="4" t="str">
        <f t="shared" si="1"/>
        <v>，3793669</v>
      </c>
      <c r="I9" s="4" t="str">
        <f>VLOOKUP(A9,HOP!A:U,21,0)</f>
        <v>直采</v>
      </c>
    </row>
    <row r="10" s="4" customFormat="1" spans="1:9">
      <c r="A10" s="5">
        <v>999226120410065</v>
      </c>
      <c r="B10" s="6">
        <v>45167</v>
      </c>
      <c r="C10" s="6">
        <v>45170</v>
      </c>
      <c r="D10" s="4">
        <v>2310</v>
      </c>
      <c r="E10" s="4" t="str">
        <f>VLOOKUP(A10,HOP!A:L,12,0)</f>
        <v>2310.00</v>
      </c>
      <c r="F10" s="4" t="str">
        <f>VLOOKUP(A10,HOP!A:C,3,0)</f>
        <v>3797304</v>
      </c>
      <c r="G10" s="4">
        <f t="shared" si="0"/>
        <v>0</v>
      </c>
      <c r="H10" s="4" t="str">
        <f t="shared" si="1"/>
        <v>，3797304</v>
      </c>
      <c r="I10" s="4" t="str">
        <f>VLOOKUP(A10,HOP!A:U,21,0)</f>
        <v>直采</v>
      </c>
    </row>
    <row r="11" s="4" customFormat="1" spans="1:9">
      <c r="A11" s="5">
        <v>999226122964604</v>
      </c>
      <c r="B11" s="6">
        <v>45167</v>
      </c>
      <c r="C11" s="6">
        <v>45170</v>
      </c>
      <c r="D11" s="4">
        <v>2310</v>
      </c>
      <c r="E11" s="4" t="str">
        <f>VLOOKUP(A11,HOP!A:L,12,0)</f>
        <v>2310.00</v>
      </c>
      <c r="F11" s="4" t="str">
        <f>VLOOKUP(A11,HOP!A:C,3,0)</f>
        <v>3797685</v>
      </c>
      <c r="G11" s="4">
        <f t="shared" si="0"/>
        <v>0</v>
      </c>
      <c r="H11" s="4" t="str">
        <f t="shared" si="1"/>
        <v>，3797685</v>
      </c>
      <c r="I11" s="4" t="str">
        <f>VLOOKUP(A11,HOP!A:U,21,0)</f>
        <v>直采</v>
      </c>
    </row>
    <row r="12" s="4" customFormat="1" spans="1:9">
      <c r="A12" s="5">
        <v>999226197923041</v>
      </c>
      <c r="B12" s="6">
        <v>45168</v>
      </c>
      <c r="C12" s="6">
        <v>45170</v>
      </c>
      <c r="D12" s="4">
        <v>1540</v>
      </c>
      <c r="E12" s="4" t="str">
        <f>VLOOKUP(A12,HOP!A:L,12,0)</f>
        <v>1540.00</v>
      </c>
      <c r="F12" s="4" t="str">
        <f>VLOOKUP(A12,HOP!A:C,3,0)</f>
        <v>3812833</v>
      </c>
      <c r="G12" s="4">
        <f t="shared" si="0"/>
        <v>0</v>
      </c>
      <c r="H12" s="4" t="str">
        <f t="shared" si="1"/>
        <v>，3812833</v>
      </c>
      <c r="I12" s="4" t="str">
        <f>VLOOKUP(A12,HOP!A:U,21,0)</f>
        <v>直采</v>
      </c>
    </row>
    <row r="13" s="4" customFormat="1" spans="1:9">
      <c r="A13" s="5">
        <v>999226324141325</v>
      </c>
      <c r="B13" s="6">
        <v>45168</v>
      </c>
      <c r="C13" s="6">
        <v>45170</v>
      </c>
      <c r="D13" s="4">
        <v>1540</v>
      </c>
      <c r="E13" s="4" t="str">
        <f>VLOOKUP(A13,HOP!A:L,12,0)</f>
        <v>1540.00</v>
      </c>
      <c r="F13" s="4" t="str">
        <f>VLOOKUP(A13,HOP!A:C,3,0)</f>
        <v>3825672</v>
      </c>
      <c r="G13" s="4">
        <f t="shared" si="0"/>
        <v>0</v>
      </c>
      <c r="H13" s="4" t="str">
        <f t="shared" si="1"/>
        <v>，3825672</v>
      </c>
      <c r="I13" s="4" t="str">
        <f>VLOOKUP(A13,HOP!A:U,21,0)</f>
        <v>直采</v>
      </c>
    </row>
    <row r="14" s="4" customFormat="1" spans="1:9">
      <c r="A14" s="5">
        <v>999226328409933</v>
      </c>
      <c r="B14" s="6">
        <v>45168</v>
      </c>
      <c r="C14" s="6">
        <v>45170</v>
      </c>
      <c r="D14" s="4">
        <v>3080</v>
      </c>
      <c r="E14" s="4" t="str">
        <f>VLOOKUP(A14,HOP!A:L,12,0)</f>
        <v>3080.00</v>
      </c>
      <c r="F14" s="4" t="str">
        <f>VLOOKUP(A14,HOP!A:C,3,0)</f>
        <v>3826753</v>
      </c>
      <c r="G14" s="4">
        <f t="shared" si="0"/>
        <v>0</v>
      </c>
      <c r="H14" s="4" t="str">
        <f t="shared" si="1"/>
        <v>，3826753</v>
      </c>
      <c r="I14" s="4" t="str">
        <f>VLOOKUP(A14,HOP!A:U,21,0)</f>
        <v>直采</v>
      </c>
    </row>
    <row r="15" s="4" customFormat="1" spans="1:10">
      <c r="A15" s="9" t="s">
        <v>170</v>
      </c>
      <c r="B15" s="6">
        <v>45169</v>
      </c>
      <c r="C15" s="6">
        <v>45170</v>
      </c>
      <c r="D15" s="4">
        <v>294</v>
      </c>
      <c r="E15" s="4">
        <v>294</v>
      </c>
      <c r="F15" s="10" t="s">
        <v>171</v>
      </c>
      <c r="G15" s="4">
        <f t="shared" si="0"/>
        <v>0</v>
      </c>
      <c r="H15" s="4" t="str">
        <f t="shared" si="1"/>
        <v>，202308302024400076</v>
      </c>
      <c r="I15" s="4" t="e">
        <f>VLOOKUP(A15,HOP!A:U,21,0)</f>
        <v>#N/A</v>
      </c>
      <c r="J15" s="7">
        <v>8.3</v>
      </c>
    </row>
    <row r="16" s="4" customFormat="1" spans="1:10">
      <c r="A16" s="9" t="s">
        <v>172</v>
      </c>
      <c r="B16" s="6">
        <v>45169</v>
      </c>
      <c r="C16" s="6">
        <v>45170</v>
      </c>
      <c r="D16" s="4">
        <v>327</v>
      </c>
      <c r="E16" s="4">
        <v>327</v>
      </c>
      <c r="F16" s="10" t="s">
        <v>173</v>
      </c>
      <c r="G16" s="4">
        <f t="shared" si="0"/>
        <v>0</v>
      </c>
      <c r="H16" s="4" t="str">
        <f t="shared" si="1"/>
        <v>，202308302231160069</v>
      </c>
      <c r="I16" s="4" t="e">
        <f>VLOOKUP(A16,HOP!A:U,21,0)</f>
        <v>#N/A</v>
      </c>
      <c r="J16" s="7">
        <v>8.3</v>
      </c>
    </row>
    <row r="17" s="4" customFormat="1" spans="1:10">
      <c r="A17" s="9" t="s">
        <v>174</v>
      </c>
      <c r="B17" s="6">
        <v>45169</v>
      </c>
      <c r="C17" s="6">
        <v>45170</v>
      </c>
      <c r="D17" s="4">
        <v>283.88</v>
      </c>
      <c r="E17" s="4">
        <v>283.88</v>
      </c>
      <c r="F17" s="10" t="s">
        <v>175</v>
      </c>
      <c r="G17" s="4">
        <f t="shared" si="0"/>
        <v>0</v>
      </c>
      <c r="H17" s="4" t="str">
        <f t="shared" si="1"/>
        <v>，202308311234370020</v>
      </c>
      <c r="I17" s="4" t="e">
        <f>VLOOKUP(A17,HOP!A:U,21,0)</f>
        <v>#N/A</v>
      </c>
      <c r="J17" s="4">
        <v>8.31</v>
      </c>
    </row>
    <row r="18" s="4" customFormat="1" spans="1:10">
      <c r="A18" s="9" t="s">
        <v>176</v>
      </c>
      <c r="B18" s="6">
        <v>45169</v>
      </c>
      <c r="C18" s="6">
        <v>45170</v>
      </c>
      <c r="D18" s="4">
        <v>294</v>
      </c>
      <c r="E18" s="4">
        <v>294</v>
      </c>
      <c r="F18" s="10" t="s">
        <v>177</v>
      </c>
      <c r="G18" s="4">
        <f t="shared" si="0"/>
        <v>0</v>
      </c>
      <c r="H18" s="4" t="str">
        <f t="shared" si="1"/>
        <v>，202308311351410068</v>
      </c>
      <c r="I18" s="4" t="e">
        <f>VLOOKUP(A18,HOP!A:U,21,0)</f>
        <v>#N/A</v>
      </c>
      <c r="J18" s="4">
        <v>8.31</v>
      </c>
    </row>
    <row r="19" s="4" customFormat="1" spans="1:9">
      <c r="A19" s="5">
        <v>999226500041921</v>
      </c>
      <c r="B19" s="6">
        <v>45169</v>
      </c>
      <c r="C19" s="6">
        <v>45170</v>
      </c>
      <c r="D19" s="4">
        <v>122.4</v>
      </c>
      <c r="E19" s="4" t="str">
        <f>VLOOKUP(A19,HOP!A:L,12,0)</f>
        <v>122.40</v>
      </c>
      <c r="F19" s="4" t="str">
        <f>VLOOKUP(A19,HOP!A:C,3,0)</f>
        <v>3863483</v>
      </c>
      <c r="G19" s="4">
        <f t="shared" si="0"/>
        <v>0</v>
      </c>
      <c r="H19" s="4" t="str">
        <f t="shared" si="1"/>
        <v>，3863483</v>
      </c>
      <c r="I19" s="4" t="str">
        <f>VLOOKUP(A19,HOP!A:U,21,0)</f>
        <v>直采</v>
      </c>
    </row>
    <row r="20" s="4" customFormat="1" spans="1:9">
      <c r="A20" s="5">
        <v>999225931028854</v>
      </c>
      <c r="B20" s="6">
        <v>45168</v>
      </c>
      <c r="C20" s="6">
        <v>45171</v>
      </c>
      <c r="D20" s="4">
        <v>2288</v>
      </c>
      <c r="E20" s="4" t="str">
        <f>VLOOKUP(A20,HOP!A:L,12,0)</f>
        <v>2288.00</v>
      </c>
      <c r="F20" s="4" t="str">
        <f>VLOOKUP(A20,HOP!A:C,3,0)</f>
        <v>3755402</v>
      </c>
      <c r="G20" s="4">
        <f t="shared" si="0"/>
        <v>0</v>
      </c>
      <c r="H20" s="4" t="str">
        <f t="shared" si="1"/>
        <v>，3755402</v>
      </c>
      <c r="I20" s="4" t="str">
        <f>VLOOKUP(A20,HOP!A:U,21,0)</f>
        <v>直采</v>
      </c>
    </row>
    <row r="21" s="4" customFormat="1" spans="1:9">
      <c r="A21" s="5">
        <v>999225979695520</v>
      </c>
      <c r="B21" s="6">
        <v>45167</v>
      </c>
      <c r="C21" s="6">
        <v>45171</v>
      </c>
      <c r="D21" s="4">
        <v>3016</v>
      </c>
      <c r="E21" s="4" t="str">
        <f>VLOOKUP(A21,HOP!A:L,12,0)</f>
        <v>3016.00</v>
      </c>
      <c r="F21" s="4" t="str">
        <f>VLOOKUP(A21,HOP!A:C,3,0)</f>
        <v>3765535</v>
      </c>
      <c r="G21" s="4">
        <f t="shared" si="0"/>
        <v>0</v>
      </c>
      <c r="H21" s="4" t="str">
        <f t="shared" si="1"/>
        <v>，3765535</v>
      </c>
      <c r="I21" s="4" t="str">
        <f>VLOOKUP(A21,HOP!A:U,21,0)</f>
        <v>直采</v>
      </c>
    </row>
    <row r="22" s="4" customFormat="1" spans="1:9">
      <c r="A22" s="5">
        <v>999226015066523</v>
      </c>
      <c r="B22" s="6">
        <v>45165</v>
      </c>
      <c r="C22" s="6">
        <v>45171</v>
      </c>
      <c r="D22" s="4">
        <v>4627</v>
      </c>
      <c r="E22" s="4" t="str">
        <f>VLOOKUP(A22,HOP!A:L,12,0)</f>
        <v>4627.00</v>
      </c>
      <c r="F22" s="4" t="str">
        <f>VLOOKUP(A22,HOP!A:C,3,0)</f>
        <v>3774480</v>
      </c>
      <c r="G22" s="4">
        <f t="shared" si="0"/>
        <v>0</v>
      </c>
      <c r="H22" s="4" t="str">
        <f t="shared" si="1"/>
        <v>，3774480</v>
      </c>
      <c r="I22" s="4" t="str">
        <f>VLOOKUP(A22,HOP!A:U,21,0)</f>
        <v>直采</v>
      </c>
    </row>
    <row r="23" s="4" customFormat="1" spans="1:9">
      <c r="A23" s="5">
        <v>999226108512752</v>
      </c>
      <c r="B23" s="6">
        <v>45166</v>
      </c>
      <c r="C23" s="6">
        <v>45171</v>
      </c>
      <c r="D23" s="4">
        <v>3933</v>
      </c>
      <c r="E23" s="4" t="str">
        <f>VLOOKUP(A23,HOP!A:L,12,0)</f>
        <v>3933.00</v>
      </c>
      <c r="F23" s="4" t="str">
        <f>VLOOKUP(A23,HOP!A:C,3,0)</f>
        <v>3792816</v>
      </c>
      <c r="G23" s="4">
        <f t="shared" si="0"/>
        <v>0</v>
      </c>
      <c r="H23" s="4" t="str">
        <f t="shared" si="1"/>
        <v>，3792816</v>
      </c>
      <c r="I23" s="4" t="str">
        <f>VLOOKUP(A23,HOP!A:U,21,0)</f>
        <v>直采</v>
      </c>
    </row>
    <row r="24" s="4" customFormat="1" spans="1:9">
      <c r="A24" s="5">
        <v>999226119994384</v>
      </c>
      <c r="B24" s="6">
        <v>45167</v>
      </c>
      <c r="C24" s="6">
        <v>45171</v>
      </c>
      <c r="D24" s="4">
        <v>3163</v>
      </c>
      <c r="E24" s="4" t="str">
        <f>VLOOKUP(A24,HOP!A:L,12,0)</f>
        <v>3163.00</v>
      </c>
      <c r="F24" s="4" t="str">
        <f>VLOOKUP(A24,HOP!A:C,3,0)</f>
        <v>3796925</v>
      </c>
      <c r="G24" s="4">
        <f t="shared" si="0"/>
        <v>0</v>
      </c>
      <c r="H24" s="4" t="str">
        <f t="shared" si="1"/>
        <v>，3796925</v>
      </c>
      <c r="I24" s="4" t="str">
        <f>VLOOKUP(A24,HOP!A:U,21,0)</f>
        <v>直采</v>
      </c>
    </row>
    <row r="25" s="4" customFormat="1" spans="1:9">
      <c r="A25" s="5">
        <v>999226120015612</v>
      </c>
      <c r="B25" s="6">
        <v>45167</v>
      </c>
      <c r="C25" s="6">
        <v>45171</v>
      </c>
      <c r="D25" s="4">
        <v>3163</v>
      </c>
      <c r="E25" s="4" t="str">
        <f>VLOOKUP(A25,HOP!A:L,12,0)</f>
        <v>3163.00</v>
      </c>
      <c r="F25" s="4" t="str">
        <f>VLOOKUP(A25,HOP!A:C,3,0)</f>
        <v>3796936</v>
      </c>
      <c r="G25" s="4">
        <f t="shared" si="0"/>
        <v>0</v>
      </c>
      <c r="H25" s="4" t="str">
        <f t="shared" si="1"/>
        <v>，3796936</v>
      </c>
      <c r="I25" s="4" t="str">
        <f>VLOOKUP(A25,HOP!A:U,21,0)</f>
        <v>直采</v>
      </c>
    </row>
    <row r="26" s="4" customFormat="1" spans="1:9">
      <c r="A26" s="5">
        <v>999226280639435</v>
      </c>
      <c r="B26" s="6">
        <v>45169</v>
      </c>
      <c r="C26" s="6">
        <v>45171</v>
      </c>
      <c r="D26" s="4">
        <v>1633</v>
      </c>
      <c r="E26" s="4" t="str">
        <f>VLOOKUP(A26,HOP!A:L,12,0)</f>
        <v>1633.00</v>
      </c>
      <c r="F26" s="4" t="str">
        <f>VLOOKUP(A26,HOP!A:C,3,0)</f>
        <v>3824347</v>
      </c>
      <c r="G26" s="4">
        <f t="shared" si="0"/>
        <v>0</v>
      </c>
      <c r="H26" s="4" t="str">
        <f t="shared" si="1"/>
        <v>，3824347</v>
      </c>
      <c r="I26" s="4" t="str">
        <f>VLOOKUP(A26,HOP!A:U,21,0)</f>
        <v>直采</v>
      </c>
    </row>
    <row r="27" s="4" customFormat="1" spans="1:9">
      <c r="A27" s="5">
        <v>999226491192500</v>
      </c>
      <c r="B27" s="6">
        <v>45169</v>
      </c>
      <c r="C27" s="6">
        <v>45171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999226495605940</v>
      </c>
      <c r="B28" s="6">
        <v>45170</v>
      </c>
      <c r="C28" s="6">
        <v>45171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999226495650370</v>
      </c>
      <c r="B29" s="6">
        <v>45170</v>
      </c>
      <c r="C29" s="6">
        <v>45171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999226496021164</v>
      </c>
      <c r="B30" s="6">
        <v>45170</v>
      </c>
      <c r="C30" s="6">
        <v>45171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10">
      <c r="A31" s="9" t="s">
        <v>178</v>
      </c>
      <c r="B31" s="6">
        <v>45169</v>
      </c>
      <c r="C31" s="6">
        <v>45171</v>
      </c>
      <c r="D31" s="4">
        <v>588</v>
      </c>
      <c r="E31" s="4">
        <v>588</v>
      </c>
      <c r="F31" s="10" t="s">
        <v>179</v>
      </c>
      <c r="G31" s="4">
        <f t="shared" si="0"/>
        <v>0</v>
      </c>
      <c r="H31" s="4" t="str">
        <f t="shared" si="1"/>
        <v>，202308310825330068</v>
      </c>
      <c r="I31" s="4" t="e">
        <f>VLOOKUP(A31,HOP!A:U,21,0)</f>
        <v>#N/A</v>
      </c>
      <c r="J31" s="4">
        <v>8.31</v>
      </c>
    </row>
    <row r="32" s="4" customFormat="1" spans="1:10">
      <c r="A32" s="5">
        <v>26502358161</v>
      </c>
      <c r="B32" s="6">
        <v>45170</v>
      </c>
      <c r="C32" s="6">
        <v>45171</v>
      </c>
      <c r="D32" s="4">
        <v>283.88</v>
      </c>
      <c r="E32" s="4">
        <v>283.88</v>
      </c>
      <c r="F32" s="10" t="s">
        <v>180</v>
      </c>
      <c r="G32" s="4">
        <f t="shared" si="0"/>
        <v>0</v>
      </c>
      <c r="H32" s="4" t="str">
        <f t="shared" si="1"/>
        <v>，202309010831050025</v>
      </c>
      <c r="I32" s="4" t="e">
        <f>VLOOKUP(A32,HOP!A:U,21,0)</f>
        <v>#N/A</v>
      </c>
      <c r="J32" s="4">
        <v>9.1</v>
      </c>
    </row>
    <row r="33" s="4" customFormat="1" spans="1:9">
      <c r="A33" s="5">
        <v>999226069674928</v>
      </c>
      <c r="B33" s="6">
        <v>45168</v>
      </c>
      <c r="C33" s="6">
        <v>45172</v>
      </c>
      <c r="D33" s="4">
        <v>6658</v>
      </c>
      <c r="E33" s="4" t="str">
        <f>VLOOKUP(A33,HOP!A:L,12,0)</f>
        <v>6658.00</v>
      </c>
      <c r="F33" s="4" t="str">
        <f>VLOOKUP(A33,HOP!A:C,3,0)</f>
        <v>3789017</v>
      </c>
      <c r="G33" s="4">
        <f t="shared" si="0"/>
        <v>0</v>
      </c>
      <c r="H33" s="4" t="str">
        <f t="shared" si="1"/>
        <v>，3789017</v>
      </c>
      <c r="I33" s="4" t="str">
        <f>VLOOKUP(A33,HOP!A:U,21,0)</f>
        <v>直采</v>
      </c>
    </row>
    <row r="34" s="4" customFormat="1" spans="1:9">
      <c r="A34" s="5">
        <v>999226144321739</v>
      </c>
      <c r="B34" s="6">
        <v>45171</v>
      </c>
      <c r="C34" s="6">
        <v>45172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999226144500403</v>
      </c>
      <c r="B35" s="6">
        <v>45170</v>
      </c>
      <c r="C35" s="6">
        <v>45172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spans="1:9">
      <c r="A36" s="5">
        <v>999226271437787</v>
      </c>
      <c r="B36" s="6">
        <v>45171</v>
      </c>
      <c r="C36" s="6">
        <v>45172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spans="1:9">
      <c r="A37" s="5">
        <v>999226323815720</v>
      </c>
      <c r="B37" s="6">
        <v>45169</v>
      </c>
      <c r="C37" s="6">
        <v>45172</v>
      </c>
      <c r="D37" s="4">
        <v>2600</v>
      </c>
      <c r="E37" s="4" t="str">
        <f>VLOOKUP(A37,HOP!A:L,12,0)</f>
        <v>2600.00</v>
      </c>
      <c r="F37" s="4" t="str">
        <f>VLOOKUP(A37,HOP!A:C,3,0)</f>
        <v>3825495</v>
      </c>
      <c r="G37" s="4">
        <f t="shared" si="0"/>
        <v>0</v>
      </c>
      <c r="H37" s="4" t="str">
        <f t="shared" si="1"/>
        <v>，3825495</v>
      </c>
      <c r="I37" s="4" t="str">
        <f>VLOOKUP(A37,HOP!A:U,21,0)</f>
        <v>直采</v>
      </c>
    </row>
    <row r="38" s="4" customFormat="1" spans="1:9">
      <c r="A38" s="5">
        <v>999226364688530</v>
      </c>
      <c r="B38" s="6">
        <v>45171</v>
      </c>
      <c r="C38" s="6">
        <v>45172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spans="1:9">
      <c r="A39" s="5">
        <v>999226487531142</v>
      </c>
      <c r="B39" s="6">
        <v>45171</v>
      </c>
      <c r="C39" s="6">
        <v>45172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spans="1:10">
      <c r="A40" s="5">
        <v>999226502343569</v>
      </c>
      <c r="B40" s="6">
        <v>45171</v>
      </c>
      <c r="C40" s="6">
        <v>45172</v>
      </c>
      <c r="D40" s="4">
        <v>327</v>
      </c>
      <c r="E40" s="4">
        <v>327</v>
      </c>
      <c r="F40" s="10" t="s">
        <v>181</v>
      </c>
      <c r="G40" s="4">
        <f t="shared" si="0"/>
        <v>0</v>
      </c>
      <c r="H40" s="4" t="str">
        <f t="shared" si="1"/>
        <v>，202309010832100068</v>
      </c>
      <c r="I40" s="4" t="e">
        <f>VLOOKUP(A40,HOP!A:U,21,0)</f>
        <v>#N/A</v>
      </c>
      <c r="J40" s="4">
        <v>9.1</v>
      </c>
    </row>
    <row r="41" s="4" customFormat="1" spans="1:10">
      <c r="A41" s="9" t="s">
        <v>182</v>
      </c>
      <c r="B41" s="6">
        <v>45171</v>
      </c>
      <c r="C41" s="6">
        <v>45172</v>
      </c>
      <c r="D41" s="4">
        <v>364</v>
      </c>
      <c r="E41" s="4">
        <v>364</v>
      </c>
      <c r="F41" s="10" t="s">
        <v>183</v>
      </c>
      <c r="G41" s="4">
        <f t="shared" si="0"/>
        <v>0</v>
      </c>
      <c r="H41" s="4" t="str">
        <f t="shared" si="1"/>
        <v>，202309011952540021</v>
      </c>
      <c r="I41" s="4" t="e">
        <f>VLOOKUP(A41,HOP!A:U,21,0)</f>
        <v>#N/A</v>
      </c>
      <c r="J41" s="4">
        <v>9.1</v>
      </c>
    </row>
    <row r="42" s="4" customFormat="1" spans="1:10">
      <c r="A42" s="9" t="s">
        <v>184</v>
      </c>
      <c r="B42" s="6">
        <v>45171</v>
      </c>
      <c r="C42" s="6">
        <v>45172</v>
      </c>
      <c r="D42" s="4">
        <v>294</v>
      </c>
      <c r="E42" s="4">
        <v>294</v>
      </c>
      <c r="F42" s="10" t="s">
        <v>185</v>
      </c>
      <c r="G42" s="4">
        <f t="shared" si="0"/>
        <v>0</v>
      </c>
      <c r="H42" s="4" t="str">
        <f t="shared" si="1"/>
        <v>，202309012015390071</v>
      </c>
      <c r="I42" s="4" t="e">
        <f>VLOOKUP(A42,HOP!A:U,21,0)</f>
        <v>#N/A</v>
      </c>
      <c r="J42" s="4">
        <v>9.1</v>
      </c>
    </row>
    <row r="43" s="4" customFormat="1" spans="1:10">
      <c r="A43" s="9" t="s">
        <v>186</v>
      </c>
      <c r="B43" s="6">
        <v>45171</v>
      </c>
      <c r="C43" s="6">
        <v>45172</v>
      </c>
      <c r="D43" s="4">
        <v>495.6</v>
      </c>
      <c r="E43" s="4">
        <v>495.6</v>
      </c>
      <c r="F43" s="10" t="s">
        <v>187</v>
      </c>
      <c r="G43" s="4">
        <f t="shared" si="0"/>
        <v>0</v>
      </c>
      <c r="H43" s="4" t="str">
        <f t="shared" si="1"/>
        <v>，202309021248100069</v>
      </c>
      <c r="I43" s="4" t="e">
        <f>VLOOKUP(A43,HOP!A:U,21,0)</f>
        <v>#N/A</v>
      </c>
      <c r="J43" s="4">
        <v>9.2</v>
      </c>
    </row>
    <row r="44" s="4" customFormat="1" spans="1:10">
      <c r="A44" s="9" t="s">
        <v>188</v>
      </c>
      <c r="B44" s="6">
        <v>45171</v>
      </c>
      <c r="C44" s="6">
        <v>45172</v>
      </c>
      <c r="D44" s="4">
        <v>245</v>
      </c>
      <c r="E44" s="4">
        <v>245</v>
      </c>
      <c r="F44" s="10" t="s">
        <v>189</v>
      </c>
      <c r="G44" s="4">
        <f t="shared" si="0"/>
        <v>0</v>
      </c>
      <c r="H44" s="4" t="str">
        <f t="shared" si="1"/>
        <v>，202309021330110068</v>
      </c>
      <c r="I44" s="4" t="e">
        <f>VLOOKUP(A44,HOP!A:U,21,0)</f>
        <v>#N/A</v>
      </c>
      <c r="J44" s="4">
        <v>9.2</v>
      </c>
    </row>
    <row r="46" spans="4:4">
      <c r="D46" s="4">
        <f>SUM(D2:D45)</f>
        <v>68286.76</v>
      </c>
    </row>
    <row r="53" spans="1:4">
      <c r="A53" s="4" t="s">
        <v>190</v>
      </c>
      <c r="C53" s="4">
        <v>64490.4</v>
      </c>
      <c r="D53" s="4">
        <v>69362.72</v>
      </c>
    </row>
    <row r="54" spans="1:4">
      <c r="A54" s="4" t="s">
        <v>191</v>
      </c>
      <c r="C54" s="4">
        <v>3796.36</v>
      </c>
      <c r="D54" s="4">
        <v>4083.18</v>
      </c>
    </row>
    <row r="55" spans="1:4">
      <c r="A55" s="4" t="s">
        <v>192</v>
      </c>
      <c r="C55" s="4">
        <f>SUM(C53:C54)</f>
        <v>68286.76</v>
      </c>
      <c r="D55" s="4">
        <f>SUM(D53:D54)</f>
        <v>73445.9</v>
      </c>
    </row>
    <row r="56" spans="1:1">
      <c r="A56" s="4" t="s">
        <v>193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6" width="8" style="1"/>
    <col min="7" max="7" width="10.25" style="1" customWidth="1"/>
    <col min="8" max="16383" width="8" style="1"/>
  </cols>
  <sheetData>
    <row r="1" s="1" customFormat="1" spans="1:22">
      <c r="A1" s="2" t="s">
        <v>194</v>
      </c>
      <c r="B1" s="2" t="s">
        <v>195</v>
      </c>
      <c r="C1" s="2" t="s">
        <v>196</v>
      </c>
      <c r="D1" s="2" t="s">
        <v>197</v>
      </c>
      <c r="E1" s="2" t="s">
        <v>13</v>
      </c>
      <c r="F1" s="2" t="s">
        <v>5</v>
      </c>
      <c r="G1" s="2" t="s">
        <v>6</v>
      </c>
      <c r="H1" s="2" t="s">
        <v>198</v>
      </c>
      <c r="I1" s="2" t="s">
        <v>199</v>
      </c>
      <c r="J1" s="2" t="s">
        <v>200</v>
      </c>
      <c r="K1" s="2" t="s">
        <v>201</v>
      </c>
      <c r="L1" s="2" t="s">
        <v>202</v>
      </c>
      <c r="M1" s="2" t="s">
        <v>203</v>
      </c>
      <c r="N1" s="2" t="s">
        <v>204</v>
      </c>
      <c r="O1" s="2" t="s">
        <v>205</v>
      </c>
      <c r="P1" s="2" t="s">
        <v>206</v>
      </c>
      <c r="Q1" s="2" t="s">
        <v>207</v>
      </c>
      <c r="R1" s="2" t="s">
        <v>208</v>
      </c>
      <c r="S1" s="2" t="s">
        <v>209</v>
      </c>
      <c r="T1" s="2" t="s">
        <v>210</v>
      </c>
      <c r="U1" s="2" t="s">
        <v>211</v>
      </c>
      <c r="V1" s="2" t="s">
        <v>212</v>
      </c>
    </row>
    <row r="2" s="1" customFormat="1" spans="1:22">
      <c r="A2" s="3">
        <v>999226500041921</v>
      </c>
      <c r="B2" s="1" t="s">
        <v>213</v>
      </c>
      <c r="C2" s="1" t="s">
        <v>214</v>
      </c>
      <c r="D2" s="1" t="s">
        <v>215</v>
      </c>
      <c r="E2" s="1" t="s">
        <v>93</v>
      </c>
      <c r="F2" s="1" t="s">
        <v>213</v>
      </c>
      <c r="G2" s="1" t="s">
        <v>216</v>
      </c>
      <c r="H2" s="1" t="s">
        <v>217</v>
      </c>
      <c r="I2" s="1" t="s">
        <v>218</v>
      </c>
      <c r="J2" s="1" t="s">
        <v>219</v>
      </c>
      <c r="K2" s="1" t="s">
        <v>218</v>
      </c>
      <c r="L2" s="1" t="s">
        <v>218</v>
      </c>
      <c r="M2" s="1" t="s">
        <v>220</v>
      </c>
      <c r="N2" s="1" t="s">
        <v>220</v>
      </c>
      <c r="O2" s="1" t="s">
        <v>221</v>
      </c>
      <c r="P2" s="1" t="s">
        <v>222</v>
      </c>
      <c r="Q2" s="1" t="s">
        <v>223</v>
      </c>
      <c r="R2" s="1" t="s">
        <v>224</v>
      </c>
      <c r="S2" s="1" t="s">
        <v>225</v>
      </c>
      <c r="T2" s="1" t="s">
        <v>226</v>
      </c>
      <c r="U2" s="1" t="s">
        <v>227</v>
      </c>
      <c r="V2" s="1" t="s">
        <v>228</v>
      </c>
    </row>
    <row r="3" s="1" customFormat="1" spans="1:22">
      <c r="A3" s="3">
        <v>999226328409933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233</v>
      </c>
      <c r="G3" s="1" t="s">
        <v>216</v>
      </c>
      <c r="H3" s="1" t="s">
        <v>217</v>
      </c>
      <c r="I3" s="1" t="s">
        <v>234</v>
      </c>
      <c r="J3" s="1" t="s">
        <v>219</v>
      </c>
      <c r="K3" s="1" t="s">
        <v>234</v>
      </c>
      <c r="L3" s="1" t="s">
        <v>234</v>
      </c>
      <c r="M3" s="1" t="s">
        <v>220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235</v>
      </c>
      <c r="S3" s="1" t="s">
        <v>225</v>
      </c>
      <c r="T3" s="1" t="s">
        <v>226</v>
      </c>
      <c r="U3" s="1" t="s">
        <v>227</v>
      </c>
      <c r="V3" s="1" t="s">
        <v>228</v>
      </c>
    </row>
    <row r="4" s="1" customFormat="1" spans="1:22">
      <c r="A4" s="3">
        <v>999226324141325</v>
      </c>
      <c r="B4" s="1" t="s">
        <v>229</v>
      </c>
      <c r="C4" s="1" t="s">
        <v>236</v>
      </c>
      <c r="D4" s="1" t="s">
        <v>231</v>
      </c>
      <c r="E4" s="1" t="s">
        <v>237</v>
      </c>
      <c r="F4" s="1" t="s">
        <v>233</v>
      </c>
      <c r="G4" s="1" t="s">
        <v>216</v>
      </c>
      <c r="H4" s="1" t="s">
        <v>217</v>
      </c>
      <c r="I4" s="1" t="s">
        <v>238</v>
      </c>
      <c r="J4" s="1" t="s">
        <v>219</v>
      </c>
      <c r="K4" s="1" t="s">
        <v>238</v>
      </c>
      <c r="L4" s="1" t="s">
        <v>238</v>
      </c>
      <c r="M4" s="1" t="s">
        <v>220</v>
      </c>
      <c r="N4" s="1" t="s">
        <v>220</v>
      </c>
      <c r="O4" s="1" t="s">
        <v>221</v>
      </c>
      <c r="P4" s="1" t="s">
        <v>222</v>
      </c>
      <c r="Q4" s="1" t="s">
        <v>223</v>
      </c>
      <c r="R4" s="1" t="s">
        <v>239</v>
      </c>
      <c r="S4" s="1" t="s">
        <v>225</v>
      </c>
      <c r="T4" s="1" t="s">
        <v>226</v>
      </c>
      <c r="U4" s="1" t="s">
        <v>227</v>
      </c>
      <c r="V4" s="1" t="s">
        <v>228</v>
      </c>
    </row>
    <row r="5" s="1" customFormat="1" spans="1:22">
      <c r="A5" s="3">
        <v>999226323815720</v>
      </c>
      <c r="B5" s="1" t="s">
        <v>229</v>
      </c>
      <c r="C5" s="1" t="s">
        <v>240</v>
      </c>
      <c r="D5" s="1" t="s">
        <v>231</v>
      </c>
      <c r="E5" s="1" t="s">
        <v>241</v>
      </c>
      <c r="F5" s="1" t="s">
        <v>213</v>
      </c>
      <c r="G5" s="1" t="s">
        <v>242</v>
      </c>
      <c r="H5" s="1" t="s">
        <v>217</v>
      </c>
      <c r="I5" s="1" t="s">
        <v>243</v>
      </c>
      <c r="J5" s="1" t="s">
        <v>219</v>
      </c>
      <c r="K5" s="1" t="s">
        <v>243</v>
      </c>
      <c r="L5" s="1" t="s">
        <v>243</v>
      </c>
      <c r="M5" s="1" t="s">
        <v>220</v>
      </c>
      <c r="N5" s="1" t="s">
        <v>220</v>
      </c>
      <c r="O5" s="1" t="s">
        <v>221</v>
      </c>
      <c r="P5" s="1" t="s">
        <v>222</v>
      </c>
      <c r="Q5" s="1" t="s">
        <v>223</v>
      </c>
      <c r="R5" s="1" t="s">
        <v>244</v>
      </c>
      <c r="S5" s="1" t="s">
        <v>225</v>
      </c>
      <c r="T5" s="1" t="s">
        <v>226</v>
      </c>
      <c r="U5" s="1" t="s">
        <v>227</v>
      </c>
      <c r="V5" s="1" t="s">
        <v>228</v>
      </c>
    </row>
    <row r="6" s="1" customFormat="1" spans="1:22">
      <c r="A6" s="3">
        <v>999226280639435</v>
      </c>
      <c r="B6" s="1" t="s">
        <v>229</v>
      </c>
      <c r="C6" s="1" t="s">
        <v>245</v>
      </c>
      <c r="D6" s="1" t="s">
        <v>231</v>
      </c>
      <c r="E6" s="1" t="s">
        <v>246</v>
      </c>
      <c r="F6" s="1" t="s">
        <v>213</v>
      </c>
      <c r="G6" s="1" t="s">
        <v>247</v>
      </c>
      <c r="H6" s="1" t="s">
        <v>217</v>
      </c>
      <c r="I6" s="1" t="s">
        <v>248</v>
      </c>
      <c r="J6" s="1" t="s">
        <v>219</v>
      </c>
      <c r="K6" s="1" t="s">
        <v>248</v>
      </c>
      <c r="L6" s="1" t="s">
        <v>248</v>
      </c>
      <c r="M6" s="1" t="s">
        <v>220</v>
      </c>
      <c r="N6" s="1" t="s">
        <v>220</v>
      </c>
      <c r="O6" s="1" t="s">
        <v>221</v>
      </c>
      <c r="P6" s="1" t="s">
        <v>222</v>
      </c>
      <c r="Q6" s="1" t="s">
        <v>223</v>
      </c>
      <c r="R6" s="1" t="s">
        <v>249</v>
      </c>
      <c r="S6" s="1" t="s">
        <v>225</v>
      </c>
      <c r="T6" s="1" t="s">
        <v>226</v>
      </c>
      <c r="U6" s="1" t="s">
        <v>227</v>
      </c>
      <c r="V6" s="1" t="s">
        <v>228</v>
      </c>
    </row>
    <row r="7" s="1" customFormat="1" spans="1:22">
      <c r="A7" s="3">
        <v>999226197923041</v>
      </c>
      <c r="B7" s="1" t="s">
        <v>250</v>
      </c>
      <c r="C7" s="1" t="s">
        <v>251</v>
      </c>
      <c r="D7" s="1" t="s">
        <v>231</v>
      </c>
      <c r="E7" s="1" t="s">
        <v>252</v>
      </c>
      <c r="F7" s="1" t="s">
        <v>233</v>
      </c>
      <c r="G7" s="1" t="s">
        <v>216</v>
      </c>
      <c r="H7" s="1" t="s">
        <v>217</v>
      </c>
      <c r="I7" s="1" t="s">
        <v>238</v>
      </c>
      <c r="J7" s="1" t="s">
        <v>219</v>
      </c>
      <c r="K7" s="1" t="s">
        <v>238</v>
      </c>
      <c r="L7" s="1" t="s">
        <v>238</v>
      </c>
      <c r="M7" s="1" t="s">
        <v>220</v>
      </c>
      <c r="N7" s="1" t="s">
        <v>220</v>
      </c>
      <c r="O7" s="1" t="s">
        <v>221</v>
      </c>
      <c r="P7" s="1" t="s">
        <v>222</v>
      </c>
      <c r="Q7" s="1" t="s">
        <v>223</v>
      </c>
      <c r="R7" s="1" t="s">
        <v>253</v>
      </c>
      <c r="S7" s="1" t="s">
        <v>225</v>
      </c>
      <c r="T7" s="1" t="s">
        <v>226</v>
      </c>
      <c r="U7" s="1" t="s">
        <v>227</v>
      </c>
      <c r="V7" s="1" t="s">
        <v>228</v>
      </c>
    </row>
    <row r="8" s="1" customFormat="1" spans="1:22">
      <c r="A8" s="3">
        <v>999226122964604</v>
      </c>
      <c r="B8" s="1" t="s">
        <v>254</v>
      </c>
      <c r="C8" s="1" t="s">
        <v>255</v>
      </c>
      <c r="D8" s="1" t="s">
        <v>231</v>
      </c>
      <c r="E8" s="1" t="s">
        <v>256</v>
      </c>
      <c r="F8" s="1" t="s">
        <v>257</v>
      </c>
      <c r="G8" s="1" t="s">
        <v>216</v>
      </c>
      <c r="H8" s="1" t="s">
        <v>217</v>
      </c>
      <c r="I8" s="1" t="s">
        <v>258</v>
      </c>
      <c r="J8" s="1" t="s">
        <v>219</v>
      </c>
      <c r="K8" s="1" t="s">
        <v>258</v>
      </c>
      <c r="L8" s="1" t="s">
        <v>258</v>
      </c>
      <c r="M8" s="1" t="s">
        <v>220</v>
      </c>
      <c r="N8" s="1" t="s">
        <v>220</v>
      </c>
      <c r="O8" s="1" t="s">
        <v>221</v>
      </c>
      <c r="P8" s="1" t="s">
        <v>222</v>
      </c>
      <c r="Q8" s="1" t="s">
        <v>223</v>
      </c>
      <c r="R8" s="1" t="s">
        <v>259</v>
      </c>
      <c r="S8" s="1" t="s">
        <v>225</v>
      </c>
      <c r="T8" s="1" t="s">
        <v>226</v>
      </c>
      <c r="U8" s="1" t="s">
        <v>227</v>
      </c>
      <c r="V8" s="1" t="s">
        <v>228</v>
      </c>
    </row>
    <row r="9" s="1" customFormat="1" spans="1:22">
      <c r="A9" s="3">
        <v>999226120410065</v>
      </c>
      <c r="B9" s="1" t="s">
        <v>254</v>
      </c>
      <c r="C9" s="1" t="s">
        <v>260</v>
      </c>
      <c r="D9" s="1" t="s">
        <v>231</v>
      </c>
      <c r="E9" s="1" t="s">
        <v>261</v>
      </c>
      <c r="F9" s="1" t="s">
        <v>257</v>
      </c>
      <c r="G9" s="1" t="s">
        <v>216</v>
      </c>
      <c r="H9" s="1" t="s">
        <v>217</v>
      </c>
      <c r="I9" s="1" t="s">
        <v>258</v>
      </c>
      <c r="J9" s="1" t="s">
        <v>219</v>
      </c>
      <c r="K9" s="1" t="s">
        <v>258</v>
      </c>
      <c r="L9" s="1" t="s">
        <v>258</v>
      </c>
      <c r="M9" s="1" t="s">
        <v>220</v>
      </c>
      <c r="N9" s="1" t="s">
        <v>220</v>
      </c>
      <c r="O9" s="1" t="s">
        <v>221</v>
      </c>
      <c r="P9" s="1" t="s">
        <v>222</v>
      </c>
      <c r="Q9" s="1" t="s">
        <v>223</v>
      </c>
      <c r="R9" s="1" t="s">
        <v>262</v>
      </c>
      <c r="S9" s="1" t="s">
        <v>225</v>
      </c>
      <c r="T9" s="1" t="s">
        <v>226</v>
      </c>
      <c r="U9" s="1" t="s">
        <v>227</v>
      </c>
      <c r="V9" s="1" t="s">
        <v>228</v>
      </c>
    </row>
    <row r="10" s="1" customFormat="1" spans="1:22">
      <c r="A10" s="3">
        <v>999226120015612</v>
      </c>
      <c r="B10" s="1" t="s">
        <v>254</v>
      </c>
      <c r="C10" s="1" t="s">
        <v>263</v>
      </c>
      <c r="D10" s="1" t="s">
        <v>231</v>
      </c>
      <c r="E10" s="1" t="s">
        <v>264</v>
      </c>
      <c r="F10" s="1" t="s">
        <v>257</v>
      </c>
      <c r="G10" s="1" t="s">
        <v>247</v>
      </c>
      <c r="H10" s="1" t="s">
        <v>217</v>
      </c>
      <c r="I10" s="1" t="s">
        <v>265</v>
      </c>
      <c r="J10" s="1" t="s">
        <v>219</v>
      </c>
      <c r="K10" s="1" t="s">
        <v>265</v>
      </c>
      <c r="L10" s="1" t="s">
        <v>265</v>
      </c>
      <c r="M10" s="1" t="s">
        <v>220</v>
      </c>
      <c r="N10" s="1" t="s">
        <v>220</v>
      </c>
      <c r="O10" s="1" t="s">
        <v>221</v>
      </c>
      <c r="P10" s="1" t="s">
        <v>222</v>
      </c>
      <c r="Q10" s="1" t="s">
        <v>223</v>
      </c>
      <c r="R10" s="1" t="s">
        <v>266</v>
      </c>
      <c r="S10" s="1" t="s">
        <v>225</v>
      </c>
      <c r="T10" s="1" t="s">
        <v>226</v>
      </c>
      <c r="U10" s="1" t="s">
        <v>227</v>
      </c>
      <c r="V10" s="1" t="s">
        <v>228</v>
      </c>
    </row>
    <row r="11" s="1" customFormat="1" spans="1:22">
      <c r="A11" s="3">
        <v>999226119994384</v>
      </c>
      <c r="B11" s="1" t="s">
        <v>254</v>
      </c>
      <c r="C11" s="1" t="s">
        <v>267</v>
      </c>
      <c r="D11" s="1" t="s">
        <v>231</v>
      </c>
      <c r="E11" s="1" t="s">
        <v>268</v>
      </c>
      <c r="F11" s="1" t="s">
        <v>257</v>
      </c>
      <c r="G11" s="1" t="s">
        <v>247</v>
      </c>
      <c r="H11" s="1" t="s">
        <v>217</v>
      </c>
      <c r="I11" s="1" t="s">
        <v>265</v>
      </c>
      <c r="J11" s="1" t="s">
        <v>219</v>
      </c>
      <c r="K11" s="1" t="s">
        <v>265</v>
      </c>
      <c r="L11" s="1" t="s">
        <v>265</v>
      </c>
      <c r="M11" s="1" t="s">
        <v>220</v>
      </c>
      <c r="N11" s="1" t="s">
        <v>220</v>
      </c>
      <c r="O11" s="1" t="s">
        <v>221</v>
      </c>
      <c r="P11" s="1" t="s">
        <v>222</v>
      </c>
      <c r="Q11" s="1" t="s">
        <v>223</v>
      </c>
      <c r="R11" s="1" t="s">
        <v>269</v>
      </c>
      <c r="S11" s="1" t="s">
        <v>225</v>
      </c>
      <c r="T11" s="1" t="s">
        <v>226</v>
      </c>
      <c r="U11" s="1" t="s">
        <v>227</v>
      </c>
      <c r="V11" s="1" t="s">
        <v>228</v>
      </c>
    </row>
    <row r="12" s="1" customFormat="1" spans="1:22">
      <c r="A12" s="3">
        <v>999226111855822</v>
      </c>
      <c r="B12" s="1" t="s">
        <v>254</v>
      </c>
      <c r="C12" s="1" t="s">
        <v>270</v>
      </c>
      <c r="D12" s="1" t="s">
        <v>231</v>
      </c>
      <c r="E12" s="1" t="s">
        <v>271</v>
      </c>
      <c r="F12" s="1" t="s">
        <v>272</v>
      </c>
      <c r="G12" s="1" t="s">
        <v>216</v>
      </c>
      <c r="H12" s="1" t="s">
        <v>217</v>
      </c>
      <c r="I12" s="1" t="s">
        <v>234</v>
      </c>
      <c r="J12" s="1" t="s">
        <v>219</v>
      </c>
      <c r="K12" s="1" t="s">
        <v>234</v>
      </c>
      <c r="L12" s="1" t="s">
        <v>234</v>
      </c>
      <c r="M12" s="1" t="s">
        <v>220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273</v>
      </c>
      <c r="S12" s="1" t="s">
        <v>225</v>
      </c>
      <c r="T12" s="1" t="s">
        <v>226</v>
      </c>
      <c r="U12" s="1" t="s">
        <v>227</v>
      </c>
      <c r="V12" s="1" t="s">
        <v>228</v>
      </c>
    </row>
    <row r="13" s="1" customFormat="1" spans="1:22">
      <c r="A13" s="3">
        <v>26109527683</v>
      </c>
      <c r="B13" s="1" t="s">
        <v>254</v>
      </c>
      <c r="C13" s="1" t="s">
        <v>274</v>
      </c>
      <c r="D13" s="1" t="s">
        <v>231</v>
      </c>
      <c r="E13" s="1" t="s">
        <v>275</v>
      </c>
      <c r="F13" s="1" t="s">
        <v>276</v>
      </c>
      <c r="G13" s="1" t="s">
        <v>216</v>
      </c>
      <c r="H13" s="1" t="s">
        <v>217</v>
      </c>
      <c r="I13" s="1" t="s">
        <v>277</v>
      </c>
      <c r="J13" s="1" t="s">
        <v>219</v>
      </c>
      <c r="K13" s="1" t="s">
        <v>277</v>
      </c>
      <c r="L13" s="1" t="s">
        <v>277</v>
      </c>
      <c r="M13" s="1" t="s">
        <v>220</v>
      </c>
      <c r="N13" s="1" t="s">
        <v>220</v>
      </c>
      <c r="O13" s="1" t="s">
        <v>221</v>
      </c>
      <c r="P13" s="1" t="s">
        <v>222</v>
      </c>
      <c r="Q13" s="1" t="s">
        <v>223</v>
      </c>
      <c r="R13" s="1" t="s">
        <v>278</v>
      </c>
      <c r="S13" s="1" t="s">
        <v>225</v>
      </c>
      <c r="T13" s="1" t="s">
        <v>226</v>
      </c>
      <c r="U13" s="1" t="s">
        <v>227</v>
      </c>
      <c r="V13" s="1" t="s">
        <v>228</v>
      </c>
    </row>
    <row r="14" s="1" customFormat="1" spans="1:22">
      <c r="A14" s="3">
        <v>999226108512752</v>
      </c>
      <c r="B14" s="1" t="s">
        <v>279</v>
      </c>
      <c r="C14" s="1" t="s">
        <v>280</v>
      </c>
      <c r="D14" s="1" t="s">
        <v>231</v>
      </c>
      <c r="E14" s="1" t="s">
        <v>281</v>
      </c>
      <c r="F14" s="1" t="s">
        <v>272</v>
      </c>
      <c r="G14" s="1" t="s">
        <v>247</v>
      </c>
      <c r="H14" s="1" t="s">
        <v>217</v>
      </c>
      <c r="I14" s="1" t="s">
        <v>282</v>
      </c>
      <c r="J14" s="1" t="s">
        <v>219</v>
      </c>
      <c r="K14" s="1" t="s">
        <v>282</v>
      </c>
      <c r="L14" s="1" t="s">
        <v>282</v>
      </c>
      <c r="M14" s="1" t="s">
        <v>220</v>
      </c>
      <c r="N14" s="1" t="s">
        <v>220</v>
      </c>
      <c r="O14" s="1" t="s">
        <v>221</v>
      </c>
      <c r="P14" s="1" t="s">
        <v>222</v>
      </c>
      <c r="Q14" s="1" t="s">
        <v>223</v>
      </c>
      <c r="R14" s="1" t="s">
        <v>283</v>
      </c>
      <c r="S14" s="1" t="s">
        <v>225</v>
      </c>
      <c r="T14" s="1" t="s">
        <v>226</v>
      </c>
      <c r="U14" s="1" t="s">
        <v>227</v>
      </c>
      <c r="V14" s="1" t="s">
        <v>228</v>
      </c>
    </row>
    <row r="15" s="1" customFormat="1" spans="1:22">
      <c r="A15" s="3">
        <v>999226101119077</v>
      </c>
      <c r="B15" s="1" t="s">
        <v>279</v>
      </c>
      <c r="C15" s="1" t="s">
        <v>284</v>
      </c>
      <c r="D15" s="1" t="s">
        <v>231</v>
      </c>
      <c r="E15" s="1" t="s">
        <v>285</v>
      </c>
      <c r="F15" s="1" t="s">
        <v>272</v>
      </c>
      <c r="G15" s="1" t="s">
        <v>216</v>
      </c>
      <c r="H15" s="1" t="s">
        <v>217</v>
      </c>
      <c r="I15" s="1" t="s">
        <v>286</v>
      </c>
      <c r="J15" s="1" t="s">
        <v>219</v>
      </c>
      <c r="K15" s="1" t="s">
        <v>286</v>
      </c>
      <c r="L15" s="1" t="s">
        <v>286</v>
      </c>
      <c r="M15" s="1" t="s">
        <v>220</v>
      </c>
      <c r="N15" s="1" t="s">
        <v>220</v>
      </c>
      <c r="O15" s="1" t="s">
        <v>221</v>
      </c>
      <c r="P15" s="1" t="s">
        <v>222</v>
      </c>
      <c r="Q15" s="1" t="s">
        <v>223</v>
      </c>
      <c r="R15" s="1" t="s">
        <v>287</v>
      </c>
      <c r="S15" s="1" t="s">
        <v>225</v>
      </c>
      <c r="T15" s="1" t="s">
        <v>226</v>
      </c>
      <c r="U15" s="1" t="s">
        <v>227</v>
      </c>
      <c r="V15" s="1" t="s">
        <v>228</v>
      </c>
    </row>
    <row r="16" s="1" customFormat="1" spans="1:22">
      <c r="A16" s="3">
        <v>999226069674928</v>
      </c>
      <c r="B16" s="1" t="s">
        <v>279</v>
      </c>
      <c r="C16" s="1" t="s">
        <v>288</v>
      </c>
      <c r="D16" s="1" t="s">
        <v>231</v>
      </c>
      <c r="E16" s="1" t="s">
        <v>289</v>
      </c>
      <c r="F16" s="1" t="s">
        <v>233</v>
      </c>
      <c r="G16" s="1" t="s">
        <v>242</v>
      </c>
      <c r="H16" s="1" t="s">
        <v>217</v>
      </c>
      <c r="I16" s="1" t="s">
        <v>290</v>
      </c>
      <c r="J16" s="1" t="s">
        <v>219</v>
      </c>
      <c r="K16" s="1" t="s">
        <v>290</v>
      </c>
      <c r="L16" s="1" t="s">
        <v>290</v>
      </c>
      <c r="M16" s="1" t="s">
        <v>220</v>
      </c>
      <c r="N16" s="1" t="s">
        <v>220</v>
      </c>
      <c r="O16" s="1" t="s">
        <v>221</v>
      </c>
      <c r="P16" s="1" t="s">
        <v>222</v>
      </c>
      <c r="Q16" s="1" t="s">
        <v>223</v>
      </c>
      <c r="R16" s="1" t="s">
        <v>291</v>
      </c>
      <c r="S16" s="1" t="s">
        <v>225</v>
      </c>
      <c r="T16" s="1" t="s">
        <v>226</v>
      </c>
      <c r="U16" s="1" t="s">
        <v>227</v>
      </c>
      <c r="V16" s="1" t="s">
        <v>228</v>
      </c>
    </row>
    <row r="17" s="1" customFormat="1" spans="1:22">
      <c r="A17" s="3">
        <v>999226050619804</v>
      </c>
      <c r="B17" s="1" t="s">
        <v>292</v>
      </c>
      <c r="C17" s="1" t="s">
        <v>293</v>
      </c>
      <c r="D17" s="1" t="s">
        <v>231</v>
      </c>
      <c r="E17" s="1" t="s">
        <v>294</v>
      </c>
      <c r="F17" s="1" t="s">
        <v>257</v>
      </c>
      <c r="G17" s="1" t="s">
        <v>216</v>
      </c>
      <c r="H17" s="1" t="s">
        <v>217</v>
      </c>
      <c r="I17" s="1" t="s">
        <v>295</v>
      </c>
      <c r="J17" s="1" t="s">
        <v>219</v>
      </c>
      <c r="K17" s="1" t="s">
        <v>295</v>
      </c>
      <c r="L17" s="1" t="s">
        <v>295</v>
      </c>
      <c r="M17" s="1" t="s">
        <v>220</v>
      </c>
      <c r="N17" s="1" t="s">
        <v>220</v>
      </c>
      <c r="O17" s="1" t="s">
        <v>221</v>
      </c>
      <c r="P17" s="1" t="s">
        <v>222</v>
      </c>
      <c r="Q17" s="1" t="s">
        <v>223</v>
      </c>
      <c r="R17" s="1" t="s">
        <v>296</v>
      </c>
      <c r="S17" s="1" t="s">
        <v>225</v>
      </c>
      <c r="T17" s="1" t="s">
        <v>226</v>
      </c>
      <c r="U17" s="1" t="s">
        <v>227</v>
      </c>
      <c r="V17" s="1" t="s">
        <v>228</v>
      </c>
    </row>
    <row r="18" s="1" customFormat="1" spans="1:22">
      <c r="A18" s="3">
        <v>999226015066523</v>
      </c>
      <c r="B18" s="1" t="s">
        <v>297</v>
      </c>
      <c r="C18" s="1" t="s">
        <v>298</v>
      </c>
      <c r="D18" s="1" t="s">
        <v>231</v>
      </c>
      <c r="E18" s="1" t="s">
        <v>299</v>
      </c>
      <c r="F18" s="1" t="s">
        <v>276</v>
      </c>
      <c r="G18" s="1" t="s">
        <v>247</v>
      </c>
      <c r="H18" s="1" t="s">
        <v>217</v>
      </c>
      <c r="I18" s="1" t="s">
        <v>300</v>
      </c>
      <c r="J18" s="1" t="s">
        <v>219</v>
      </c>
      <c r="K18" s="1" t="s">
        <v>300</v>
      </c>
      <c r="L18" s="1" t="s">
        <v>300</v>
      </c>
      <c r="M18" s="1" t="s">
        <v>220</v>
      </c>
      <c r="N18" s="1" t="s">
        <v>220</v>
      </c>
      <c r="O18" s="1" t="s">
        <v>221</v>
      </c>
      <c r="P18" s="1" t="s">
        <v>222</v>
      </c>
      <c r="Q18" s="1" t="s">
        <v>223</v>
      </c>
      <c r="R18" s="1" t="s">
        <v>301</v>
      </c>
      <c r="S18" s="1" t="s">
        <v>225</v>
      </c>
      <c r="T18" s="1" t="s">
        <v>226</v>
      </c>
      <c r="U18" s="1" t="s">
        <v>227</v>
      </c>
      <c r="V18" s="1" t="s">
        <v>228</v>
      </c>
    </row>
    <row r="19" s="1" customFormat="1" spans="1:22">
      <c r="A19" s="3">
        <v>999225990529061</v>
      </c>
      <c r="B19" s="1" t="s">
        <v>302</v>
      </c>
      <c r="C19" s="1" t="s">
        <v>303</v>
      </c>
      <c r="D19" s="1" t="s">
        <v>231</v>
      </c>
      <c r="E19" s="1" t="s">
        <v>304</v>
      </c>
      <c r="F19" s="1" t="s">
        <v>272</v>
      </c>
      <c r="G19" s="1" t="s">
        <v>216</v>
      </c>
      <c r="H19" s="1" t="s">
        <v>217</v>
      </c>
      <c r="I19" s="1" t="s">
        <v>305</v>
      </c>
      <c r="J19" s="1" t="s">
        <v>219</v>
      </c>
      <c r="K19" s="1" t="s">
        <v>305</v>
      </c>
      <c r="L19" s="1" t="s">
        <v>305</v>
      </c>
      <c r="M19" s="1" t="s">
        <v>220</v>
      </c>
      <c r="N19" s="1" t="s">
        <v>220</v>
      </c>
      <c r="O19" s="1" t="s">
        <v>221</v>
      </c>
      <c r="P19" s="1" t="s">
        <v>222</v>
      </c>
      <c r="Q19" s="1" t="s">
        <v>223</v>
      </c>
      <c r="R19" s="1" t="s">
        <v>306</v>
      </c>
      <c r="S19" s="1" t="s">
        <v>225</v>
      </c>
      <c r="T19" s="1" t="s">
        <v>226</v>
      </c>
      <c r="U19" s="1" t="s">
        <v>227</v>
      </c>
      <c r="V19" s="1" t="s">
        <v>228</v>
      </c>
    </row>
    <row r="20" s="1" customFormat="1" spans="1:22">
      <c r="A20" s="3">
        <v>999225982285698</v>
      </c>
      <c r="B20" s="1" t="s">
        <v>302</v>
      </c>
      <c r="C20" s="1" t="s">
        <v>307</v>
      </c>
      <c r="D20" s="1" t="s">
        <v>231</v>
      </c>
      <c r="E20" s="1" t="s">
        <v>308</v>
      </c>
      <c r="F20" s="1" t="s">
        <v>257</v>
      </c>
      <c r="G20" s="1" t="s">
        <v>216</v>
      </c>
      <c r="H20" s="1" t="s">
        <v>217</v>
      </c>
      <c r="I20" s="1" t="s">
        <v>309</v>
      </c>
      <c r="J20" s="1" t="s">
        <v>219</v>
      </c>
      <c r="K20" s="1" t="s">
        <v>309</v>
      </c>
      <c r="L20" s="1" t="s">
        <v>309</v>
      </c>
      <c r="M20" s="1" t="s">
        <v>220</v>
      </c>
      <c r="N20" s="1" t="s">
        <v>220</v>
      </c>
      <c r="O20" s="1" t="s">
        <v>221</v>
      </c>
      <c r="P20" s="1" t="s">
        <v>222</v>
      </c>
      <c r="Q20" s="1" t="s">
        <v>223</v>
      </c>
      <c r="R20" s="1" t="s">
        <v>310</v>
      </c>
      <c r="S20" s="1" t="s">
        <v>225</v>
      </c>
      <c r="T20" s="1" t="s">
        <v>226</v>
      </c>
      <c r="U20" s="1" t="s">
        <v>227</v>
      </c>
      <c r="V20" s="1" t="s">
        <v>228</v>
      </c>
    </row>
    <row r="21" s="1" customFormat="1" spans="1:22">
      <c r="A21" s="3">
        <v>999225979695520</v>
      </c>
      <c r="B21" s="1" t="s">
        <v>302</v>
      </c>
      <c r="C21" s="1" t="s">
        <v>311</v>
      </c>
      <c r="D21" s="1" t="s">
        <v>231</v>
      </c>
      <c r="E21" s="1" t="s">
        <v>312</v>
      </c>
      <c r="F21" s="1" t="s">
        <v>257</v>
      </c>
      <c r="G21" s="1" t="s">
        <v>247</v>
      </c>
      <c r="H21" s="1" t="s">
        <v>217</v>
      </c>
      <c r="I21" s="1" t="s">
        <v>313</v>
      </c>
      <c r="J21" s="1" t="s">
        <v>219</v>
      </c>
      <c r="K21" s="1" t="s">
        <v>313</v>
      </c>
      <c r="L21" s="1" t="s">
        <v>313</v>
      </c>
      <c r="M21" s="1" t="s">
        <v>220</v>
      </c>
      <c r="N21" s="1" t="s">
        <v>220</v>
      </c>
      <c r="O21" s="1" t="s">
        <v>221</v>
      </c>
      <c r="P21" s="1" t="s">
        <v>222</v>
      </c>
      <c r="Q21" s="1" t="s">
        <v>223</v>
      </c>
      <c r="R21" s="1" t="s">
        <v>314</v>
      </c>
      <c r="S21" s="1" t="s">
        <v>225</v>
      </c>
      <c r="T21" s="1" t="s">
        <v>226</v>
      </c>
      <c r="U21" s="1" t="s">
        <v>227</v>
      </c>
      <c r="V21" s="1" t="s">
        <v>228</v>
      </c>
    </row>
    <row r="22" s="1" customFormat="1" spans="1:22">
      <c r="A22" s="3">
        <v>999225938501925</v>
      </c>
      <c r="B22" s="1" t="s">
        <v>315</v>
      </c>
      <c r="C22" s="1" t="s">
        <v>316</v>
      </c>
      <c r="D22" s="1" t="s">
        <v>231</v>
      </c>
      <c r="E22" s="1" t="s">
        <v>317</v>
      </c>
      <c r="F22" s="1" t="s">
        <v>257</v>
      </c>
      <c r="G22" s="1" t="s">
        <v>216</v>
      </c>
      <c r="H22" s="1" t="s">
        <v>217</v>
      </c>
      <c r="I22" s="1" t="s">
        <v>309</v>
      </c>
      <c r="J22" s="1" t="s">
        <v>219</v>
      </c>
      <c r="K22" s="1" t="s">
        <v>309</v>
      </c>
      <c r="L22" s="1" t="s">
        <v>309</v>
      </c>
      <c r="M22" s="1" t="s">
        <v>220</v>
      </c>
      <c r="N22" s="1" t="s">
        <v>220</v>
      </c>
      <c r="O22" s="1" t="s">
        <v>221</v>
      </c>
      <c r="P22" s="1" t="s">
        <v>222</v>
      </c>
      <c r="Q22" s="1" t="s">
        <v>223</v>
      </c>
      <c r="R22" s="1" t="s">
        <v>318</v>
      </c>
      <c r="S22" s="1" t="s">
        <v>225</v>
      </c>
      <c r="T22" s="1" t="s">
        <v>226</v>
      </c>
      <c r="U22" s="1" t="s">
        <v>227</v>
      </c>
      <c r="V22" s="1" t="s">
        <v>228</v>
      </c>
    </row>
    <row r="23" s="1" customFormat="1" spans="1:22">
      <c r="A23" s="3">
        <v>999225931028854</v>
      </c>
      <c r="B23" s="1" t="s">
        <v>315</v>
      </c>
      <c r="C23" s="1" t="s">
        <v>319</v>
      </c>
      <c r="D23" s="1" t="s">
        <v>231</v>
      </c>
      <c r="E23" s="1" t="s">
        <v>320</v>
      </c>
      <c r="F23" s="1" t="s">
        <v>233</v>
      </c>
      <c r="G23" s="1" t="s">
        <v>247</v>
      </c>
      <c r="H23" s="1" t="s">
        <v>217</v>
      </c>
      <c r="I23" s="1" t="s">
        <v>321</v>
      </c>
      <c r="J23" s="1" t="s">
        <v>219</v>
      </c>
      <c r="K23" s="1" t="s">
        <v>321</v>
      </c>
      <c r="L23" s="1" t="s">
        <v>321</v>
      </c>
      <c r="M23" s="1" t="s">
        <v>220</v>
      </c>
      <c r="N23" s="1" t="s">
        <v>220</v>
      </c>
      <c r="O23" s="1" t="s">
        <v>221</v>
      </c>
      <c r="P23" s="1" t="s">
        <v>222</v>
      </c>
      <c r="Q23" s="1" t="s">
        <v>223</v>
      </c>
      <c r="R23" s="1" t="s">
        <v>322</v>
      </c>
      <c r="S23" s="1" t="s">
        <v>225</v>
      </c>
      <c r="T23" s="1" t="s">
        <v>226</v>
      </c>
      <c r="U23" s="1" t="s">
        <v>227</v>
      </c>
      <c r="V23" s="1" t="s">
        <v>228</v>
      </c>
    </row>
    <row r="24" s="1" customFormat="1" spans="1:22">
      <c r="A24" s="3">
        <v>999225859721854</v>
      </c>
      <c r="B24" s="1" t="s">
        <v>323</v>
      </c>
      <c r="C24" s="1" t="s">
        <v>324</v>
      </c>
      <c r="D24" s="1" t="s">
        <v>231</v>
      </c>
      <c r="E24" s="1" t="s">
        <v>325</v>
      </c>
      <c r="F24" s="1" t="s">
        <v>272</v>
      </c>
      <c r="G24" s="1" t="s">
        <v>216</v>
      </c>
      <c r="H24" s="1" t="s">
        <v>217</v>
      </c>
      <c r="I24" s="1" t="s">
        <v>305</v>
      </c>
      <c r="J24" s="1" t="s">
        <v>219</v>
      </c>
      <c r="K24" s="1" t="s">
        <v>305</v>
      </c>
      <c r="L24" s="1" t="s">
        <v>305</v>
      </c>
      <c r="M24" s="1" t="s">
        <v>220</v>
      </c>
      <c r="N24" s="1" t="s">
        <v>220</v>
      </c>
      <c r="O24" s="1" t="s">
        <v>221</v>
      </c>
      <c r="P24" s="1" t="s">
        <v>222</v>
      </c>
      <c r="Q24" s="1" t="s">
        <v>223</v>
      </c>
      <c r="R24" s="1" t="s">
        <v>326</v>
      </c>
      <c r="S24" s="1" t="s">
        <v>225</v>
      </c>
      <c r="T24" s="1" t="s">
        <v>226</v>
      </c>
      <c r="U24" s="1" t="s">
        <v>227</v>
      </c>
      <c r="V24" s="1" t="s">
        <v>228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2023-09-18T01:33:03Z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