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对账!$1:$60</definedName>
  </definedNames>
  <calcPr calcId="144525"/>
</workbook>
</file>

<file path=xl/sharedStrings.xml><?xml version="1.0" encoding="utf-8"?>
<sst xmlns="http://schemas.openxmlformats.org/spreadsheetml/2006/main" count="1929" uniqueCount="712">
  <si>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</si>
  <si>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</si>
  <si>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</si>
  <si>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</si>
  <si>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</si>
  <si>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</si>
  <si>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</si>
  <si>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</si>
  <si>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</si>
  <si>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</si>
  <si>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</si>
  <si>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</si>
  <si>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</si>
  <si>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</si>
  <si>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</si>
  <si>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</si>
  <si>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</si>
  <si>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</si>
  <si>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</si>
  <si>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</si>
  <si>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</si>
  <si>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</si>
  <si>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</si>
  <si>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</si>
  <si>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</si>
  <si>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999226201694484	</t>
  </si>
  <si>
    <t>Ctrip</t>
  </si>
  <si>
    <t>正常</t>
  </si>
  <si>
    <t>[首尔]明洞乙支路彩鸿酒店(Travelodge Myeongdong Euljiro)(37210271)</t>
  </si>
  <si>
    <t>高级房（大床）&lt;2人入住&gt;&lt;不退款&gt;</t>
  </si>
  <si>
    <t>USD</t>
  </si>
  <si>
    <t>Kee/Abraham You Kok</t>
  </si>
  <si>
    <t>CA5326230919USD</t>
  </si>
  <si>
    <t>未提现</t>
  </si>
  <si>
    <t>携程开票</t>
  </si>
  <si>
    <t xml:space="preserve">3814081	</t>
  </si>
  <si>
    <t xml:space="preserve">L74STE5WMY	</t>
  </si>
  <si>
    <t xml:space="preserve">999226201730075	</t>
  </si>
  <si>
    <t>高级房（双床）&lt;2人入住&gt;&lt;不退款&gt;</t>
  </si>
  <si>
    <t>TAN/YONG YUAN</t>
  </si>
  <si>
    <t xml:space="preserve">3814090	</t>
  </si>
  <si>
    <t xml:space="preserve">L74STE5WXL	</t>
  </si>
  <si>
    <t xml:space="preserve">999226671039855	</t>
  </si>
  <si>
    <t>[新加坡]樟宜机场皇冠假日酒店  - IHG 旗下酒店(Crowne Plaza Changi Airport, an IHG Hotel)(37196054)</t>
  </si>
  <si>
    <t>标准房&lt;2人入住&gt;&lt;不退款&gt;&lt;早餐&gt;</t>
  </si>
  <si>
    <t>SONG/ZHONGQIU</t>
  </si>
  <si>
    <t xml:space="preserve">3897134	</t>
  </si>
  <si>
    <t xml:space="preserve">	</t>
  </si>
  <si>
    <t xml:space="preserve">999226706318387	</t>
  </si>
  <si>
    <t>[首尔]可可旅馆(Cocoa Guesthouse)(39664456)</t>
  </si>
  <si>
    <t>双人床房-带淋浴&lt;2人入住&gt;&lt;不退款&gt;&lt;早餐&gt;</t>
  </si>
  <si>
    <t>WANG/RUOYING</t>
  </si>
  <si>
    <t xml:space="preserve">3899879	</t>
  </si>
  <si>
    <t xml:space="preserve">999226713178637	</t>
  </si>
  <si>
    <t>[芙蓉]芙蓉皇家朱兰酒店(Royale Chulan Seremban)(44692859)</t>
  </si>
  <si>
    <t>高级房&lt;2人入住&gt;&lt;不退款&gt;</t>
  </si>
  <si>
    <t>NORMOHDMASARIFF/MOHD HAFIS</t>
  </si>
  <si>
    <t xml:space="preserve">3902386	</t>
  </si>
  <si>
    <t xml:space="preserve">1345653	</t>
  </si>
  <si>
    <t xml:space="preserve">26720691479	</t>
  </si>
  <si>
    <t>[南雅加达]雅加达水晶酒店(Kristal Hotel Jakarta)(44788937)</t>
  </si>
  <si>
    <t>一室套房&lt;2人入住&gt;&lt;不退款&gt;</t>
  </si>
  <si>
    <t>WU/WEIXIN</t>
  </si>
  <si>
    <t xml:space="preserve">3904702	</t>
  </si>
  <si>
    <t xml:space="preserve">CF-0203NOV24404	</t>
  </si>
  <si>
    <t xml:space="preserve">999226736225624	</t>
  </si>
  <si>
    <t>[胡志明市]ÊMM西贡酒店(ÊMM Hotel Saigon)(37225524)</t>
  </si>
  <si>
    <t>高级房 (Room Only)&lt;2人入住&gt;&lt;不退款&gt;</t>
  </si>
  <si>
    <t>GONG/YUNLU</t>
  </si>
  <si>
    <t xml:space="preserve">3912169	</t>
  </si>
  <si>
    <t xml:space="preserve">999226753527335	</t>
  </si>
  <si>
    <t>[首尔]首尔圆环酒店(Circle Hotel Seoul)(39638146)</t>
  </si>
  <si>
    <t>豪华双人间&lt;2人入住&gt;&lt;不退款&gt;</t>
  </si>
  <si>
    <t>YANG/JIAN</t>
  </si>
  <si>
    <t xml:space="preserve">3917328	</t>
  </si>
  <si>
    <t xml:space="preserve">26756782223	</t>
  </si>
  <si>
    <t>[曼谷]拉萨尔水疗套房酒店(Lasalle Suites Hotel &amp; Residence)(39044252)</t>
  </si>
  <si>
    <t>豪华一卧室套房&lt;2人入住&gt;&lt;不退款&gt;</t>
  </si>
  <si>
    <t>WEI/JIE</t>
  </si>
  <si>
    <t xml:space="preserve">3918610	</t>
  </si>
  <si>
    <t xml:space="preserve">-85248975	</t>
  </si>
  <si>
    <t xml:space="preserve">999226758423478	</t>
  </si>
  <si>
    <t>[乌隆他尼]乌汶库姆考酒店(Kumkaew Udon)(39655429)</t>
  </si>
  <si>
    <t>双人床房&lt;2人入住&gt;&lt;不退款&gt;</t>
  </si>
  <si>
    <t>RUEANKHAM/TANYABOON</t>
  </si>
  <si>
    <t xml:space="preserve">3919450	</t>
  </si>
  <si>
    <t xml:space="preserve">|85307339	</t>
  </si>
  <si>
    <t xml:space="preserve">999226758836743	</t>
  </si>
  <si>
    <t>[河内]园畔森莱酒店(Parkside Sunline Hotel)(37046474)</t>
  </si>
  <si>
    <t>豪华双人床房&lt;2人入住&gt;&lt;不退款&gt;&lt;早餐&gt;</t>
  </si>
  <si>
    <t>ZHANG/ZHIJUN,ZHANG/CUNLI</t>
  </si>
  <si>
    <t xml:space="preserve">3919664	</t>
  </si>
  <si>
    <t xml:space="preserve">42160	</t>
  </si>
  <si>
    <t xml:space="preserve">999226762517661	</t>
  </si>
  <si>
    <t>[釜山]路易斯汉密尔顿百斯特酒店(Best Louis Hamilton Hotel Haeundae)(70661946)</t>
  </si>
  <si>
    <t>商务双人房&lt;2人入住&gt;&lt;不退款&gt;</t>
  </si>
  <si>
    <t>CHO/KYUYOUNG</t>
  </si>
  <si>
    <t xml:space="preserve">3921236	</t>
  </si>
  <si>
    <t xml:space="preserve">999226762585745	</t>
  </si>
  <si>
    <t>[岘港]辉煌酒店(Brilliant Hotel)(37200661)</t>
  </si>
  <si>
    <t>双人床房无景观&lt;2人入住&gt;&lt;不退款&gt;&lt;早餐&gt;</t>
  </si>
  <si>
    <t>LEE/SANGHEON,LEE/JUNGHYUN</t>
  </si>
  <si>
    <t xml:space="preserve">3921252	</t>
  </si>
  <si>
    <t xml:space="preserve">999226763379430	</t>
  </si>
  <si>
    <t>[马六甲]莫蒂酒店(Moty Hotel)(46875612)</t>
  </si>
  <si>
    <t>豪华特大床房&lt;2人入住&gt;&lt;不退款&gt;</t>
  </si>
  <si>
    <t>ABDUL RAZAK/NURUL AMIRA</t>
  </si>
  <si>
    <t xml:space="preserve">3921737	</t>
  </si>
  <si>
    <t xml:space="preserve">85465657	</t>
  </si>
  <si>
    <t xml:space="preserve">999226764329555	</t>
  </si>
  <si>
    <t>[新加坡]新加坡史蒂芬诺富特酒店(Novotel Singapore on Stevens)(47468570)</t>
  </si>
  <si>
    <t>豪华双人房&lt;2人入住&gt;&lt;不退款&gt;</t>
  </si>
  <si>
    <t>LIM/JEW PEAN</t>
  </si>
  <si>
    <t xml:space="preserve">3922373	</t>
  </si>
  <si>
    <t xml:space="preserve">2309150618	</t>
  </si>
  <si>
    <t xml:space="preserve">999226764607289	</t>
  </si>
  <si>
    <t>[首尔]东大门瑞森酒店(The Recenz Dongdaemun Hotel)(44808991)</t>
  </si>
  <si>
    <t>标准双床房&lt;2人入住&gt;&lt;不退款&gt;</t>
  </si>
  <si>
    <t>Dongyeong/Kim</t>
  </si>
  <si>
    <t xml:space="preserve">3922482	</t>
  </si>
  <si>
    <t xml:space="preserve">999226765963490	</t>
  </si>
  <si>
    <t>[图帕伊岛]路易斯酒店(Louis Hotel)(48386947)</t>
  </si>
  <si>
    <t>尊享三人房&lt;2人入住&gt;&lt;不退款&gt;</t>
  </si>
  <si>
    <t>WONG/MING TAK JOSEPH</t>
  </si>
  <si>
    <t xml:space="preserve">3923288	</t>
  </si>
  <si>
    <t xml:space="preserve">999226767904261	</t>
  </si>
  <si>
    <t>[首尔]安马缇首尔饭店(Amanti Hotel Seoul)(44705302)</t>
  </si>
  <si>
    <t>标准大床房&lt;2人入住&gt;&lt;不退款&gt;</t>
  </si>
  <si>
    <t>KIM/YONGHA</t>
  </si>
  <si>
    <t xml:space="preserve">3924417	</t>
  </si>
  <si>
    <t xml:space="preserve">999226768220720	</t>
  </si>
  <si>
    <t>Yiamwichit /Jirayu</t>
  </si>
  <si>
    <t xml:space="preserve">3924520	</t>
  </si>
  <si>
    <t>|85983619</t>
  </si>
  <si>
    <t xml:space="preserve">85983620	</t>
  </si>
  <si>
    <t xml:space="preserve">999226770002801	</t>
  </si>
  <si>
    <t>[吉隆坡]吉隆坡唐人街彩鸿酒店(Travelodge Chinatown Kuala Lumpur)(37222082)</t>
  </si>
  <si>
    <t>高级大号床房&lt;2人入住&gt;&lt;不退款&gt;&lt;早餐&gt;</t>
  </si>
  <si>
    <t>LY/HUE BANG</t>
  </si>
  <si>
    <t xml:space="preserve">3925552	</t>
  </si>
  <si>
    <t xml:space="preserve">96856	</t>
  </si>
  <si>
    <t xml:space="preserve">999226770926730	</t>
  </si>
  <si>
    <t>[曼谷]安尼克斯曼谷隆比尼经济酒店(Annex Lumpini Bangkok)(39042968)</t>
  </si>
  <si>
    <t>开放式双人房&lt;2人入住&gt;&lt;不退款&gt;</t>
  </si>
  <si>
    <t>INTACHOT/PRAPHATSARA</t>
  </si>
  <si>
    <t xml:space="preserve">3925954	</t>
  </si>
  <si>
    <t xml:space="preserve">86079131	</t>
  </si>
  <si>
    <t xml:space="preserve">999226772435738	</t>
  </si>
  <si>
    <t>豪华房(双床)&lt;2人入住&gt;&lt;不退款&gt;</t>
  </si>
  <si>
    <t>WEN/FENGLING,MA/ZUOFEN</t>
  </si>
  <si>
    <t xml:space="preserve">3926889	</t>
  </si>
  <si>
    <t xml:space="preserve">86144180（客房1）86144182（客房2）	</t>
  </si>
  <si>
    <t xml:space="preserve">999226772738770	</t>
  </si>
  <si>
    <t>[马六甲]斯里哥斯达酒店(Seri Costa Hotel)(48367006)</t>
  </si>
  <si>
    <t>ABD HALIM/MOHAMAD AIZAT</t>
  </si>
  <si>
    <t xml:space="preserve">3927017	</t>
  </si>
  <si>
    <t xml:space="preserve">|86166645	</t>
  </si>
  <si>
    <t xml:space="preserve">999226774315729	</t>
  </si>
  <si>
    <t>[曼谷]拉差达红燕酒店(Roseate Ratchada)(37205634)</t>
  </si>
  <si>
    <t>标准大号床开放式客房&lt;2人入住&gt;&lt;不退款&gt;</t>
  </si>
  <si>
    <t>PUANSUWAN/ISAYA</t>
  </si>
  <si>
    <t xml:space="preserve">3928001	</t>
  </si>
  <si>
    <t xml:space="preserve">|86329163	</t>
  </si>
  <si>
    <t xml:space="preserve">999226775094982	</t>
  </si>
  <si>
    <t>[薄荷岛]贝尔福度假酒店(The Bellevue Resort)(44686627)</t>
  </si>
  <si>
    <t>豪华房&lt;2人入住&gt;&lt;不退款&gt;&lt;早餐&gt;</t>
  </si>
  <si>
    <t>LEE/JAEIN</t>
  </si>
  <si>
    <t xml:space="preserve">3928496	</t>
  </si>
  <si>
    <t xml:space="preserve">88351880	</t>
  </si>
  <si>
    <t xml:space="preserve">999226776950249	</t>
  </si>
  <si>
    <t>[巴厘岛]雷根太阳水疗酒店(The Sun Hotel &amp; Spa Bali)(37199287)</t>
  </si>
  <si>
    <t>KIM/BYOUNGKYU</t>
  </si>
  <si>
    <t xml:space="preserve">3929466	</t>
  </si>
  <si>
    <t xml:space="preserve">8604033（客房1）8604036（客房2）	</t>
  </si>
  <si>
    <t xml:space="preserve">999226777046389	</t>
  </si>
  <si>
    <t>[芭堤雅]LK总统酒店(LK President)(37197939)</t>
  </si>
  <si>
    <t>豪华房（双床）&lt;2人入住&gt;&lt;不退款&gt;</t>
  </si>
  <si>
    <t>ZHIMO/LIANG</t>
  </si>
  <si>
    <t xml:space="preserve">3929495	</t>
  </si>
  <si>
    <t xml:space="preserve">999226778694961	</t>
  </si>
  <si>
    <t>[涛岛]哈德特恩海滩俱乐部酒店(Beach Club by Haadtien)(40740561)</t>
  </si>
  <si>
    <t>大海阳台房&lt;2人入住&gt;&lt;不退款&gt;&lt;早餐&gt;</t>
  </si>
  <si>
    <t>Plemjite/Tanasatamon</t>
  </si>
  <si>
    <t xml:space="preserve">3930248	</t>
  </si>
  <si>
    <t xml:space="preserve">-86685925	</t>
  </si>
  <si>
    <t xml:space="preserve">999226779578941	</t>
  </si>
  <si>
    <t>[Lengkong Kulon]蓝宝石天空酒店及会议(Sapphire Sky Hotel &amp; Conference)(70703255)</t>
  </si>
  <si>
    <t>高级双床房&lt;2人入住&gt;&lt;不退款&gt;&lt;早餐&gt;</t>
  </si>
  <si>
    <t>MURNI ADITYAS/FITRA PRASETYA</t>
  </si>
  <si>
    <t xml:space="preserve">3930600	</t>
  </si>
  <si>
    <t xml:space="preserve">26780147374	</t>
  </si>
  <si>
    <t>[甲米]奥南富皮曼水疗度假村(Ao Nang Phu Pi Maan Resort &amp; Spa)(37197384)</t>
  </si>
  <si>
    <t>豪华双人或双床间&lt;2人入住&gt;&lt;不退款&gt;</t>
  </si>
  <si>
    <t>SUN/TIANYUE,XIESARENGAOWA/MS</t>
  </si>
  <si>
    <t xml:space="preserve">3930891	</t>
  </si>
  <si>
    <t xml:space="preserve">HGUConf86734272	</t>
  </si>
  <si>
    <t xml:space="preserve">999226780857782	</t>
  </si>
  <si>
    <t>[曼谷]曼谷地铁站酒店(Metro Point Bangkok)(48377496)</t>
  </si>
  <si>
    <t>标准双人房&lt;2人入住&gt;&lt;不退款&gt;</t>
  </si>
  <si>
    <t>DUWANCANAD/PIMSUWAN</t>
  </si>
  <si>
    <t xml:space="preserve">3931240	</t>
  </si>
  <si>
    <t xml:space="preserve">RZ-86763789	</t>
  </si>
  <si>
    <t xml:space="preserve">999226782084663	</t>
  </si>
  <si>
    <t>[中雅加达]塞嫩科尔德拉酒店(Cordela Senen Jakarta)(39054835)</t>
  </si>
  <si>
    <t>豪华双床房&lt;2人入住&gt;&lt;不退款&gt;&lt;早餐&gt;</t>
  </si>
  <si>
    <t>NIZAMI/HELMI,RIDHA/RASYID</t>
  </si>
  <si>
    <t xml:space="preserve">3931829	</t>
  </si>
  <si>
    <t xml:space="preserve">999226782457484	</t>
  </si>
  <si>
    <t>[东雅加达]雅加达朱诺贾廷加拉酒店(Juno Jatinegara Jakarta)(40617380)</t>
  </si>
  <si>
    <t>高级大床房&lt;2人入住&gt;&lt;不退款&gt;</t>
  </si>
  <si>
    <t>HARDIANTO/KUS</t>
  </si>
  <si>
    <t xml:space="preserve">3931952	</t>
  </si>
  <si>
    <t xml:space="preserve">-86841159	</t>
  </si>
  <si>
    <t xml:space="preserve">999226782642911	</t>
  </si>
  <si>
    <t>[中雅加达]丹那阿邦朱诺酒店(Juno Tanah Abang Jakarta)(39675328)</t>
  </si>
  <si>
    <t>豪华客房1张大床&lt;2人入住&gt;&lt;不退款&gt;</t>
  </si>
  <si>
    <t>theresia/hanna</t>
  </si>
  <si>
    <t xml:space="preserve">3932155	</t>
  </si>
  <si>
    <t xml:space="preserve">999226782942765	</t>
  </si>
  <si>
    <t>[哥打京那巴鲁]海滨服务式公寓(Promenade Service Apartments)(48436504)</t>
  </si>
  <si>
    <t>家庭房&lt;2人入住&gt;&lt;不退款&gt;</t>
  </si>
  <si>
    <t>JANIS/ANDREA</t>
  </si>
  <si>
    <t xml:space="preserve">3932266	</t>
  </si>
  <si>
    <t xml:space="preserve">Acknowledged	</t>
  </si>
  <si>
    <t xml:space="preserve">999226783455832	</t>
  </si>
  <si>
    <t>KUBKAEW/PRAYONG</t>
  </si>
  <si>
    <t xml:space="preserve">3932548	</t>
  </si>
  <si>
    <t xml:space="preserve">86927402（客房1）86927406（客房2）	</t>
  </si>
  <si>
    <t xml:space="preserve">999226783491684	</t>
  </si>
  <si>
    <t>[Racha Thewa]德维拉素万那普酒店(Dwella Suvarnabhumi)(39033997)</t>
  </si>
  <si>
    <t>Superior Double Bed No Airport Transfer&lt;2人入住&gt;&lt;不退款&gt;</t>
  </si>
  <si>
    <t>SUTTIPRAPA /DUANGKAEW</t>
  </si>
  <si>
    <t xml:space="preserve">3932565	</t>
  </si>
  <si>
    <t xml:space="preserve">HGUConf86938340	</t>
  </si>
  <si>
    <t xml:space="preserve">999226783642116	</t>
  </si>
  <si>
    <t>[河内]家庭过境酒店(Family Transit Hotel)(44790397)</t>
  </si>
  <si>
    <t>SINGH/AMRITPAL</t>
  </si>
  <si>
    <t xml:space="preserve">3932660	</t>
  </si>
  <si>
    <t xml:space="preserve">999226783729524	</t>
  </si>
  <si>
    <t>[甲米]寻海者甲米度假村(Sea Seeker Krabi Resort)(39586796)</t>
  </si>
  <si>
    <t>豪华池景房&lt;2人入住&gt;&lt;不退款&gt;</t>
  </si>
  <si>
    <t>ARAI/MISAKI</t>
  </si>
  <si>
    <t xml:space="preserve">3932725	</t>
  </si>
  <si>
    <t xml:space="preserve">999226783998302	</t>
  </si>
  <si>
    <t>[新山]新山V8酒店(V8 Hotel Johor Bahru)(39039724)</t>
  </si>
  <si>
    <t>豪华双人房&lt;2人入住&gt;&lt;不退款&gt;&lt;早餐&gt;</t>
  </si>
  <si>
    <t>CHUA/SER THIAN</t>
  </si>
  <si>
    <t xml:space="preserve">3932919	</t>
  </si>
  <si>
    <t xml:space="preserve">999226784797172	</t>
  </si>
  <si>
    <t>[河内]河内洛根特公园酒店(Roygent Parks Hanoi)(39599384)</t>
  </si>
  <si>
    <t>标准房, 1 张大床&lt;2人入住&gt;&lt;不退款&gt;&lt;早餐&gt;</t>
  </si>
  <si>
    <t>SHI/JIANYONG</t>
  </si>
  <si>
    <t xml:space="preserve">3933324	</t>
  </si>
  <si>
    <t xml:space="preserve">6512SE005717	</t>
  </si>
  <si>
    <t xml:space="preserve">999226784967363	</t>
  </si>
  <si>
    <t>Sidiakin/Maksim</t>
  </si>
  <si>
    <t xml:space="preserve">3933365	</t>
  </si>
  <si>
    <t xml:space="preserve">87211089	</t>
  </si>
  <si>
    <t xml:space="preserve">999226785079536	</t>
  </si>
  <si>
    <t>豪华房&lt;2人入住&gt;&lt;不退款&gt;</t>
  </si>
  <si>
    <t>S/AJITPAL</t>
  </si>
  <si>
    <t xml:space="preserve">3933400	</t>
  </si>
  <si>
    <t xml:space="preserve">1346693	</t>
  </si>
  <si>
    <t xml:space="preserve">999226785949464	</t>
  </si>
  <si>
    <t>LEE/SANGHEON</t>
  </si>
  <si>
    <t xml:space="preserve">3933844	</t>
  </si>
  <si>
    <t xml:space="preserve">999226786736229	</t>
  </si>
  <si>
    <t>[An Xuan]广南蒙泰旅馆(Muong Thanh Grand Quang Nam)(37222786)</t>
  </si>
  <si>
    <t>MUN/SEONGHUI</t>
  </si>
  <si>
    <t xml:space="preserve">3934213	</t>
  </si>
  <si>
    <t>取消</t>
  </si>
  <si>
    <t xml:space="preserve">999226787545038	</t>
  </si>
  <si>
    <t>[Guntung Payung]班贾巴鲁马辰法维酒店(Favehotel Banjarbaru)(39040560)</t>
  </si>
  <si>
    <t>致爱房&lt;2人入住&gt;&lt;不退款&gt;</t>
  </si>
  <si>
    <t>PERMATA/DINDA</t>
  </si>
  <si>
    <t xml:space="preserve">3934768	</t>
  </si>
  <si>
    <t xml:space="preserve">8611113	</t>
  </si>
  <si>
    <t xml:space="preserve">999226787848633	</t>
  </si>
  <si>
    <t>[Phrommani]乐福特度假村(Loft Village Nakhon Nayok)(39591586)</t>
  </si>
  <si>
    <t>园景双人床房&lt;2人入住&gt;&lt;不退款&gt;</t>
  </si>
  <si>
    <t>THOUYJAROEN/THANYAPORN</t>
  </si>
  <si>
    <t xml:space="preserve">3934871	</t>
  </si>
  <si>
    <t xml:space="preserve">???????????????	</t>
  </si>
  <si>
    <t xml:space="preserve">999226787928070	</t>
  </si>
  <si>
    <t>[济州市]济州城市岛酒店(Urban Island Hotel Jeju)(37197425)</t>
  </si>
  <si>
    <t>Ko/Seok-Chun</t>
  </si>
  <si>
    <t xml:space="preserve">3934902	</t>
  </si>
  <si>
    <t xml:space="preserve">999226788224420	</t>
  </si>
  <si>
    <t>[清迈]尼曼阁楼屋酒店(The Loft Room Nimman)(39681486)</t>
  </si>
  <si>
    <t>豪华豪华客房&lt;2人入住&gt;&lt;不退款&gt;&lt;早餐&gt;</t>
  </si>
  <si>
    <t>WIJITCHOT/SUPREEYANUT</t>
  </si>
  <si>
    <t xml:space="preserve">3935121	</t>
  </si>
  <si>
    <t xml:space="preserve">HGUConf87327250	</t>
  </si>
  <si>
    <t xml:space="preserve">999226788317779	</t>
  </si>
  <si>
    <t>[清莱]莫拉精品酒店(Mora Boutique Hotel)(39596405)</t>
  </si>
  <si>
    <t>Deluxe City&lt;2人入住&gt;&lt;不退款&gt;&lt;早餐&gt;</t>
  </si>
  <si>
    <t>CAI/JING,Xu/JINGJING,CAI/XU,GAO/ZEHUA</t>
  </si>
  <si>
    <t xml:space="preserve">3935150	</t>
  </si>
  <si>
    <t xml:space="preserve">999226788349558	</t>
  </si>
  <si>
    <t>[乌隆他尼]雷斯托旅馆(The Resto)(39604918)</t>
  </si>
  <si>
    <t>基本工作室1张大床&lt;2人入住&gt;&lt;不退款&gt;</t>
  </si>
  <si>
    <t>CHANAKA/SUPAKAN</t>
  </si>
  <si>
    <t xml:space="preserve">3935159	</t>
  </si>
  <si>
    <t xml:space="preserve">|87335060	</t>
  </si>
  <si>
    <t xml:space="preserve">999226788359190	</t>
  </si>
  <si>
    <t>[釜山]釜山车站商业酒店(Business Hotel Busan Station)(39621529)</t>
  </si>
  <si>
    <t>双人房&lt;2人入住&gt;&lt;不退款&gt;&lt;早餐&gt;</t>
  </si>
  <si>
    <t>OH/SEONGJUN</t>
  </si>
  <si>
    <t xml:space="preserve">3935162	</t>
  </si>
  <si>
    <t xml:space="preserve">999226789390123	</t>
  </si>
  <si>
    <t>[曼谷]曼谷树屋酒店(Bangkok Tree House Bang Kachao)(39672595)</t>
  </si>
  <si>
    <t>Tree Top Nest&lt;2人入住&gt;&lt;不退款&gt;&lt;早餐&gt;</t>
  </si>
  <si>
    <t>Tao/Rong</t>
  </si>
  <si>
    <t xml:space="preserve">3935853	</t>
  </si>
  <si>
    <t xml:space="preserve">999226790635224	</t>
  </si>
  <si>
    <t>Superior Twin Bed No Airport Transfer&lt;2人入住&gt;&lt;不退款&gt;</t>
  </si>
  <si>
    <t>JUYSAWAT/ATHICHA</t>
  </si>
  <si>
    <t xml:space="preserve">3936567	</t>
  </si>
  <si>
    <t xml:space="preserve">HGUConf87413700	</t>
  </si>
  <si>
    <t xml:space="preserve">999226790740486	</t>
  </si>
  <si>
    <t>[芭堤雅]阳光流行酒店(Sunshine Hip Hotel)(37243312)</t>
  </si>
  <si>
    <t>高级房&lt;2人入住&gt;&lt;不退款&gt;&lt;早餐&gt;</t>
  </si>
  <si>
    <t>ZHAO/ZHONGHAO</t>
  </si>
  <si>
    <t xml:space="preserve">3936587	</t>
  </si>
  <si>
    <t xml:space="preserve">999226792138177	</t>
  </si>
  <si>
    <t>[曼谷]THA城市酒店 - TH区(THA City Loft Hotel by TH District)(37206898)</t>
  </si>
  <si>
    <t>高级房&lt;1&gt;&lt;2人入住&gt;&lt;不退款&gt;</t>
  </si>
  <si>
    <t>Wang/Yun</t>
  </si>
  <si>
    <t xml:space="preserve">3937190	</t>
  </si>
  <si>
    <t xml:space="preserve">THA-1694788694-2450	</t>
  </si>
  <si>
    <t xml:space="preserve">999226792173056	</t>
  </si>
  <si>
    <t>[Pakualam]塞蓬明星酒店(Starlet Hotel Serpong)(48387252)</t>
  </si>
  <si>
    <t>豪华双床房&lt;2人入住&gt;&lt;不退款&gt;</t>
  </si>
  <si>
    <t>RIZKY/IRDO</t>
  </si>
  <si>
    <t xml:space="preserve">3937205	</t>
  </si>
  <si>
    <t>，</t>
  </si>
  <si>
    <t>A230919100752481</t>
  </si>
  <si>
    <t>A230919100859481</t>
  </si>
  <si>
    <t>USD / HKD 当前参考汇率: 7.81591</t>
  </si>
  <si>
    <t>总计：4653.41 USD/
36370.63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</si>
  <si>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</si>
  <si>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</si>
  <si>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</si>
  <si>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</si>
  <si>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</si>
  <si>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</si>
  <si>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</si>
  <si>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</si>
  <si>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</si>
  <si>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</si>
  <si>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</si>
  <si>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</si>
  <si>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</si>
  <si>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</si>
  <si>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</si>
  <si>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</si>
  <si>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</si>
  <si>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</si>
  <si>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</si>
  <si>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2023-09-15</t>
  </si>
  <si>
    <t>3937205</t>
  </si>
  <si>
    <t>塞尔彭明星酒店</t>
  </si>
  <si>
    <t>RIZKY IRDO</t>
  </si>
  <si>
    <t>2023-09-16</t>
  </si>
  <si>
    <t>退房日周结</t>
  </si>
  <si>
    <t>147.60</t>
  </si>
  <si>
    <t>20.22</t>
  </si>
  <si>
    <t>0</t>
  </si>
  <si>
    <t>0.00</t>
  </si>
  <si>
    <t>携程盛景国际直连</t>
  </si>
  <si>
    <t>01.010677</t>
  </si>
  <si>
    <t>2023-09-15 22:41:41</t>
  </si>
  <si>
    <t>否</t>
  </si>
  <si>
    <t>汇智国际旅游发展有限公司</t>
  </si>
  <si>
    <t>直连</t>
  </si>
  <si>
    <t>印度尼西亚</t>
  </si>
  <si>
    <t>3937190</t>
  </si>
  <si>
    <t>THA城市酒店 - TH区</t>
  </si>
  <si>
    <t>Wang Yun</t>
  </si>
  <si>
    <t>333.02</t>
  </si>
  <si>
    <t>45.62</t>
  </si>
  <si>
    <t>2023-09-15 22:38:16</t>
  </si>
  <si>
    <t>泰国</t>
  </si>
  <si>
    <t>3936587</t>
  </si>
  <si>
    <t>阳光流行酒店 - SHA Extra Plus</t>
  </si>
  <si>
    <t>ZHAO ZHONGHAO</t>
  </si>
  <si>
    <t>207.31</t>
  </si>
  <si>
    <t>28.40</t>
  </si>
  <si>
    <t>2023-09-15 20:26:22</t>
  </si>
  <si>
    <t>3936567</t>
  </si>
  <si>
    <t>德维拉素万那普酒店</t>
  </si>
  <si>
    <t>JUYSAWAT ATHICHA</t>
  </si>
  <si>
    <t>136.00</t>
  </si>
  <si>
    <t>18.63</t>
  </si>
  <si>
    <t>3935853</t>
  </si>
  <si>
    <t>曼谷树屋</t>
  </si>
  <si>
    <t>Tao Rong</t>
  </si>
  <si>
    <t>553.11</t>
  </si>
  <si>
    <t>75.77</t>
  </si>
  <si>
    <t>2023-09-15 18:14:40</t>
  </si>
  <si>
    <t>3935162</t>
  </si>
  <si>
    <t>BSB汽车旅馆</t>
  </si>
  <si>
    <t>OH SEONGJUN</t>
  </si>
  <si>
    <t>240.89</t>
  </si>
  <si>
    <t>33.00</t>
  </si>
  <si>
    <t>2023-09-15 16:33:17</t>
  </si>
  <si>
    <t>韩国</t>
  </si>
  <si>
    <t>3935159</t>
  </si>
  <si>
    <t>雷斯托酒店</t>
  </si>
  <si>
    <t>CHANAKA SUPAKAN</t>
  </si>
  <si>
    <t>102.42</t>
  </si>
  <si>
    <t>14.03</t>
  </si>
  <si>
    <t>2023-09-15 16:42:21</t>
  </si>
  <si>
    <t>3935150</t>
  </si>
  <si>
    <t>莫拉精品酒店</t>
  </si>
  <si>
    <t>CAI JING,Xu JINGJING,CAI XU,GAO ZEHUA</t>
  </si>
  <si>
    <t>1034.09</t>
  </si>
  <si>
    <t>141.66</t>
  </si>
  <si>
    <t>2023-09-15 16:28:57</t>
  </si>
  <si>
    <t>3935121</t>
  </si>
  <si>
    <t>尼曼阁楼客房酒店</t>
  </si>
  <si>
    <t>WIJITCHOT SUPREEYANUT</t>
  </si>
  <si>
    <t>367.98</t>
  </si>
  <si>
    <t>50.41</t>
  </si>
  <si>
    <t>2023-09-15 16:19:30</t>
  </si>
  <si>
    <t>3934902</t>
  </si>
  <si>
    <t>济州城市岛酒店</t>
  </si>
  <si>
    <t>Ko Seok-Chun</t>
  </si>
  <si>
    <t>288.63</t>
  </si>
  <si>
    <t>39.54</t>
  </si>
  <si>
    <t>2023-09-15 15:51:54</t>
  </si>
  <si>
    <t>3934871</t>
  </si>
  <si>
    <t>坤西育府阁楼村庄酒店</t>
  </si>
  <si>
    <t>THOUYJAROEN THANYAPORN</t>
  </si>
  <si>
    <t>146.51</t>
  </si>
  <si>
    <t>20.07</t>
  </si>
  <si>
    <t>2023-09-15 15:40:21</t>
  </si>
  <si>
    <t>3934213</t>
  </si>
  <si>
    <t>广南孟清大酒店</t>
  </si>
  <si>
    <t>MUN SEONGHUI</t>
  </si>
  <si>
    <t>311.85</t>
  </si>
  <si>
    <t>42.72</t>
  </si>
  <si>
    <t>2023-09-15 13:40:58</t>
  </si>
  <si>
    <t>越南</t>
  </si>
  <si>
    <t>3933400</t>
  </si>
  <si>
    <t>芙蓉皇家朱兰酒店</t>
  </si>
  <si>
    <t>S AJITPAL</t>
  </si>
  <si>
    <t>2023-09-15 13:03:21</t>
  </si>
  <si>
    <t>直采</t>
  </si>
  <si>
    <t>马来西亚</t>
  </si>
  <si>
    <t>3933365</t>
  </si>
  <si>
    <t>安尼克斯曼谷隆比尼经济酒店</t>
  </si>
  <si>
    <t>Sidiakin Maksim</t>
  </si>
  <si>
    <t>138.26</t>
  </si>
  <si>
    <t>18.94</t>
  </si>
  <si>
    <t>2023-09-15 10:35:05</t>
  </si>
  <si>
    <t>3933324</t>
  </si>
  <si>
    <t>河内洛根特公园酒店</t>
  </si>
  <si>
    <t>SHI JIANYONG</t>
  </si>
  <si>
    <t>604.57</t>
  </si>
  <si>
    <t>82.82</t>
  </si>
  <si>
    <t>2023-09-15 10:29:25</t>
  </si>
  <si>
    <t>3932919</t>
  </si>
  <si>
    <t>新山V8酒店</t>
  </si>
  <si>
    <t>CHUA SER THIAN</t>
  </si>
  <si>
    <t>204.39</t>
  </si>
  <si>
    <t>28.00</t>
  </si>
  <si>
    <t>2023-09-15 07:50:09</t>
  </si>
  <si>
    <t>3932725</t>
  </si>
  <si>
    <t>寻海者甲米度假村</t>
  </si>
  <si>
    <t>ARAI MISAKI</t>
  </si>
  <si>
    <t>281.33</t>
  </si>
  <si>
    <t>38.54</t>
  </si>
  <si>
    <t>2023-09-15 03:58:31</t>
  </si>
  <si>
    <t>3932660</t>
  </si>
  <si>
    <t>家庭过境酒店</t>
  </si>
  <si>
    <t>SINGH AMRITPAL</t>
  </si>
  <si>
    <t>73.14</t>
  </si>
  <si>
    <t>10.02</t>
  </si>
  <si>
    <t>2023-09-15 02:33:06</t>
  </si>
  <si>
    <t>3932565</t>
  </si>
  <si>
    <t>SUTTIPRAPA DUANGKAEW</t>
  </si>
  <si>
    <t>136.07</t>
  </si>
  <si>
    <t>18.64</t>
  </si>
  <si>
    <t>2023-09-15 01:32:25</t>
  </si>
  <si>
    <t>3932548</t>
  </si>
  <si>
    <t>KUBKAEW PRAYONG</t>
  </si>
  <si>
    <t>276.45</t>
  </si>
  <si>
    <t>37.92</t>
  </si>
  <si>
    <t>2023-09-15 01:12:08</t>
  </si>
  <si>
    <t>2023-09-14</t>
  </si>
  <si>
    <t>3932266</t>
  </si>
  <si>
    <t>海滨服务式公寓</t>
  </si>
  <si>
    <t>JANIS ANDREA</t>
  </si>
  <si>
    <t>187.00</t>
  </si>
  <si>
    <t>25.65</t>
  </si>
  <si>
    <t>2023-09-14 23:39:26</t>
  </si>
  <si>
    <t>3932155</t>
  </si>
  <si>
    <t>雅加达朱诺·塔纳·阿邦酒店</t>
  </si>
  <si>
    <t>theresia hanna</t>
  </si>
  <si>
    <t>237.96</t>
  </si>
  <si>
    <t>32.64</t>
  </si>
  <si>
    <t>2023-09-14 23:05:21</t>
  </si>
  <si>
    <t>3931952</t>
  </si>
  <si>
    <t>雅加达朱诺·贾廷加拉酒店</t>
  </si>
  <si>
    <t>HARDIANTO KUS</t>
  </si>
  <si>
    <t>189.26</t>
  </si>
  <si>
    <t>25.96</t>
  </si>
  <si>
    <t>2023-09-14 22:46:05</t>
  </si>
  <si>
    <t>3931829</t>
  </si>
  <si>
    <t>雅加达考德拉森恩酒店</t>
  </si>
  <si>
    <t>NIZAMI HELMI,RIDHA RASYID</t>
  </si>
  <si>
    <t>214.70</t>
  </si>
  <si>
    <t>29.45</t>
  </si>
  <si>
    <t>2023-09-14 22:09:21</t>
  </si>
  <si>
    <t>3931240</t>
  </si>
  <si>
    <t>曼谷地铁站酒店</t>
  </si>
  <si>
    <t>DUWANCANAD PIMSUWAN</t>
  </si>
  <si>
    <t>214.33</t>
  </si>
  <si>
    <t>29.40</t>
  </si>
  <si>
    <t>2023-09-14 20:17:19</t>
  </si>
  <si>
    <t>3930891</t>
  </si>
  <si>
    <t>奥南富皮曼温泉度假酒店(SHA Plus+)</t>
  </si>
  <si>
    <t>SUN TIANYUE,XIESARENGAOWA MS</t>
  </si>
  <si>
    <t>229.13</t>
  </si>
  <si>
    <t>31.43</t>
  </si>
  <si>
    <t>2023-09-14 18:55:53</t>
  </si>
  <si>
    <t>3930600</t>
  </si>
  <si>
    <t>蓝宝石天空酒店及会议</t>
  </si>
  <si>
    <t>MURNI ADITYAS FITRA PRASETYA</t>
  </si>
  <si>
    <t>895.83</t>
  </si>
  <si>
    <t>122.88</t>
  </si>
  <si>
    <t>2023-09-14 17:55:15</t>
  </si>
  <si>
    <t>3930248</t>
  </si>
  <si>
    <t>哈德特恩海滩俱乐部酒店</t>
  </si>
  <si>
    <t>Plemjite Tanasatamon</t>
  </si>
  <si>
    <t>3590.33</t>
  </si>
  <si>
    <t>492.48</t>
  </si>
  <si>
    <t>2023-09-14 16:32:44</t>
  </si>
  <si>
    <t>3929495</t>
  </si>
  <si>
    <t>LK总统酒店</t>
  </si>
  <si>
    <t>ZHIMO LIANG</t>
  </si>
  <si>
    <t>284.61</t>
  </si>
  <si>
    <t>39.04</t>
  </si>
  <si>
    <t>2023-09-14 13:14:22</t>
  </si>
  <si>
    <t>3929466</t>
  </si>
  <si>
    <t>巴厘岛太阳酒店</t>
  </si>
  <si>
    <t>KIM BYOUNGKYU</t>
  </si>
  <si>
    <t>566.31</t>
  </si>
  <si>
    <t>77.68</t>
  </si>
  <si>
    <t>2023-09-14 13:05:43</t>
  </si>
  <si>
    <t>3928496</t>
  </si>
  <si>
    <t>贝尔福度假酒店</t>
  </si>
  <si>
    <t>LEE JAEIN</t>
  </si>
  <si>
    <t>940.89</t>
  </si>
  <si>
    <t>129.06</t>
  </si>
  <si>
    <t>2023-09-14 09:28:11</t>
  </si>
  <si>
    <t>菲律宾</t>
  </si>
  <si>
    <t>3928001</t>
  </si>
  <si>
    <t>拉差达红燕酒店</t>
  </si>
  <si>
    <t>PUANSUWAN ISAYA</t>
  </si>
  <si>
    <t>319.53</t>
  </si>
  <si>
    <t>43.83</t>
  </si>
  <si>
    <t>2023-09-14 02:49:28</t>
  </si>
  <si>
    <t>2023-09-13</t>
  </si>
  <si>
    <t>3926889</t>
  </si>
  <si>
    <t>莫蒂酒店</t>
  </si>
  <si>
    <t>WEN FENGLING,MA ZUOFEN</t>
  </si>
  <si>
    <t>630.43</t>
  </si>
  <si>
    <t>86.18</t>
  </si>
  <si>
    <t>2023-09-13 21:27:05</t>
  </si>
  <si>
    <t>3927017</t>
  </si>
  <si>
    <t>斯里哥斯达酒店</t>
  </si>
  <si>
    <t>ABD HALIM MOHAMAD AIZAT</t>
  </si>
  <si>
    <t>231.60</t>
  </si>
  <si>
    <t>31.66</t>
  </si>
  <si>
    <t>2023-09-13 22:07:37</t>
  </si>
  <si>
    <t>3925954</t>
  </si>
  <si>
    <t>INTACHOT PRAPHATSARA</t>
  </si>
  <si>
    <t>365.62</t>
  </si>
  <si>
    <t>49.98</t>
  </si>
  <si>
    <t>2023-09-13 18:47:15</t>
  </si>
  <si>
    <t>3925552</t>
  </si>
  <si>
    <t>吉隆坡唐人街旅客酒店</t>
  </si>
  <si>
    <t>LY HUE BANG</t>
  </si>
  <si>
    <t>432.04</t>
  </si>
  <si>
    <t>59.06</t>
  </si>
  <si>
    <t>2023-09-14 10:23:49</t>
  </si>
  <si>
    <t>3924417</t>
  </si>
  <si>
    <t>首尔情侣酒店</t>
  </si>
  <si>
    <t>KIM YONGHA</t>
  </si>
  <si>
    <t>2500.30</t>
  </si>
  <si>
    <t>341.79</t>
  </si>
  <si>
    <t>2023-09-13 13:05:32</t>
  </si>
  <si>
    <t>3924520</t>
  </si>
  <si>
    <t>昆考乌东酒店</t>
  </si>
  <si>
    <t>Yiamwichit Jirayu</t>
  </si>
  <si>
    <t>130.80</t>
  </si>
  <si>
    <t>17.88</t>
  </si>
  <si>
    <t>2023-09-13 13:51:02</t>
  </si>
  <si>
    <t>3923288</t>
  </si>
  <si>
    <t>路易斯酒店</t>
  </si>
  <si>
    <t>WONG MING TAK JOSEPH</t>
  </si>
  <si>
    <t>401.02</t>
  </si>
  <si>
    <t>54.82</t>
  </si>
  <si>
    <t>2023-09-13 08:55:55</t>
  </si>
  <si>
    <t>2023-09-12</t>
  </si>
  <si>
    <t>3922482</t>
  </si>
  <si>
    <t>东大门瑞森酒店</t>
  </si>
  <si>
    <t>Dongyeong Kim</t>
  </si>
  <si>
    <t>422.30</t>
  </si>
  <si>
    <t>57.78</t>
  </si>
  <si>
    <t>2023-09-12 23:14:56</t>
  </si>
  <si>
    <t>3922373</t>
  </si>
  <si>
    <t>新加坡史蒂芬诺富特酒店</t>
  </si>
  <si>
    <t>LIM JEW PEAN</t>
  </si>
  <si>
    <t>2634.68</t>
  </si>
  <si>
    <t>360.48</t>
  </si>
  <si>
    <t>2023-09-12 22:41:34</t>
  </si>
  <si>
    <t>新加坡</t>
  </si>
  <si>
    <t>3921737</t>
  </si>
  <si>
    <t>ABDUL RAZAK NURUL AMIRA</t>
  </si>
  <si>
    <t>341.39</t>
  </si>
  <si>
    <t>46.71</t>
  </si>
  <si>
    <t>2023-09-12 21:01:05</t>
  </si>
  <si>
    <t>3921252</t>
  </si>
  <si>
    <t>辉煌酒店</t>
  </si>
  <si>
    <t>LEE SANGHEON,LEE JUNGHYUN</t>
  </si>
  <si>
    <t>319.39</t>
  </si>
  <si>
    <t>43.70</t>
  </si>
  <si>
    <t>2023-09-12 19:32:13</t>
  </si>
  <si>
    <t>3934768</t>
  </si>
  <si>
    <t>班贾巴鲁马辰法维酒店</t>
  </si>
  <si>
    <t>PERMATA DINDA</t>
  </si>
  <si>
    <t>204.10</t>
  </si>
  <si>
    <t>27.96</t>
  </si>
  <si>
    <t>2023-09-15 15:59:57</t>
  </si>
  <si>
    <t>3921236</t>
  </si>
  <si>
    <t>路易斯汉密尔顿百斯特酒店海云台</t>
  </si>
  <si>
    <t>CHO KYUYOUNG</t>
  </si>
  <si>
    <t>446.28</t>
  </si>
  <si>
    <t>61.06</t>
  </si>
  <si>
    <t>2023-09-12 19:24:46</t>
  </si>
  <si>
    <t>3919664</t>
  </si>
  <si>
    <t>园畔森莱酒店</t>
  </si>
  <si>
    <t>ZHANG ZHIJUN,ZHANG CUNLI</t>
  </si>
  <si>
    <t>1847.08</t>
  </si>
  <si>
    <t>252.72</t>
  </si>
  <si>
    <t>2023-09-12 14:03:28</t>
  </si>
  <si>
    <t>3918610</t>
  </si>
  <si>
    <t>拉萨尔套房 Spa 酒店</t>
  </si>
  <si>
    <t>WEI JIE</t>
  </si>
  <si>
    <t>581.93</t>
  </si>
  <si>
    <t>79.62</t>
  </si>
  <si>
    <t>2023-09-12 10:48:02</t>
  </si>
  <si>
    <t>3919450</t>
  </si>
  <si>
    <t>RUEANKHAM TANYABOON</t>
  </si>
  <si>
    <t>196.90</t>
  </si>
  <si>
    <t>26.94</t>
  </si>
  <si>
    <t>2023-09-12 13:27:35</t>
  </si>
  <si>
    <t>2023-09-11</t>
  </si>
  <si>
    <t>3917328</t>
  </si>
  <si>
    <t>首尔圆环酒店</t>
  </si>
  <si>
    <t>YANG JIAN</t>
  </si>
  <si>
    <t>618.48</t>
  </si>
  <si>
    <t>84.00</t>
  </si>
  <si>
    <t>2023-09-11 22:50:20</t>
  </si>
  <si>
    <t>2023-09-10</t>
  </si>
  <si>
    <t>3912169</t>
  </si>
  <si>
    <t>ÊMM西贡酒店</t>
  </si>
  <si>
    <t>GONG YUNLU</t>
  </si>
  <si>
    <t>756.54</t>
  </si>
  <si>
    <t>102.75</t>
  </si>
  <si>
    <t>2023-09-10 23:17:32</t>
  </si>
  <si>
    <t>2023-09-09</t>
  </si>
  <si>
    <t>3904702</t>
  </si>
  <si>
    <t>雅加达克里斯塔尔酒店</t>
  </si>
  <si>
    <t>WU WEIXIN</t>
  </si>
  <si>
    <t>1421.31</t>
  </si>
  <si>
    <t>193.05</t>
  </si>
  <si>
    <t>2023-09-09 13:18:43</t>
  </si>
  <si>
    <t>2023-09-08</t>
  </si>
  <si>
    <t>3902386</t>
  </si>
  <si>
    <t>NORMOHDMASARIFF MOHD HAFIS</t>
  </si>
  <si>
    <t>334.01</t>
  </si>
  <si>
    <t>45.46</t>
  </si>
  <si>
    <t>2023-09-09 17:59:20</t>
  </si>
  <si>
    <t>3899879</t>
  </si>
  <si>
    <t>可可亚旅馆</t>
  </si>
  <si>
    <t>WANG RUOYING</t>
  </si>
  <si>
    <t>997.63</t>
  </si>
  <si>
    <t>135.78</t>
  </si>
  <si>
    <t>2023-09-08 12:37:29</t>
  </si>
  <si>
    <t>2023-09-07</t>
  </si>
  <si>
    <t>3897134</t>
  </si>
  <si>
    <t>新加坡樟宜机场皇冠假日酒店</t>
  </si>
  <si>
    <t>SONG ZHONGQIU</t>
  </si>
  <si>
    <t>2700.01</t>
  </si>
  <si>
    <t>368.18</t>
  </si>
  <si>
    <t>2023-09-08 09:19:53</t>
  </si>
  <si>
    <t>2023-08-21</t>
  </si>
  <si>
    <t>3814090</t>
  </si>
  <si>
    <t>首尔明洞乙支路彩鸿酒店</t>
  </si>
  <si>
    <t>TAN YONG YUAN</t>
  </si>
  <si>
    <t>798.18</t>
  </si>
  <si>
    <t>109.29</t>
  </si>
  <si>
    <t>2023-08-21 14:48:15</t>
  </si>
  <si>
    <t>3814081</t>
  </si>
  <si>
    <t>Kee Abraham You Kok</t>
  </si>
  <si>
    <t>889.03</t>
  </si>
  <si>
    <t>121.73</t>
  </si>
  <si>
    <t>2023-08-21 14:45:40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</si>
</sst>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76</xdr:row>
      <xdr:rowOff>0</xdr:rowOff>
    </xdr:from>
    <xdr:to>
      <xdr:col>15</xdr:col>
      <xdr:colOff>457200</xdr:colOff>
      <xdr:row>106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2585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45184</v>
      </c>
      <c r="G2" s="6">
        <v>45185</v>
      </c>
      <c r="H2" s="4">
        <v>1</v>
      </c>
      <c r="I2" s="4">
        <v>1</v>
      </c>
      <c r="J2" s="4">
        <v>1</v>
      </c>
      <c r="K2" s="4" t="s">
        <v>30</v>
      </c>
      <c r="L2" s="4">
        <v>121.73</v>
      </c>
      <c r="M2" s="4">
        <v>121.73</v>
      </c>
      <c r="N2" s="4" t="s">
        <v>31</v>
      </c>
      <c r="O2" s="4" t="s">
        <v>32</v>
      </c>
      <c r="P2" s="4" t="s">
        <v>33</v>
      </c>
      <c r="Q2" s="4">
        <v>0</v>
      </c>
      <c r="R2" s="7">
        <v>45159</v>
      </c>
      <c r="S2" s="6">
        <v>45188</v>
      </c>
      <c r="T2" s="4" t="s">
        <v>34</v>
      </c>
      <c r="U2" s="4">
        <v>121.73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45184</v>
      </c>
      <c r="G3" s="6">
        <v>45185</v>
      </c>
      <c r="H3" s="4">
        <v>1</v>
      </c>
      <c r="I3" s="4">
        <v>1</v>
      </c>
      <c r="J3" s="4">
        <v>1</v>
      </c>
      <c r="K3" s="4" t="s">
        <v>30</v>
      </c>
      <c r="L3" s="4">
        <v>109.29</v>
      </c>
      <c r="M3" s="4">
        <v>109.29</v>
      </c>
      <c r="N3" s="4" t="s">
        <v>39</v>
      </c>
      <c r="O3" s="4" t="s">
        <v>32</v>
      </c>
      <c r="P3" s="4" t="s">
        <v>33</v>
      </c>
      <c r="Q3" s="4">
        <v>0</v>
      </c>
      <c r="R3" s="7">
        <v>45159</v>
      </c>
      <c r="S3" s="6">
        <v>45188</v>
      </c>
      <c r="T3" s="4" t="s">
        <v>34</v>
      </c>
      <c r="U3" s="4">
        <v>109.29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45184</v>
      </c>
      <c r="G4" s="6">
        <v>45185</v>
      </c>
      <c r="H4" s="4">
        <v>1</v>
      </c>
      <c r="I4" s="4">
        <v>1</v>
      </c>
      <c r="J4" s="4">
        <v>1</v>
      </c>
      <c r="K4" s="4" t="s">
        <v>30</v>
      </c>
      <c r="L4" s="4">
        <v>368.18</v>
      </c>
      <c r="M4" s="4">
        <v>368.18</v>
      </c>
      <c r="N4" s="4" t="s">
        <v>45</v>
      </c>
      <c r="O4" s="4" t="s">
        <v>32</v>
      </c>
      <c r="P4" s="4" t="s">
        <v>33</v>
      </c>
      <c r="Q4" s="4">
        <v>0</v>
      </c>
      <c r="R4" s="7">
        <v>45176.0000115741</v>
      </c>
      <c r="S4" s="6">
        <v>45188</v>
      </c>
      <c r="T4" s="4" t="s">
        <v>34</v>
      </c>
      <c r="U4" s="4">
        <v>368.18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45181</v>
      </c>
      <c r="G5" s="6">
        <v>45185</v>
      </c>
      <c r="H5" s="4">
        <v>1</v>
      </c>
      <c r="I5" s="4">
        <v>4</v>
      </c>
      <c r="J5" s="4">
        <v>4</v>
      </c>
      <c r="K5" s="4" t="s">
        <v>30</v>
      </c>
      <c r="L5" s="4">
        <v>135.78</v>
      </c>
      <c r="M5" s="4">
        <v>135.78</v>
      </c>
      <c r="N5" s="4" t="s">
        <v>51</v>
      </c>
      <c r="O5" s="4" t="s">
        <v>32</v>
      </c>
      <c r="P5" s="4" t="s">
        <v>33</v>
      </c>
      <c r="Q5" s="4">
        <v>0</v>
      </c>
      <c r="R5" s="7">
        <v>45177</v>
      </c>
      <c r="S5" s="6">
        <v>45188</v>
      </c>
      <c r="T5" s="4" t="s">
        <v>34</v>
      </c>
      <c r="U5" s="4">
        <v>135.78</v>
      </c>
      <c r="V5" s="4">
        <v>0</v>
      </c>
      <c r="W5" s="4">
        <v>0</v>
      </c>
      <c r="X5" s="4" t="s">
        <v>52</v>
      </c>
      <c r="Y5" s="4" t="s">
        <v>47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45184</v>
      </c>
      <c r="G6" s="6">
        <v>45185</v>
      </c>
      <c r="H6" s="4">
        <v>1</v>
      </c>
      <c r="I6" s="4">
        <v>1</v>
      </c>
      <c r="J6" s="4">
        <v>1</v>
      </c>
      <c r="K6" s="4" t="s">
        <v>30</v>
      </c>
      <c r="L6" s="4">
        <v>45.46</v>
      </c>
      <c r="M6" s="4">
        <v>45.46</v>
      </c>
      <c r="N6" s="4" t="s">
        <v>56</v>
      </c>
      <c r="O6" s="4" t="s">
        <v>32</v>
      </c>
      <c r="P6" s="4" t="s">
        <v>33</v>
      </c>
      <c r="Q6" s="4">
        <v>0</v>
      </c>
      <c r="R6" s="7">
        <v>45177.0000115741</v>
      </c>
      <c r="S6" s="6">
        <v>45188</v>
      </c>
      <c r="T6" s="4" t="s">
        <v>34</v>
      </c>
      <c r="U6" s="4">
        <v>45.46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45180</v>
      </c>
      <c r="G7" s="6">
        <v>45185</v>
      </c>
      <c r="H7" s="4">
        <v>1</v>
      </c>
      <c r="I7" s="4">
        <v>5</v>
      </c>
      <c r="J7" s="4">
        <v>5</v>
      </c>
      <c r="K7" s="4" t="s">
        <v>30</v>
      </c>
      <c r="L7" s="4">
        <v>193.05</v>
      </c>
      <c r="M7" s="4">
        <v>193.05</v>
      </c>
      <c r="N7" s="4" t="s">
        <v>62</v>
      </c>
      <c r="O7" s="4" t="s">
        <v>32</v>
      </c>
      <c r="P7" s="4" t="s">
        <v>33</v>
      </c>
      <c r="Q7" s="4">
        <v>0</v>
      </c>
      <c r="R7" s="7">
        <v>45178</v>
      </c>
      <c r="S7" s="6">
        <v>45188</v>
      </c>
      <c r="T7" s="4" t="s">
        <v>34</v>
      </c>
      <c r="U7" s="4">
        <v>193.05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45182</v>
      </c>
      <c r="G8" s="6">
        <v>45185</v>
      </c>
      <c r="H8" s="4">
        <v>1</v>
      </c>
      <c r="I8" s="4">
        <v>3</v>
      </c>
      <c r="J8" s="4">
        <v>3</v>
      </c>
      <c r="K8" s="4" t="s">
        <v>30</v>
      </c>
      <c r="L8" s="4">
        <v>102.75</v>
      </c>
      <c r="M8" s="4">
        <v>102.75</v>
      </c>
      <c r="N8" s="4" t="s">
        <v>68</v>
      </c>
      <c r="O8" s="4" t="s">
        <v>32</v>
      </c>
      <c r="P8" s="4" t="s">
        <v>33</v>
      </c>
      <c r="Q8" s="4">
        <v>0</v>
      </c>
      <c r="R8" s="7">
        <v>45179.0000115741</v>
      </c>
      <c r="S8" s="6">
        <v>45188</v>
      </c>
      <c r="T8" s="4" t="s">
        <v>34</v>
      </c>
      <c r="U8" s="4">
        <v>102.75</v>
      </c>
      <c r="V8" s="4">
        <v>0</v>
      </c>
      <c r="W8" s="4">
        <v>0</v>
      </c>
      <c r="X8" s="4" t="s">
        <v>69</v>
      </c>
      <c r="Y8" s="4" t="s">
        <v>47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45184</v>
      </c>
      <c r="G9" s="6">
        <v>45185</v>
      </c>
      <c r="H9" s="4">
        <v>1</v>
      </c>
      <c r="I9" s="4">
        <v>1</v>
      </c>
      <c r="J9" s="4">
        <v>1</v>
      </c>
      <c r="K9" s="4" t="s">
        <v>30</v>
      </c>
      <c r="L9" s="4">
        <v>84</v>
      </c>
      <c r="M9" s="4">
        <v>84</v>
      </c>
      <c r="N9" s="4" t="s">
        <v>73</v>
      </c>
      <c r="O9" s="4" t="s">
        <v>32</v>
      </c>
      <c r="P9" s="4" t="s">
        <v>33</v>
      </c>
      <c r="Q9" s="4">
        <v>0</v>
      </c>
      <c r="R9" s="7">
        <v>45180.0000115741</v>
      </c>
      <c r="S9" s="6">
        <v>45188</v>
      </c>
      <c r="T9" s="4" t="s">
        <v>34</v>
      </c>
      <c r="U9" s="4">
        <v>84</v>
      </c>
      <c r="V9" s="4">
        <v>0</v>
      </c>
      <c r="W9" s="4">
        <v>0</v>
      </c>
      <c r="X9" s="4" t="s">
        <v>74</v>
      </c>
      <c r="Y9" s="4" t="s">
        <v>47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45183</v>
      </c>
      <c r="G10" s="6">
        <v>45185</v>
      </c>
      <c r="H10" s="4">
        <v>1</v>
      </c>
      <c r="I10" s="4">
        <v>2</v>
      </c>
      <c r="J10" s="4">
        <v>2</v>
      </c>
      <c r="K10" s="4" t="s">
        <v>30</v>
      </c>
      <c r="L10" s="4">
        <v>79.62</v>
      </c>
      <c r="M10" s="4">
        <v>79.62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45181.0000115741</v>
      </c>
      <c r="S10" s="6">
        <v>45188</v>
      </c>
      <c r="T10" s="4" t="s">
        <v>34</v>
      </c>
      <c r="U10" s="4">
        <v>79.62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45182</v>
      </c>
      <c r="G11" s="6">
        <v>45185</v>
      </c>
      <c r="H11" s="4">
        <v>1</v>
      </c>
      <c r="I11" s="4">
        <v>3</v>
      </c>
      <c r="J11" s="4">
        <v>3</v>
      </c>
      <c r="K11" s="4" t="s">
        <v>30</v>
      </c>
      <c r="L11" s="4">
        <v>26.94</v>
      </c>
      <c r="M11" s="4">
        <v>26.94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45181</v>
      </c>
      <c r="S11" s="6">
        <v>45188</v>
      </c>
      <c r="T11" s="4" t="s">
        <v>34</v>
      </c>
      <c r="U11" s="4">
        <v>26.94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45182</v>
      </c>
      <c r="G12" s="6">
        <v>45185</v>
      </c>
      <c r="H12" s="4">
        <v>2</v>
      </c>
      <c r="I12" s="4">
        <v>3</v>
      </c>
      <c r="J12" s="4">
        <v>6</v>
      </c>
      <c r="K12" s="4" t="s">
        <v>30</v>
      </c>
      <c r="L12" s="4">
        <v>252.72</v>
      </c>
      <c r="M12" s="4">
        <v>252.72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45181</v>
      </c>
      <c r="S12" s="6">
        <v>45188</v>
      </c>
      <c r="T12" s="4" t="s">
        <v>34</v>
      </c>
      <c r="U12" s="4">
        <v>252.72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45184</v>
      </c>
      <c r="G13" s="6">
        <v>45185</v>
      </c>
      <c r="H13" s="4">
        <v>1</v>
      </c>
      <c r="I13" s="4">
        <v>1</v>
      </c>
      <c r="J13" s="4">
        <v>1</v>
      </c>
      <c r="K13" s="4" t="s">
        <v>30</v>
      </c>
      <c r="L13" s="4">
        <v>61.06</v>
      </c>
      <c r="M13" s="4">
        <v>61.06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45181.0000115741</v>
      </c>
      <c r="S13" s="6">
        <v>45188</v>
      </c>
      <c r="T13" s="4" t="s">
        <v>34</v>
      </c>
      <c r="U13" s="4">
        <v>61.06</v>
      </c>
      <c r="V13" s="4">
        <v>0</v>
      </c>
      <c r="W13" s="4">
        <v>0</v>
      </c>
      <c r="X13" s="4" t="s">
        <v>97</v>
      </c>
      <c r="Y13" s="4" t="s">
        <v>47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45184</v>
      </c>
      <c r="G14" s="6">
        <v>45185</v>
      </c>
      <c r="H14" s="4">
        <v>1</v>
      </c>
      <c r="I14" s="4">
        <v>1</v>
      </c>
      <c r="J14" s="4">
        <v>1</v>
      </c>
      <c r="K14" s="4" t="s">
        <v>30</v>
      </c>
      <c r="L14" s="4">
        <v>43.7</v>
      </c>
      <c r="M14" s="4">
        <v>43.7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45181</v>
      </c>
      <c r="S14" s="6">
        <v>45188</v>
      </c>
      <c r="T14" s="4" t="s">
        <v>34</v>
      </c>
      <c r="U14" s="4">
        <v>43.7</v>
      </c>
      <c r="V14" s="4">
        <v>0</v>
      </c>
      <c r="W14" s="4">
        <v>0</v>
      </c>
      <c r="X14" s="4" t="s">
        <v>102</v>
      </c>
      <c r="Y14" s="4" t="s">
        <v>47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45184</v>
      </c>
      <c r="G15" s="6">
        <v>45185</v>
      </c>
      <c r="H15" s="4">
        <v>1</v>
      </c>
      <c r="I15" s="4">
        <v>1</v>
      </c>
      <c r="J15" s="4">
        <v>1</v>
      </c>
      <c r="K15" s="4" t="s">
        <v>30</v>
      </c>
      <c r="L15" s="4">
        <v>46.71</v>
      </c>
      <c r="M15" s="4">
        <v>46.71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45181.0000115741</v>
      </c>
      <c r="S15" s="6">
        <v>45188</v>
      </c>
      <c r="T15" s="4" t="s">
        <v>34</v>
      </c>
      <c r="U15" s="4">
        <v>46.71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45184</v>
      </c>
      <c r="G16" s="6">
        <v>45185</v>
      </c>
      <c r="H16" s="4">
        <v>1</v>
      </c>
      <c r="I16" s="4">
        <v>1</v>
      </c>
      <c r="J16" s="4">
        <v>1</v>
      </c>
      <c r="K16" s="4" t="s">
        <v>30</v>
      </c>
      <c r="L16" s="4">
        <v>360.48</v>
      </c>
      <c r="M16" s="4">
        <v>360.48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45181</v>
      </c>
      <c r="S16" s="6">
        <v>45188</v>
      </c>
      <c r="T16" s="4" t="s">
        <v>34</v>
      </c>
      <c r="U16" s="4">
        <v>360.48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45184</v>
      </c>
      <c r="G17" s="6">
        <v>45185</v>
      </c>
      <c r="H17" s="4">
        <v>1</v>
      </c>
      <c r="I17" s="4">
        <v>1</v>
      </c>
      <c r="J17" s="4">
        <v>1</v>
      </c>
      <c r="K17" s="4" t="s">
        <v>30</v>
      </c>
      <c r="L17" s="4">
        <v>57.78</v>
      </c>
      <c r="M17" s="4">
        <v>57.78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45181.0000115741</v>
      </c>
      <c r="S17" s="6">
        <v>45188</v>
      </c>
      <c r="T17" s="4" t="s">
        <v>34</v>
      </c>
      <c r="U17" s="4">
        <v>57.78</v>
      </c>
      <c r="V17" s="4">
        <v>0</v>
      </c>
      <c r="W17" s="4">
        <v>0</v>
      </c>
      <c r="X17" s="4" t="s">
        <v>119</v>
      </c>
      <c r="Y17" s="4" t="s">
        <v>47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45183</v>
      </c>
      <c r="G18" s="6">
        <v>45185</v>
      </c>
      <c r="H18" s="4">
        <v>1</v>
      </c>
      <c r="I18" s="4">
        <v>2</v>
      </c>
      <c r="J18" s="4">
        <v>2</v>
      </c>
      <c r="K18" s="4" t="s">
        <v>30</v>
      </c>
      <c r="L18" s="4">
        <v>54.82</v>
      </c>
      <c r="M18" s="4">
        <v>54.82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45182</v>
      </c>
      <c r="S18" s="6">
        <v>45188</v>
      </c>
      <c r="T18" s="4" t="s">
        <v>34</v>
      </c>
      <c r="U18" s="4">
        <v>54.82</v>
      </c>
      <c r="V18" s="4">
        <v>0</v>
      </c>
      <c r="W18" s="4">
        <v>0</v>
      </c>
      <c r="X18" s="4" t="s">
        <v>124</v>
      </c>
      <c r="Y18" s="4" t="s">
        <v>47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45183</v>
      </c>
      <c r="G19" s="6">
        <v>45185</v>
      </c>
      <c r="H19" s="4">
        <v>1</v>
      </c>
      <c r="I19" s="4">
        <v>2</v>
      </c>
      <c r="J19" s="4">
        <v>2</v>
      </c>
      <c r="K19" s="4" t="s">
        <v>30</v>
      </c>
      <c r="L19" s="4">
        <v>341.79</v>
      </c>
      <c r="M19" s="4">
        <v>341.79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45182</v>
      </c>
      <c r="S19" s="6">
        <v>45188</v>
      </c>
      <c r="T19" s="4" t="s">
        <v>34</v>
      </c>
      <c r="U19" s="4">
        <v>341.79</v>
      </c>
      <c r="V19" s="4">
        <v>0</v>
      </c>
      <c r="W19" s="4">
        <v>0</v>
      </c>
      <c r="X19" s="4" t="s">
        <v>129</v>
      </c>
      <c r="Y19" s="4" t="s">
        <v>47</v>
      </c>
    </row>
    <row r="20" s="4" customFormat="1" spans="1:26">
      <c r="A20" s="4" t="s">
        <v>130</v>
      </c>
      <c r="B20" s="4" t="s">
        <v>26</v>
      </c>
      <c r="C20" s="4" t="s">
        <v>27</v>
      </c>
      <c r="D20" s="4" t="s">
        <v>82</v>
      </c>
      <c r="E20" s="4" t="s">
        <v>117</v>
      </c>
      <c r="F20" s="6">
        <v>45184</v>
      </c>
      <c r="G20" s="6">
        <v>45185</v>
      </c>
      <c r="H20" s="4">
        <v>2</v>
      </c>
      <c r="I20" s="4">
        <v>1</v>
      </c>
      <c r="J20" s="4">
        <v>2</v>
      </c>
      <c r="K20" s="4" t="s">
        <v>30</v>
      </c>
      <c r="L20" s="4">
        <v>17.88</v>
      </c>
      <c r="M20" s="4">
        <v>17.88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45182.0000115741</v>
      </c>
      <c r="S20" s="6">
        <v>45188</v>
      </c>
      <c r="T20" s="4" t="s">
        <v>34</v>
      </c>
      <c r="U20" s="4">
        <v>17.88</v>
      </c>
      <c r="V20" s="4">
        <v>0</v>
      </c>
      <c r="W20" s="4">
        <v>0</v>
      </c>
      <c r="X20" s="4" t="s">
        <v>132</v>
      </c>
      <c r="Y20" s="4" t="s">
        <v>133</v>
      </c>
      <c r="Z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45183</v>
      </c>
      <c r="G21" s="6">
        <v>45185</v>
      </c>
      <c r="H21" s="4">
        <v>1</v>
      </c>
      <c r="I21" s="4">
        <v>2</v>
      </c>
      <c r="J21" s="4">
        <v>2</v>
      </c>
      <c r="K21" s="4" t="s">
        <v>30</v>
      </c>
      <c r="L21" s="4">
        <v>59.06</v>
      </c>
      <c r="M21" s="4">
        <v>59.06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45182.0000115741</v>
      </c>
      <c r="S21" s="6">
        <v>45188</v>
      </c>
      <c r="T21" s="4" t="s">
        <v>34</v>
      </c>
      <c r="U21" s="4">
        <v>59.06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45182</v>
      </c>
      <c r="G22" s="6">
        <v>45185</v>
      </c>
      <c r="H22" s="4">
        <v>1</v>
      </c>
      <c r="I22" s="4">
        <v>3</v>
      </c>
      <c r="J22" s="4">
        <v>3</v>
      </c>
      <c r="K22" s="4" t="s">
        <v>30</v>
      </c>
      <c r="L22" s="4">
        <v>49.98</v>
      </c>
      <c r="M22" s="4">
        <v>49.98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45182.0000115741</v>
      </c>
      <c r="S22" s="6">
        <v>45188</v>
      </c>
      <c r="T22" s="4" t="s">
        <v>34</v>
      </c>
      <c r="U22" s="4">
        <v>49.98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104</v>
      </c>
      <c r="E23" s="4" t="s">
        <v>148</v>
      </c>
      <c r="F23" s="6">
        <v>45184</v>
      </c>
      <c r="G23" s="6">
        <v>45185</v>
      </c>
      <c r="H23" s="4">
        <v>2</v>
      </c>
      <c r="I23" s="4">
        <v>1</v>
      </c>
      <c r="J23" s="4">
        <v>2</v>
      </c>
      <c r="K23" s="4" t="s">
        <v>30</v>
      </c>
      <c r="L23" s="4">
        <v>86.18</v>
      </c>
      <c r="M23" s="4">
        <v>86.18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45182.0000115741</v>
      </c>
      <c r="S23" s="6">
        <v>45188</v>
      </c>
      <c r="T23" s="4" t="s">
        <v>34</v>
      </c>
      <c r="U23" s="4">
        <v>86.18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55</v>
      </c>
      <c r="F24" s="6">
        <v>45184</v>
      </c>
      <c r="G24" s="6">
        <v>45185</v>
      </c>
      <c r="H24" s="4">
        <v>1</v>
      </c>
      <c r="I24" s="4">
        <v>1</v>
      </c>
      <c r="J24" s="4">
        <v>1</v>
      </c>
      <c r="K24" s="4" t="s">
        <v>30</v>
      </c>
      <c r="L24" s="4">
        <v>31.66</v>
      </c>
      <c r="M24" s="4">
        <v>31.66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45182.0000115741</v>
      </c>
      <c r="S24" s="6">
        <v>45188</v>
      </c>
      <c r="T24" s="4" t="s">
        <v>34</v>
      </c>
      <c r="U24" s="4">
        <v>31.66</v>
      </c>
      <c r="V24" s="4">
        <v>0</v>
      </c>
      <c r="W24" s="4">
        <v>0</v>
      </c>
      <c r="X24" s="4" t="s">
        <v>155</v>
      </c>
      <c r="Y24" s="4" t="s">
        <v>156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45183</v>
      </c>
      <c r="G25" s="6">
        <v>45185</v>
      </c>
      <c r="H25" s="4">
        <v>1</v>
      </c>
      <c r="I25" s="4">
        <v>2</v>
      </c>
      <c r="J25" s="4">
        <v>2</v>
      </c>
      <c r="K25" s="4" t="s">
        <v>30</v>
      </c>
      <c r="L25" s="4">
        <v>43.83</v>
      </c>
      <c r="M25" s="4">
        <v>43.83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45183</v>
      </c>
      <c r="S25" s="6">
        <v>45188</v>
      </c>
      <c r="T25" s="4" t="s">
        <v>34</v>
      </c>
      <c r="U25" s="4">
        <v>43.83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45184</v>
      </c>
      <c r="G26" s="6">
        <v>45185</v>
      </c>
      <c r="H26" s="4">
        <v>1</v>
      </c>
      <c r="I26" s="4">
        <v>1</v>
      </c>
      <c r="J26" s="4">
        <v>1</v>
      </c>
      <c r="K26" s="4" t="s">
        <v>30</v>
      </c>
      <c r="L26" s="4">
        <v>129.06</v>
      </c>
      <c r="M26" s="4">
        <v>129.06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45183</v>
      </c>
      <c r="S26" s="6">
        <v>45188</v>
      </c>
      <c r="T26" s="4" t="s">
        <v>34</v>
      </c>
      <c r="U26" s="4">
        <v>129.06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55</v>
      </c>
      <c r="F27" s="6">
        <v>45183</v>
      </c>
      <c r="G27" s="6">
        <v>45185</v>
      </c>
      <c r="H27" s="4">
        <v>2</v>
      </c>
      <c r="I27" s="4">
        <v>2</v>
      </c>
      <c r="J27" s="4">
        <v>4</v>
      </c>
      <c r="K27" s="4" t="s">
        <v>30</v>
      </c>
      <c r="L27" s="4">
        <v>77.68</v>
      </c>
      <c r="M27" s="4">
        <v>77.68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45183</v>
      </c>
      <c r="S27" s="6">
        <v>45188</v>
      </c>
      <c r="T27" s="4" t="s">
        <v>34</v>
      </c>
      <c r="U27" s="4">
        <v>77.68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45184</v>
      </c>
      <c r="G28" s="6">
        <v>45185</v>
      </c>
      <c r="H28" s="4">
        <v>1</v>
      </c>
      <c r="I28" s="4">
        <v>1</v>
      </c>
      <c r="J28" s="4">
        <v>1</v>
      </c>
      <c r="K28" s="4" t="s">
        <v>30</v>
      </c>
      <c r="L28" s="4">
        <v>39.04</v>
      </c>
      <c r="M28" s="4">
        <v>39.04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45183</v>
      </c>
      <c r="S28" s="6">
        <v>45188</v>
      </c>
      <c r="T28" s="4" t="s">
        <v>34</v>
      </c>
      <c r="U28" s="4">
        <v>39.04</v>
      </c>
      <c r="V28" s="4">
        <v>0</v>
      </c>
      <c r="W28" s="4">
        <v>0</v>
      </c>
      <c r="X28" s="4" t="s">
        <v>178</v>
      </c>
      <c r="Y28" s="4" t="s">
        <v>47</v>
      </c>
    </row>
    <row r="29" s="4" customFormat="1" spans="1:27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45183</v>
      </c>
      <c r="G29" s="6">
        <v>45185</v>
      </c>
      <c r="H29" s="4">
        <v>3</v>
      </c>
      <c r="I29" s="4">
        <v>2</v>
      </c>
      <c r="J29" s="4">
        <v>6</v>
      </c>
      <c r="K29" s="4" t="s">
        <v>30</v>
      </c>
      <c r="L29" s="4">
        <v>492.45</v>
      </c>
      <c r="M29" s="4">
        <v>492.45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45183</v>
      </c>
      <c r="S29" s="6">
        <v>45188</v>
      </c>
      <c r="T29" s="4" t="s">
        <v>34</v>
      </c>
      <c r="U29" s="4">
        <v>492.45</v>
      </c>
      <c r="V29" s="4">
        <v>0</v>
      </c>
      <c r="W29" s="4">
        <v>0</v>
      </c>
      <c r="X29" s="4" t="s">
        <v>183</v>
      </c>
      <c r="Y29" s="4">
        <v>-86685914</v>
      </c>
      <c r="Z29" s="4">
        <v>-86685920</v>
      </c>
      <c r="AA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45184</v>
      </c>
      <c r="G30" s="6">
        <v>45185</v>
      </c>
      <c r="H30" s="4">
        <v>4</v>
      </c>
      <c r="I30" s="4">
        <v>1</v>
      </c>
      <c r="J30" s="4">
        <v>4</v>
      </c>
      <c r="K30" s="4" t="s">
        <v>30</v>
      </c>
      <c r="L30" s="4">
        <v>122.88</v>
      </c>
      <c r="M30" s="4">
        <v>122.88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45183.0000115741</v>
      </c>
      <c r="S30" s="6">
        <v>45188</v>
      </c>
      <c r="T30" s="4" t="s">
        <v>34</v>
      </c>
      <c r="U30" s="4">
        <v>122.88</v>
      </c>
      <c r="V30" s="4">
        <v>0</v>
      </c>
      <c r="W30" s="4">
        <v>0</v>
      </c>
      <c r="X30" s="4" t="s">
        <v>189</v>
      </c>
      <c r="Y30" s="4" t="s">
        <v>47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45184</v>
      </c>
      <c r="G31" s="6">
        <v>45185</v>
      </c>
      <c r="H31" s="4">
        <v>1</v>
      </c>
      <c r="I31" s="4">
        <v>1</v>
      </c>
      <c r="J31" s="4">
        <v>1</v>
      </c>
      <c r="K31" s="4" t="s">
        <v>30</v>
      </c>
      <c r="L31" s="4">
        <v>31.43</v>
      </c>
      <c r="M31" s="4">
        <v>31.43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45183</v>
      </c>
      <c r="S31" s="6">
        <v>45188</v>
      </c>
      <c r="T31" s="4" t="s">
        <v>34</v>
      </c>
      <c r="U31" s="4">
        <v>31.43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45183</v>
      </c>
      <c r="G32" s="6">
        <v>45185</v>
      </c>
      <c r="H32" s="4">
        <v>1</v>
      </c>
      <c r="I32" s="4">
        <v>2</v>
      </c>
      <c r="J32" s="4">
        <v>2</v>
      </c>
      <c r="K32" s="4" t="s">
        <v>30</v>
      </c>
      <c r="L32" s="4">
        <v>29.4</v>
      </c>
      <c r="M32" s="4">
        <v>29.4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45183.0000115741</v>
      </c>
      <c r="S32" s="6">
        <v>45188</v>
      </c>
      <c r="T32" s="4" t="s">
        <v>34</v>
      </c>
      <c r="U32" s="4">
        <v>29.4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45184</v>
      </c>
      <c r="G33" s="6">
        <v>45185</v>
      </c>
      <c r="H33" s="4">
        <v>1</v>
      </c>
      <c r="I33" s="4">
        <v>1</v>
      </c>
      <c r="J33" s="4">
        <v>1</v>
      </c>
      <c r="K33" s="4" t="s">
        <v>30</v>
      </c>
      <c r="L33" s="4">
        <v>29.45</v>
      </c>
      <c r="M33" s="4">
        <v>29.45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45183</v>
      </c>
      <c r="S33" s="6">
        <v>45188</v>
      </c>
      <c r="T33" s="4" t="s">
        <v>34</v>
      </c>
      <c r="U33" s="4">
        <v>29.45</v>
      </c>
      <c r="V33" s="4">
        <v>0</v>
      </c>
      <c r="W33" s="4">
        <v>0</v>
      </c>
      <c r="X33" s="4" t="s">
        <v>206</v>
      </c>
      <c r="Y33" s="4" t="s">
        <v>47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45184</v>
      </c>
      <c r="G34" s="6">
        <v>45185</v>
      </c>
      <c r="H34" s="4">
        <v>1</v>
      </c>
      <c r="I34" s="4">
        <v>1</v>
      </c>
      <c r="J34" s="4">
        <v>1</v>
      </c>
      <c r="K34" s="4" t="s">
        <v>30</v>
      </c>
      <c r="L34" s="4">
        <v>25.96</v>
      </c>
      <c r="M34" s="4">
        <v>25.96</v>
      </c>
      <c r="N34" s="4" t="s">
        <v>210</v>
      </c>
      <c r="O34" s="4" t="s">
        <v>32</v>
      </c>
      <c r="P34" s="4" t="s">
        <v>33</v>
      </c>
      <c r="Q34" s="4">
        <v>0</v>
      </c>
      <c r="R34" s="7">
        <v>45183.0000115741</v>
      </c>
      <c r="S34" s="6">
        <v>45188</v>
      </c>
      <c r="T34" s="4" t="s">
        <v>34</v>
      </c>
      <c r="U34" s="4">
        <v>25.96</v>
      </c>
      <c r="V34" s="4">
        <v>0</v>
      </c>
      <c r="W34" s="4">
        <v>0</v>
      </c>
      <c r="X34" s="4" t="s">
        <v>211</v>
      </c>
      <c r="Y34" s="4" t="s">
        <v>212</v>
      </c>
    </row>
    <row r="35" s="4" customFormat="1" spans="1:25">
      <c r="A35" s="4" t="s">
        <v>213</v>
      </c>
      <c r="B35" s="4" t="s">
        <v>26</v>
      </c>
      <c r="C35" s="4" t="s">
        <v>27</v>
      </c>
      <c r="D35" s="4" t="s">
        <v>214</v>
      </c>
      <c r="E35" s="4" t="s">
        <v>215</v>
      </c>
      <c r="F35" s="6">
        <v>45184</v>
      </c>
      <c r="G35" s="6">
        <v>45185</v>
      </c>
      <c r="H35" s="4">
        <v>1</v>
      </c>
      <c r="I35" s="4">
        <v>1</v>
      </c>
      <c r="J35" s="4">
        <v>1</v>
      </c>
      <c r="K35" s="4" t="s">
        <v>30</v>
      </c>
      <c r="L35" s="4">
        <v>32.64</v>
      </c>
      <c r="M35" s="4">
        <v>32.64</v>
      </c>
      <c r="N35" s="4" t="s">
        <v>216</v>
      </c>
      <c r="O35" s="4" t="s">
        <v>32</v>
      </c>
      <c r="P35" s="4" t="s">
        <v>33</v>
      </c>
      <c r="Q35" s="4">
        <v>0</v>
      </c>
      <c r="R35" s="7">
        <v>45183.0000115741</v>
      </c>
      <c r="S35" s="6">
        <v>45188</v>
      </c>
      <c r="T35" s="4" t="s">
        <v>34</v>
      </c>
      <c r="U35" s="4">
        <v>32.64</v>
      </c>
      <c r="V35" s="4">
        <v>0</v>
      </c>
      <c r="W35" s="4">
        <v>0</v>
      </c>
      <c r="X35" s="4" t="s">
        <v>217</v>
      </c>
      <c r="Y35" s="4" t="s">
        <v>47</v>
      </c>
    </row>
    <row r="36" s="4" customFormat="1" spans="1:25">
      <c r="A36" s="4" t="s">
        <v>218</v>
      </c>
      <c r="B36" s="4" t="s">
        <v>26</v>
      </c>
      <c r="C36" s="4" t="s">
        <v>27</v>
      </c>
      <c r="D36" s="4" t="s">
        <v>219</v>
      </c>
      <c r="E36" s="4" t="s">
        <v>220</v>
      </c>
      <c r="F36" s="6">
        <v>45184</v>
      </c>
      <c r="G36" s="6">
        <v>45185</v>
      </c>
      <c r="H36" s="4">
        <v>1</v>
      </c>
      <c r="I36" s="4">
        <v>1</v>
      </c>
      <c r="J36" s="4">
        <v>1</v>
      </c>
      <c r="K36" s="4" t="s">
        <v>30</v>
      </c>
      <c r="L36" s="4">
        <v>25.65</v>
      </c>
      <c r="M36" s="4">
        <v>25.65</v>
      </c>
      <c r="N36" s="4" t="s">
        <v>221</v>
      </c>
      <c r="O36" s="4" t="s">
        <v>32</v>
      </c>
      <c r="P36" s="4" t="s">
        <v>33</v>
      </c>
      <c r="Q36" s="4">
        <v>0</v>
      </c>
      <c r="R36" s="7">
        <v>45183</v>
      </c>
      <c r="S36" s="6">
        <v>45188</v>
      </c>
      <c r="T36" s="4" t="s">
        <v>34</v>
      </c>
      <c r="U36" s="4">
        <v>25.65</v>
      </c>
      <c r="V36" s="4">
        <v>0</v>
      </c>
      <c r="W36" s="4">
        <v>0</v>
      </c>
      <c r="X36" s="4" t="s">
        <v>222</v>
      </c>
      <c r="Y36" s="4" t="s">
        <v>223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142</v>
      </c>
      <c r="E37" s="4" t="s">
        <v>143</v>
      </c>
      <c r="F37" s="6">
        <v>45184</v>
      </c>
      <c r="G37" s="6">
        <v>45185</v>
      </c>
      <c r="H37" s="4">
        <v>2</v>
      </c>
      <c r="I37" s="4">
        <v>1</v>
      </c>
      <c r="J37" s="4">
        <v>2</v>
      </c>
      <c r="K37" s="4" t="s">
        <v>30</v>
      </c>
      <c r="L37" s="4">
        <v>37.92</v>
      </c>
      <c r="M37" s="4">
        <v>37.92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45184</v>
      </c>
      <c r="S37" s="6">
        <v>45188</v>
      </c>
      <c r="T37" s="4" t="s">
        <v>34</v>
      </c>
      <c r="U37" s="4">
        <v>37.92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229</v>
      </c>
      <c r="E38" s="4" t="s">
        <v>230</v>
      </c>
      <c r="F38" s="6">
        <v>45184</v>
      </c>
      <c r="G38" s="6">
        <v>45185</v>
      </c>
      <c r="H38" s="4">
        <v>1</v>
      </c>
      <c r="I38" s="4">
        <v>1</v>
      </c>
      <c r="J38" s="4">
        <v>1</v>
      </c>
      <c r="K38" s="4" t="s">
        <v>30</v>
      </c>
      <c r="L38" s="4">
        <v>18.64</v>
      </c>
      <c r="M38" s="4">
        <v>18.64</v>
      </c>
      <c r="N38" s="4" t="s">
        <v>231</v>
      </c>
      <c r="O38" s="4" t="s">
        <v>32</v>
      </c>
      <c r="P38" s="4" t="s">
        <v>33</v>
      </c>
      <c r="Q38" s="4">
        <v>0</v>
      </c>
      <c r="R38" s="7">
        <v>45184</v>
      </c>
      <c r="S38" s="6">
        <v>45188</v>
      </c>
      <c r="T38" s="4" t="s">
        <v>34</v>
      </c>
      <c r="U38" s="4">
        <v>18.64</v>
      </c>
      <c r="V38" s="4">
        <v>0</v>
      </c>
      <c r="W38" s="4">
        <v>0</v>
      </c>
      <c r="X38" s="4" t="s">
        <v>232</v>
      </c>
      <c r="Y38" s="4" t="s">
        <v>233</v>
      </c>
    </row>
    <row r="39" s="4" customFormat="1" spans="1:25">
      <c r="A39" s="4" t="s">
        <v>234</v>
      </c>
      <c r="B39" s="4" t="s">
        <v>26</v>
      </c>
      <c r="C39" s="4" t="s">
        <v>27</v>
      </c>
      <c r="D39" s="4" t="s">
        <v>235</v>
      </c>
      <c r="E39" s="4" t="s">
        <v>127</v>
      </c>
      <c r="F39" s="6">
        <v>45184</v>
      </c>
      <c r="G39" s="6">
        <v>45185</v>
      </c>
      <c r="H39" s="4">
        <v>1</v>
      </c>
      <c r="I39" s="4">
        <v>1</v>
      </c>
      <c r="J39" s="4">
        <v>1</v>
      </c>
      <c r="K39" s="4" t="s">
        <v>30</v>
      </c>
      <c r="L39" s="4">
        <v>10.02</v>
      </c>
      <c r="M39" s="4">
        <v>10.02</v>
      </c>
      <c r="N39" s="4" t="s">
        <v>236</v>
      </c>
      <c r="O39" s="4" t="s">
        <v>32</v>
      </c>
      <c r="P39" s="4" t="s">
        <v>33</v>
      </c>
      <c r="Q39" s="4">
        <v>0</v>
      </c>
      <c r="R39" s="7">
        <v>45184.0000115741</v>
      </c>
      <c r="S39" s="6">
        <v>45188</v>
      </c>
      <c r="T39" s="4" t="s">
        <v>34</v>
      </c>
      <c r="U39" s="4">
        <v>10.02</v>
      </c>
      <c r="V39" s="4">
        <v>0</v>
      </c>
      <c r="W39" s="4">
        <v>0</v>
      </c>
      <c r="X39" s="4" t="s">
        <v>237</v>
      </c>
      <c r="Y39" s="4" t="s">
        <v>47</v>
      </c>
    </row>
    <row r="40" s="4" customFormat="1" spans="1:25">
      <c r="A40" s="4" t="s">
        <v>238</v>
      </c>
      <c r="B40" s="4" t="s">
        <v>26</v>
      </c>
      <c r="C40" s="4" t="s">
        <v>27</v>
      </c>
      <c r="D40" s="4" t="s">
        <v>239</v>
      </c>
      <c r="E40" s="4" t="s">
        <v>240</v>
      </c>
      <c r="F40" s="6">
        <v>45184</v>
      </c>
      <c r="G40" s="6">
        <v>45185</v>
      </c>
      <c r="H40" s="4">
        <v>1</v>
      </c>
      <c r="I40" s="4">
        <v>1</v>
      </c>
      <c r="J40" s="4">
        <v>1</v>
      </c>
      <c r="K40" s="4" t="s">
        <v>30</v>
      </c>
      <c r="L40" s="4">
        <v>38.54</v>
      </c>
      <c r="M40" s="4">
        <v>38.54</v>
      </c>
      <c r="N40" s="4" t="s">
        <v>241</v>
      </c>
      <c r="O40" s="4" t="s">
        <v>32</v>
      </c>
      <c r="P40" s="4" t="s">
        <v>33</v>
      </c>
      <c r="Q40" s="4">
        <v>0</v>
      </c>
      <c r="R40" s="7">
        <v>45184</v>
      </c>
      <c r="S40" s="6">
        <v>45188</v>
      </c>
      <c r="T40" s="4" t="s">
        <v>34</v>
      </c>
      <c r="U40" s="4">
        <v>38.54</v>
      </c>
      <c r="V40" s="4">
        <v>0</v>
      </c>
      <c r="W40" s="4">
        <v>0</v>
      </c>
      <c r="X40" s="4" t="s">
        <v>242</v>
      </c>
      <c r="Y40" s="4" t="s">
        <v>47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244</v>
      </c>
      <c r="E41" s="4" t="s">
        <v>245</v>
      </c>
      <c r="F41" s="6">
        <v>45184</v>
      </c>
      <c r="G41" s="6">
        <v>45185</v>
      </c>
      <c r="H41" s="4">
        <v>1</v>
      </c>
      <c r="I41" s="4">
        <v>1</v>
      </c>
      <c r="J41" s="4">
        <v>1</v>
      </c>
      <c r="K41" s="4" t="s">
        <v>30</v>
      </c>
      <c r="L41" s="4">
        <v>28</v>
      </c>
      <c r="M41" s="4">
        <v>28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45184</v>
      </c>
      <c r="S41" s="6">
        <v>45188</v>
      </c>
      <c r="T41" s="4" t="s">
        <v>34</v>
      </c>
      <c r="U41" s="4">
        <v>28</v>
      </c>
      <c r="V41" s="4">
        <v>0</v>
      </c>
      <c r="W41" s="4">
        <v>0</v>
      </c>
      <c r="X41" s="4" t="s">
        <v>247</v>
      </c>
      <c r="Y41" s="4" t="s">
        <v>47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249</v>
      </c>
      <c r="E42" s="4" t="s">
        <v>250</v>
      </c>
      <c r="F42" s="6">
        <v>45184</v>
      </c>
      <c r="G42" s="6">
        <v>45185</v>
      </c>
      <c r="H42" s="4">
        <v>1</v>
      </c>
      <c r="I42" s="4">
        <v>1</v>
      </c>
      <c r="J42" s="4">
        <v>1</v>
      </c>
      <c r="K42" s="4" t="s">
        <v>30</v>
      </c>
      <c r="L42" s="4">
        <v>82.82</v>
      </c>
      <c r="M42" s="4">
        <v>82.82</v>
      </c>
      <c r="N42" s="4" t="s">
        <v>251</v>
      </c>
      <c r="O42" s="4" t="s">
        <v>32</v>
      </c>
      <c r="P42" s="4" t="s">
        <v>33</v>
      </c>
      <c r="Q42" s="4">
        <v>0</v>
      </c>
      <c r="R42" s="7">
        <v>45184.0000115741</v>
      </c>
      <c r="S42" s="6">
        <v>45188</v>
      </c>
      <c r="T42" s="4" t="s">
        <v>34</v>
      </c>
      <c r="U42" s="4">
        <v>82.82</v>
      </c>
      <c r="V42" s="4">
        <v>0</v>
      </c>
      <c r="W42" s="4">
        <v>0</v>
      </c>
      <c r="X42" s="4" t="s">
        <v>252</v>
      </c>
      <c r="Y42" s="4" t="s">
        <v>253</v>
      </c>
    </row>
    <row r="43" s="4" customFormat="1" spans="1:25">
      <c r="A43" s="4" t="s">
        <v>254</v>
      </c>
      <c r="B43" s="4" t="s">
        <v>26</v>
      </c>
      <c r="C43" s="4" t="s">
        <v>27</v>
      </c>
      <c r="D43" s="4" t="s">
        <v>142</v>
      </c>
      <c r="E43" s="4" t="s">
        <v>143</v>
      </c>
      <c r="F43" s="6">
        <v>45184</v>
      </c>
      <c r="G43" s="6">
        <v>45185</v>
      </c>
      <c r="H43" s="4">
        <v>1</v>
      </c>
      <c r="I43" s="4">
        <v>1</v>
      </c>
      <c r="J43" s="4">
        <v>1</v>
      </c>
      <c r="K43" s="4" t="s">
        <v>30</v>
      </c>
      <c r="L43" s="4">
        <v>18.94</v>
      </c>
      <c r="M43" s="4">
        <v>18.94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45184.0000115741</v>
      </c>
      <c r="S43" s="6">
        <v>45188</v>
      </c>
      <c r="T43" s="4" t="s">
        <v>34</v>
      </c>
      <c r="U43" s="4">
        <v>18.94</v>
      </c>
      <c r="V43" s="4">
        <v>0</v>
      </c>
      <c r="W43" s="4">
        <v>0</v>
      </c>
      <c r="X43" s="4" t="s">
        <v>256</v>
      </c>
      <c r="Y43" s="4" t="s">
        <v>257</v>
      </c>
    </row>
    <row r="44" s="4" customFormat="1" spans="1:25">
      <c r="A44" s="4" t="s">
        <v>258</v>
      </c>
      <c r="B44" s="4" t="s">
        <v>26</v>
      </c>
      <c r="C44" s="4" t="s">
        <v>27</v>
      </c>
      <c r="D44" s="4" t="s">
        <v>54</v>
      </c>
      <c r="E44" s="4" t="s">
        <v>259</v>
      </c>
      <c r="F44" s="6">
        <v>45184</v>
      </c>
      <c r="G44" s="6">
        <v>45185</v>
      </c>
      <c r="H44" s="4">
        <v>1</v>
      </c>
      <c r="I44" s="4">
        <v>1</v>
      </c>
      <c r="J44" s="4">
        <v>1</v>
      </c>
      <c r="K44" s="4" t="s">
        <v>30</v>
      </c>
      <c r="L44" s="4">
        <v>50.41</v>
      </c>
      <c r="M44" s="4">
        <v>50.41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45184</v>
      </c>
      <c r="S44" s="6">
        <v>45188</v>
      </c>
      <c r="T44" s="4" t="s">
        <v>34</v>
      </c>
      <c r="U44" s="4">
        <v>50.41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5">
      <c r="A45" s="4" t="s">
        <v>263</v>
      </c>
      <c r="B45" s="4" t="s">
        <v>26</v>
      </c>
      <c r="C45" s="4" t="s">
        <v>27</v>
      </c>
      <c r="D45" s="4" t="s">
        <v>99</v>
      </c>
      <c r="E45" s="4" t="s">
        <v>100</v>
      </c>
      <c r="F45" s="6">
        <v>45184</v>
      </c>
      <c r="G45" s="6">
        <v>45185</v>
      </c>
      <c r="H45" s="4">
        <v>1</v>
      </c>
      <c r="I45" s="4">
        <v>1</v>
      </c>
      <c r="J45" s="4">
        <v>1</v>
      </c>
      <c r="K45" s="4" t="s">
        <v>30</v>
      </c>
      <c r="L45" s="4">
        <v>39.6</v>
      </c>
      <c r="M45" s="4">
        <v>39.6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45184.0000115741</v>
      </c>
      <c r="S45" s="6">
        <v>45188</v>
      </c>
      <c r="T45" s="4" t="s">
        <v>34</v>
      </c>
      <c r="U45" s="4">
        <v>39.6</v>
      </c>
      <c r="V45" s="4">
        <v>0</v>
      </c>
      <c r="W45" s="4">
        <v>0</v>
      </c>
      <c r="X45" s="4" t="s">
        <v>265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105</v>
      </c>
      <c r="F46" s="6">
        <v>45184</v>
      </c>
      <c r="G46" s="6">
        <v>45185</v>
      </c>
      <c r="H46" s="4">
        <v>1</v>
      </c>
      <c r="I46" s="4">
        <v>1</v>
      </c>
      <c r="J46" s="4">
        <v>1</v>
      </c>
      <c r="K46" s="4" t="s">
        <v>30</v>
      </c>
      <c r="L46" s="4">
        <v>42.72</v>
      </c>
      <c r="M46" s="4">
        <v>42.72</v>
      </c>
      <c r="N46" s="4" t="s">
        <v>268</v>
      </c>
      <c r="O46" s="4" t="s">
        <v>32</v>
      </c>
      <c r="P46" s="4" t="s">
        <v>33</v>
      </c>
      <c r="Q46" s="4">
        <v>0</v>
      </c>
      <c r="R46" s="7">
        <v>45184.0000115741</v>
      </c>
      <c r="S46" s="6">
        <v>45188</v>
      </c>
      <c r="T46" s="4" t="s">
        <v>34</v>
      </c>
      <c r="U46" s="4">
        <v>42.72</v>
      </c>
      <c r="V46" s="4">
        <v>0</v>
      </c>
      <c r="W46" s="4">
        <v>0</v>
      </c>
      <c r="X46" s="4" t="s">
        <v>269</v>
      </c>
      <c r="Y46" s="4" t="s">
        <v>47</v>
      </c>
    </row>
    <row r="47" s="4" customFormat="1" spans="1:25">
      <c r="A47" s="4" t="s">
        <v>263</v>
      </c>
      <c r="B47" s="4" t="s">
        <v>26</v>
      </c>
      <c r="C47" s="4" t="s">
        <v>270</v>
      </c>
      <c r="D47" s="4" t="s">
        <v>99</v>
      </c>
      <c r="E47" s="4" t="s">
        <v>100</v>
      </c>
      <c r="F47" s="6">
        <v>45184</v>
      </c>
      <c r="G47" s="6">
        <v>45185</v>
      </c>
      <c r="H47" s="4">
        <v>1</v>
      </c>
      <c r="I47" s="4">
        <v>1</v>
      </c>
      <c r="J47" s="4">
        <v>1</v>
      </c>
      <c r="K47" s="4" t="s">
        <v>30</v>
      </c>
      <c r="L47" s="4">
        <v>-39.6</v>
      </c>
      <c r="M47" s="4">
        <v>-39.6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45184.0000115741</v>
      </c>
      <c r="S47" s="6">
        <v>45188</v>
      </c>
      <c r="T47" s="4" t="s">
        <v>34</v>
      </c>
      <c r="U47" s="4">
        <v>-39.6</v>
      </c>
      <c r="V47" s="4">
        <v>0</v>
      </c>
      <c r="W47" s="4">
        <v>0</v>
      </c>
      <c r="X47" s="4" t="s">
        <v>265</v>
      </c>
      <c r="Y47" s="4" t="s">
        <v>265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272</v>
      </c>
      <c r="E48" s="4" t="s">
        <v>273</v>
      </c>
      <c r="F48" s="6">
        <v>45184</v>
      </c>
      <c r="G48" s="6">
        <v>45185</v>
      </c>
      <c r="H48" s="4">
        <v>1</v>
      </c>
      <c r="I48" s="4">
        <v>1</v>
      </c>
      <c r="J48" s="4">
        <v>1</v>
      </c>
      <c r="K48" s="4" t="s">
        <v>30</v>
      </c>
      <c r="L48" s="4">
        <v>27.96</v>
      </c>
      <c r="M48" s="4">
        <v>27.96</v>
      </c>
      <c r="N48" s="4" t="s">
        <v>274</v>
      </c>
      <c r="O48" s="4" t="s">
        <v>32</v>
      </c>
      <c r="P48" s="4" t="s">
        <v>33</v>
      </c>
      <c r="Q48" s="4">
        <v>0</v>
      </c>
      <c r="R48" s="7">
        <v>45184.0000115741</v>
      </c>
      <c r="S48" s="6">
        <v>45188</v>
      </c>
      <c r="T48" s="4" t="s">
        <v>34</v>
      </c>
      <c r="U48" s="4">
        <v>27.96</v>
      </c>
      <c r="V48" s="4">
        <v>0</v>
      </c>
      <c r="W48" s="4">
        <v>0</v>
      </c>
      <c r="X48" s="4" t="s">
        <v>275</v>
      </c>
      <c r="Y48" s="4" t="s">
        <v>276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278</v>
      </c>
      <c r="E49" s="4" t="s">
        <v>279</v>
      </c>
      <c r="F49" s="6">
        <v>45184</v>
      </c>
      <c r="G49" s="6">
        <v>45185</v>
      </c>
      <c r="H49" s="4">
        <v>1</v>
      </c>
      <c r="I49" s="4">
        <v>1</v>
      </c>
      <c r="J49" s="4">
        <v>1</v>
      </c>
      <c r="K49" s="4" t="s">
        <v>30</v>
      </c>
      <c r="L49" s="4">
        <v>20.07</v>
      </c>
      <c r="M49" s="4">
        <v>20.07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45184.0000115741</v>
      </c>
      <c r="S49" s="6">
        <v>45188</v>
      </c>
      <c r="T49" s="4" t="s">
        <v>34</v>
      </c>
      <c r="U49" s="4">
        <v>20.07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198</v>
      </c>
      <c r="F50" s="6">
        <v>45184</v>
      </c>
      <c r="G50" s="6">
        <v>45185</v>
      </c>
      <c r="H50" s="4">
        <v>1</v>
      </c>
      <c r="I50" s="4">
        <v>1</v>
      </c>
      <c r="J50" s="4">
        <v>1</v>
      </c>
      <c r="K50" s="4" t="s">
        <v>30</v>
      </c>
      <c r="L50" s="4">
        <v>39.54</v>
      </c>
      <c r="M50" s="4">
        <v>39.54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45184.0000115741</v>
      </c>
      <c r="S50" s="6">
        <v>45188</v>
      </c>
      <c r="T50" s="4" t="s">
        <v>34</v>
      </c>
      <c r="U50" s="4">
        <v>39.54</v>
      </c>
      <c r="V50" s="4">
        <v>0</v>
      </c>
      <c r="W50" s="4">
        <v>0</v>
      </c>
      <c r="X50" s="4" t="s">
        <v>286</v>
      </c>
      <c r="Y50" s="4" t="s">
        <v>47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288</v>
      </c>
      <c r="E51" s="4" t="s">
        <v>289</v>
      </c>
      <c r="F51" s="6">
        <v>45184</v>
      </c>
      <c r="G51" s="6">
        <v>45185</v>
      </c>
      <c r="H51" s="4">
        <v>1</v>
      </c>
      <c r="I51" s="4">
        <v>1</v>
      </c>
      <c r="J51" s="4">
        <v>1</v>
      </c>
      <c r="K51" s="4" t="s">
        <v>30</v>
      </c>
      <c r="L51" s="4">
        <v>50.41</v>
      </c>
      <c r="M51" s="4">
        <v>50.41</v>
      </c>
      <c r="N51" s="4" t="s">
        <v>290</v>
      </c>
      <c r="O51" s="4" t="s">
        <v>32</v>
      </c>
      <c r="P51" s="4" t="s">
        <v>33</v>
      </c>
      <c r="Q51" s="4">
        <v>0</v>
      </c>
      <c r="R51" s="7">
        <v>45184</v>
      </c>
      <c r="S51" s="6">
        <v>45188</v>
      </c>
      <c r="T51" s="4" t="s">
        <v>34</v>
      </c>
      <c r="U51" s="4">
        <v>50.41</v>
      </c>
      <c r="V51" s="4">
        <v>0</v>
      </c>
      <c r="W51" s="4">
        <v>0</v>
      </c>
      <c r="X51" s="4" t="s">
        <v>291</v>
      </c>
      <c r="Y51" s="4" t="s">
        <v>292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294</v>
      </c>
      <c r="E52" s="4" t="s">
        <v>295</v>
      </c>
      <c r="F52" s="6">
        <v>45184</v>
      </c>
      <c r="G52" s="6">
        <v>45185</v>
      </c>
      <c r="H52" s="4">
        <v>2</v>
      </c>
      <c r="I52" s="4">
        <v>1</v>
      </c>
      <c r="J52" s="4">
        <v>2</v>
      </c>
      <c r="K52" s="4" t="s">
        <v>30</v>
      </c>
      <c r="L52" s="4">
        <v>141.66</v>
      </c>
      <c r="M52" s="4">
        <v>141.66</v>
      </c>
      <c r="N52" s="4" t="s">
        <v>296</v>
      </c>
      <c r="O52" s="4" t="s">
        <v>32</v>
      </c>
      <c r="P52" s="4" t="s">
        <v>33</v>
      </c>
      <c r="Q52" s="4">
        <v>0</v>
      </c>
      <c r="R52" s="7">
        <v>45184.0000115741</v>
      </c>
      <c r="S52" s="6">
        <v>45188</v>
      </c>
      <c r="T52" s="4" t="s">
        <v>34</v>
      </c>
      <c r="U52" s="4">
        <v>141.66</v>
      </c>
      <c r="V52" s="4">
        <v>0</v>
      </c>
      <c r="W52" s="4">
        <v>0</v>
      </c>
      <c r="X52" s="4" t="s">
        <v>297</v>
      </c>
      <c r="Y52" s="4" t="s">
        <v>47</v>
      </c>
    </row>
    <row r="53" s="4" customFormat="1" spans="1:25">
      <c r="A53" s="4" t="s">
        <v>298</v>
      </c>
      <c r="B53" s="4" t="s">
        <v>26</v>
      </c>
      <c r="C53" s="4" t="s">
        <v>27</v>
      </c>
      <c r="D53" s="4" t="s">
        <v>299</v>
      </c>
      <c r="E53" s="4" t="s">
        <v>300</v>
      </c>
      <c r="F53" s="6">
        <v>45184</v>
      </c>
      <c r="G53" s="6">
        <v>45185</v>
      </c>
      <c r="H53" s="4">
        <v>1</v>
      </c>
      <c r="I53" s="4">
        <v>1</v>
      </c>
      <c r="J53" s="4">
        <v>1</v>
      </c>
      <c r="K53" s="4" t="s">
        <v>30</v>
      </c>
      <c r="L53" s="4">
        <v>14.03</v>
      </c>
      <c r="M53" s="4">
        <v>14.03</v>
      </c>
      <c r="N53" s="4" t="s">
        <v>301</v>
      </c>
      <c r="O53" s="4" t="s">
        <v>32</v>
      </c>
      <c r="P53" s="4" t="s">
        <v>33</v>
      </c>
      <c r="Q53" s="4">
        <v>0</v>
      </c>
      <c r="R53" s="7">
        <v>45184.0000115741</v>
      </c>
      <c r="S53" s="6">
        <v>45188</v>
      </c>
      <c r="T53" s="4" t="s">
        <v>34</v>
      </c>
      <c r="U53" s="4">
        <v>14.03</v>
      </c>
      <c r="V53" s="4">
        <v>0</v>
      </c>
      <c r="W53" s="4">
        <v>0</v>
      </c>
      <c r="X53" s="4" t="s">
        <v>302</v>
      </c>
      <c r="Y53" s="4" t="s">
        <v>303</v>
      </c>
    </row>
    <row r="54" s="4" customFormat="1" spans="1:25">
      <c r="A54" s="4" t="s">
        <v>304</v>
      </c>
      <c r="B54" s="4" t="s">
        <v>26</v>
      </c>
      <c r="C54" s="4" t="s">
        <v>27</v>
      </c>
      <c r="D54" s="4" t="s">
        <v>305</v>
      </c>
      <c r="E54" s="4" t="s">
        <v>306</v>
      </c>
      <c r="F54" s="6">
        <v>45184</v>
      </c>
      <c r="G54" s="6">
        <v>45185</v>
      </c>
      <c r="H54" s="4">
        <v>1</v>
      </c>
      <c r="I54" s="4">
        <v>1</v>
      </c>
      <c r="J54" s="4">
        <v>1</v>
      </c>
      <c r="K54" s="4" t="s">
        <v>30</v>
      </c>
      <c r="L54" s="4">
        <v>33</v>
      </c>
      <c r="M54" s="4">
        <v>33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45184.0000115741</v>
      </c>
      <c r="S54" s="6">
        <v>45188</v>
      </c>
      <c r="T54" s="4" t="s">
        <v>34</v>
      </c>
      <c r="U54" s="4">
        <v>33</v>
      </c>
      <c r="V54" s="4">
        <v>0</v>
      </c>
      <c r="W54" s="4">
        <v>0</v>
      </c>
      <c r="X54" s="4" t="s">
        <v>308</v>
      </c>
      <c r="Y54" s="4" t="s">
        <v>47</v>
      </c>
    </row>
    <row r="55" s="4" customFormat="1" spans="1:25">
      <c r="A55" s="4" t="s">
        <v>309</v>
      </c>
      <c r="B55" s="4" t="s">
        <v>26</v>
      </c>
      <c r="C55" s="4" t="s">
        <v>27</v>
      </c>
      <c r="D55" s="4" t="s">
        <v>310</v>
      </c>
      <c r="E55" s="4" t="s">
        <v>311</v>
      </c>
      <c r="F55" s="6">
        <v>45184</v>
      </c>
      <c r="G55" s="6">
        <v>45185</v>
      </c>
      <c r="H55" s="4">
        <v>1</v>
      </c>
      <c r="I55" s="4">
        <v>1</v>
      </c>
      <c r="J55" s="4">
        <v>1</v>
      </c>
      <c r="K55" s="4" t="s">
        <v>30</v>
      </c>
      <c r="L55" s="4">
        <v>75.77</v>
      </c>
      <c r="M55" s="4">
        <v>75.77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45184.0000115741</v>
      </c>
      <c r="S55" s="6">
        <v>45188</v>
      </c>
      <c r="T55" s="4" t="s">
        <v>34</v>
      </c>
      <c r="U55" s="4">
        <v>75.77</v>
      </c>
      <c r="V55" s="4">
        <v>0</v>
      </c>
      <c r="W55" s="4">
        <v>0</v>
      </c>
      <c r="X55" s="4" t="s">
        <v>313</v>
      </c>
      <c r="Y55" s="4" t="s">
        <v>47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229</v>
      </c>
      <c r="E56" s="4" t="s">
        <v>315</v>
      </c>
      <c r="F56" s="6">
        <v>45184</v>
      </c>
      <c r="G56" s="6">
        <v>45185</v>
      </c>
      <c r="H56" s="4">
        <v>1</v>
      </c>
      <c r="I56" s="4">
        <v>1</v>
      </c>
      <c r="J56" s="4">
        <v>1</v>
      </c>
      <c r="K56" s="4" t="s">
        <v>30</v>
      </c>
      <c r="L56" s="4">
        <v>18.63</v>
      </c>
      <c r="M56" s="4">
        <v>18.63</v>
      </c>
      <c r="N56" s="4" t="s">
        <v>316</v>
      </c>
      <c r="O56" s="4" t="s">
        <v>32</v>
      </c>
      <c r="P56" s="4" t="s">
        <v>33</v>
      </c>
      <c r="Q56" s="4">
        <v>0</v>
      </c>
      <c r="R56" s="7">
        <v>45184</v>
      </c>
      <c r="S56" s="6">
        <v>45188</v>
      </c>
      <c r="T56" s="4" t="s">
        <v>34</v>
      </c>
      <c r="U56" s="4">
        <v>18.63</v>
      </c>
      <c r="V56" s="4">
        <v>0</v>
      </c>
      <c r="W56" s="4">
        <v>0</v>
      </c>
      <c r="X56" s="4" t="s">
        <v>317</v>
      </c>
      <c r="Y56" s="4" t="s">
        <v>318</v>
      </c>
    </row>
    <row r="57" s="4" customFormat="1" spans="1:25">
      <c r="A57" s="4" t="s">
        <v>319</v>
      </c>
      <c r="B57" s="4" t="s">
        <v>26</v>
      </c>
      <c r="C57" s="4" t="s">
        <v>27</v>
      </c>
      <c r="D57" s="4" t="s">
        <v>320</v>
      </c>
      <c r="E57" s="4" t="s">
        <v>321</v>
      </c>
      <c r="F57" s="6">
        <v>45184</v>
      </c>
      <c r="G57" s="6">
        <v>45185</v>
      </c>
      <c r="H57" s="4">
        <v>1</v>
      </c>
      <c r="I57" s="4">
        <v>1</v>
      </c>
      <c r="J57" s="4">
        <v>1</v>
      </c>
      <c r="K57" s="4" t="s">
        <v>30</v>
      </c>
      <c r="L57" s="4">
        <v>28.4</v>
      </c>
      <c r="M57" s="4">
        <v>28.4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45184.0000115741</v>
      </c>
      <c r="S57" s="6">
        <v>45188</v>
      </c>
      <c r="T57" s="4" t="s">
        <v>34</v>
      </c>
      <c r="U57" s="4">
        <v>28.4</v>
      </c>
      <c r="V57" s="4">
        <v>0</v>
      </c>
      <c r="W57" s="4">
        <v>0</v>
      </c>
      <c r="X57" s="4" t="s">
        <v>323</v>
      </c>
      <c r="Y57" s="4" t="s">
        <v>47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45184</v>
      </c>
      <c r="G58" s="6">
        <v>45185</v>
      </c>
      <c r="H58" s="4">
        <v>1</v>
      </c>
      <c r="I58" s="4">
        <v>1</v>
      </c>
      <c r="J58" s="4">
        <v>1</v>
      </c>
      <c r="K58" s="4" t="s">
        <v>30</v>
      </c>
      <c r="L58" s="4">
        <v>45.62</v>
      </c>
      <c r="M58" s="4">
        <v>45.62</v>
      </c>
      <c r="N58" s="4" t="s">
        <v>327</v>
      </c>
      <c r="O58" s="4" t="s">
        <v>32</v>
      </c>
      <c r="P58" s="4" t="s">
        <v>33</v>
      </c>
      <c r="Q58" s="4">
        <v>0</v>
      </c>
      <c r="R58" s="7">
        <v>45184.0000115741</v>
      </c>
      <c r="S58" s="6">
        <v>45188</v>
      </c>
      <c r="T58" s="4" t="s">
        <v>34</v>
      </c>
      <c r="U58" s="4">
        <v>45.62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332</v>
      </c>
      <c r="F59" s="6">
        <v>45184</v>
      </c>
      <c r="G59" s="6">
        <v>45185</v>
      </c>
      <c r="H59" s="4">
        <v>1</v>
      </c>
      <c r="I59" s="4">
        <v>1</v>
      </c>
      <c r="J59" s="4">
        <v>1</v>
      </c>
      <c r="K59" s="4" t="s">
        <v>30</v>
      </c>
      <c r="L59" s="4">
        <v>20.22</v>
      </c>
      <c r="M59" s="4">
        <v>20.22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45184</v>
      </c>
      <c r="S59" s="6">
        <v>45188</v>
      </c>
      <c r="T59" s="4" t="s">
        <v>34</v>
      </c>
      <c r="U59" s="4">
        <v>20.22</v>
      </c>
      <c r="V59" s="4">
        <v>0</v>
      </c>
      <c r="W59" s="4">
        <v>0</v>
      </c>
      <c r="X59" s="4" t="s">
        <v>334</v>
      </c>
      <c r="Y59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2"/>
  <sheetViews>
    <sheetView tabSelected="1" workbookViewId="0">
      <selection activeCell="A69" sqref="A69:D7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335</v>
      </c>
    </row>
    <row r="2" s="4" customFormat="1" hidden="1" spans="1:9">
      <c r="A2" s="5">
        <v>999226201694484</v>
      </c>
      <c r="B2" s="6">
        <v>45184</v>
      </c>
      <c r="C2" s="6">
        <v>45185</v>
      </c>
      <c r="D2" s="4">
        <v>121.73</v>
      </c>
      <c r="E2" s="4" t="str">
        <f>VLOOKUP(A2,HOP!A:L,12,0)</f>
        <v>121.73</v>
      </c>
      <c r="F2" s="4" t="str">
        <f>VLOOKUP(A2,HOP!A:C,3,0)</f>
        <v>3814081</v>
      </c>
      <c r="G2" s="4">
        <f>D2-E2</f>
        <v>0</v>
      </c>
      <c r="H2" s="4" t="str">
        <f>$H$1&amp;F2</f>
        <v>，3814081</v>
      </c>
      <c r="I2" s="4" t="str">
        <f>VLOOKUP(A2,HOP!A:U,21,0)</f>
        <v>直连</v>
      </c>
    </row>
    <row r="3" s="4" customFormat="1" hidden="1" spans="1:9">
      <c r="A3" s="5">
        <v>999226201730075</v>
      </c>
      <c r="B3" s="6">
        <v>45184</v>
      </c>
      <c r="C3" s="6">
        <v>45185</v>
      </c>
      <c r="D3" s="4">
        <v>109.29</v>
      </c>
      <c r="E3" s="4" t="str">
        <f>VLOOKUP(A3,HOP!A:L,12,0)</f>
        <v>109.29</v>
      </c>
      <c r="F3" s="4" t="str">
        <f>VLOOKUP(A3,HOP!A:C,3,0)</f>
        <v>3814090</v>
      </c>
      <c r="G3" s="4">
        <f t="shared" ref="G3:G34" si="0">D3-E3</f>
        <v>0</v>
      </c>
      <c r="H3" s="4" t="str">
        <f t="shared" ref="H3:H34" si="1">$H$1&amp;F3</f>
        <v>，3814090</v>
      </c>
      <c r="I3" s="4" t="str">
        <f>VLOOKUP(A3,HOP!A:U,21,0)</f>
        <v>直连</v>
      </c>
    </row>
    <row r="4" s="4" customFormat="1" hidden="1" spans="1:9">
      <c r="A4" s="5">
        <v>999226671039855</v>
      </c>
      <c r="B4" s="6">
        <v>45184</v>
      </c>
      <c r="C4" s="6">
        <v>45185</v>
      </c>
      <c r="D4" s="4">
        <v>368.18</v>
      </c>
      <c r="E4" s="4" t="str">
        <f>VLOOKUP(A4,HOP!A:L,12,0)</f>
        <v>368.18</v>
      </c>
      <c r="F4" s="4" t="str">
        <f>VLOOKUP(A4,HOP!A:C,3,0)</f>
        <v>3897134</v>
      </c>
      <c r="G4" s="4">
        <f t="shared" si="0"/>
        <v>0</v>
      </c>
      <c r="H4" s="4" t="str">
        <f t="shared" si="1"/>
        <v>，3897134</v>
      </c>
      <c r="I4" s="4" t="str">
        <f>VLOOKUP(A4,HOP!A:U,21,0)</f>
        <v>直采</v>
      </c>
    </row>
    <row r="5" s="4" customFormat="1" hidden="1" spans="1:9">
      <c r="A5" s="5">
        <v>999226706318387</v>
      </c>
      <c r="B5" s="6">
        <v>45181</v>
      </c>
      <c r="C5" s="6">
        <v>45185</v>
      </c>
      <c r="D5" s="4">
        <v>135.78</v>
      </c>
      <c r="E5" s="4" t="str">
        <f>VLOOKUP(A5,HOP!A:L,12,0)</f>
        <v>135.78</v>
      </c>
      <c r="F5" s="4" t="str">
        <f>VLOOKUP(A5,HOP!A:C,3,0)</f>
        <v>3899879</v>
      </c>
      <c r="G5" s="4">
        <f t="shared" si="0"/>
        <v>0</v>
      </c>
      <c r="H5" s="4" t="str">
        <f t="shared" si="1"/>
        <v>，3899879</v>
      </c>
      <c r="I5" s="4" t="str">
        <f>VLOOKUP(A5,HOP!A:U,21,0)</f>
        <v>直连</v>
      </c>
    </row>
    <row r="6" s="4" customFormat="1" hidden="1" spans="1:9">
      <c r="A6" s="5">
        <v>999226713178637</v>
      </c>
      <c r="B6" s="6">
        <v>45184</v>
      </c>
      <c r="C6" s="6">
        <v>45185</v>
      </c>
      <c r="D6" s="4">
        <v>45.46</v>
      </c>
      <c r="E6" s="4" t="str">
        <f>VLOOKUP(A6,HOP!A:L,12,0)</f>
        <v>45.46</v>
      </c>
      <c r="F6" s="4" t="str">
        <f>VLOOKUP(A6,HOP!A:C,3,0)</f>
        <v>3902386</v>
      </c>
      <c r="G6" s="4">
        <f t="shared" si="0"/>
        <v>0</v>
      </c>
      <c r="H6" s="4" t="str">
        <f t="shared" si="1"/>
        <v>，3902386</v>
      </c>
      <c r="I6" s="4" t="str">
        <f>VLOOKUP(A6,HOP!A:U,21,0)</f>
        <v>直采</v>
      </c>
    </row>
    <row r="7" s="4" customFormat="1" hidden="1" spans="1:9">
      <c r="A7" s="5">
        <v>26720691479</v>
      </c>
      <c r="B7" s="6">
        <v>45180</v>
      </c>
      <c r="C7" s="6">
        <v>45185</v>
      </c>
      <c r="D7" s="4">
        <v>193.05</v>
      </c>
      <c r="E7" s="4" t="str">
        <f>VLOOKUP(A7,HOP!A:L,12,0)</f>
        <v>193.05</v>
      </c>
      <c r="F7" s="4" t="str">
        <f>VLOOKUP(A7,HOP!A:C,3,0)</f>
        <v>3904702</v>
      </c>
      <c r="G7" s="4">
        <f t="shared" si="0"/>
        <v>0</v>
      </c>
      <c r="H7" s="4" t="str">
        <f t="shared" si="1"/>
        <v>，3904702</v>
      </c>
      <c r="I7" s="4" t="str">
        <f>VLOOKUP(A7,HOP!A:U,21,0)</f>
        <v>直连</v>
      </c>
    </row>
    <row r="8" s="4" customFormat="1" hidden="1" spans="1:9">
      <c r="A8" s="5">
        <v>999226736225624</v>
      </c>
      <c r="B8" s="6">
        <v>45182</v>
      </c>
      <c r="C8" s="6">
        <v>45185</v>
      </c>
      <c r="D8" s="4">
        <v>102.75</v>
      </c>
      <c r="E8" s="4" t="str">
        <f>VLOOKUP(A8,HOP!A:L,12,0)</f>
        <v>102.75</v>
      </c>
      <c r="F8" s="4" t="str">
        <f>VLOOKUP(A8,HOP!A:C,3,0)</f>
        <v>3912169</v>
      </c>
      <c r="G8" s="4">
        <f t="shared" si="0"/>
        <v>0</v>
      </c>
      <c r="H8" s="4" t="str">
        <f t="shared" si="1"/>
        <v>，3912169</v>
      </c>
      <c r="I8" s="4" t="str">
        <f>VLOOKUP(A8,HOP!A:U,21,0)</f>
        <v>直连</v>
      </c>
    </row>
    <row r="9" s="4" customFormat="1" hidden="1" spans="1:9">
      <c r="A9" s="5">
        <v>999226753527335</v>
      </c>
      <c r="B9" s="6">
        <v>45184</v>
      </c>
      <c r="C9" s="6">
        <v>45185</v>
      </c>
      <c r="D9" s="4">
        <v>84</v>
      </c>
      <c r="E9" s="4" t="str">
        <f>VLOOKUP(A9,HOP!A:L,12,0)</f>
        <v>84.00</v>
      </c>
      <c r="F9" s="4" t="str">
        <f>VLOOKUP(A9,HOP!A:C,3,0)</f>
        <v>3917328</v>
      </c>
      <c r="G9" s="4">
        <f t="shared" si="0"/>
        <v>0</v>
      </c>
      <c r="H9" s="4" t="str">
        <f t="shared" si="1"/>
        <v>，3917328</v>
      </c>
      <c r="I9" s="4" t="str">
        <f>VLOOKUP(A9,HOP!A:U,21,0)</f>
        <v>直连</v>
      </c>
    </row>
    <row r="10" s="4" customFormat="1" hidden="1" spans="1:9">
      <c r="A10" s="5">
        <v>26756782223</v>
      </c>
      <c r="B10" s="6">
        <v>45183</v>
      </c>
      <c r="C10" s="6">
        <v>45185</v>
      </c>
      <c r="D10" s="4">
        <v>79.62</v>
      </c>
      <c r="E10" s="4" t="str">
        <f>VLOOKUP(A10,HOP!A:L,12,0)</f>
        <v>79.62</v>
      </c>
      <c r="F10" s="4" t="str">
        <f>VLOOKUP(A10,HOP!A:C,3,0)</f>
        <v>3918610</v>
      </c>
      <c r="G10" s="4">
        <f t="shared" si="0"/>
        <v>0</v>
      </c>
      <c r="H10" s="4" t="str">
        <f t="shared" si="1"/>
        <v>，3918610</v>
      </c>
      <c r="I10" s="4" t="str">
        <f>VLOOKUP(A10,HOP!A:U,21,0)</f>
        <v>直连</v>
      </c>
    </row>
    <row r="11" s="4" customFormat="1" hidden="1" spans="1:9">
      <c r="A11" s="5">
        <v>999226758423478</v>
      </c>
      <c r="B11" s="6">
        <v>45182</v>
      </c>
      <c r="C11" s="6">
        <v>45185</v>
      </c>
      <c r="D11" s="4">
        <v>26.94</v>
      </c>
      <c r="E11" s="4" t="str">
        <f>VLOOKUP(A11,HOP!A:L,12,0)</f>
        <v>26.94</v>
      </c>
      <c r="F11" s="4" t="str">
        <f>VLOOKUP(A11,HOP!A:C,3,0)</f>
        <v>3919450</v>
      </c>
      <c r="G11" s="4">
        <f t="shared" si="0"/>
        <v>0</v>
      </c>
      <c r="H11" s="4" t="str">
        <f t="shared" si="1"/>
        <v>，3919450</v>
      </c>
      <c r="I11" s="4" t="str">
        <f>VLOOKUP(A11,HOP!A:U,21,0)</f>
        <v>直连</v>
      </c>
    </row>
    <row r="12" s="4" customFormat="1" hidden="1" spans="1:9">
      <c r="A12" s="5">
        <v>999226758836743</v>
      </c>
      <c r="B12" s="6">
        <v>45182</v>
      </c>
      <c r="C12" s="6">
        <v>45185</v>
      </c>
      <c r="D12" s="4">
        <v>252.72</v>
      </c>
      <c r="E12" s="4" t="str">
        <f>VLOOKUP(A12,HOP!A:L,12,0)</f>
        <v>252.72</v>
      </c>
      <c r="F12" s="4" t="str">
        <f>VLOOKUP(A12,HOP!A:C,3,0)</f>
        <v>3919664</v>
      </c>
      <c r="G12" s="4">
        <f t="shared" si="0"/>
        <v>0</v>
      </c>
      <c r="H12" s="4" t="str">
        <f t="shared" si="1"/>
        <v>，3919664</v>
      </c>
      <c r="I12" s="4" t="str">
        <f>VLOOKUP(A12,HOP!A:U,21,0)</f>
        <v>直连</v>
      </c>
    </row>
    <row r="13" s="4" customFormat="1" hidden="1" spans="1:9">
      <c r="A13" s="5">
        <v>999226762517661</v>
      </c>
      <c r="B13" s="6">
        <v>45184</v>
      </c>
      <c r="C13" s="6">
        <v>45185</v>
      </c>
      <c r="D13" s="4">
        <v>61.06</v>
      </c>
      <c r="E13" s="4" t="str">
        <f>VLOOKUP(A13,HOP!A:L,12,0)</f>
        <v>61.06</v>
      </c>
      <c r="F13" s="4" t="str">
        <f>VLOOKUP(A13,HOP!A:C,3,0)</f>
        <v>3921236</v>
      </c>
      <c r="G13" s="4">
        <f t="shared" si="0"/>
        <v>0</v>
      </c>
      <c r="H13" s="4" t="str">
        <f t="shared" si="1"/>
        <v>，3921236</v>
      </c>
      <c r="I13" s="4" t="str">
        <f>VLOOKUP(A13,HOP!A:U,21,0)</f>
        <v>直连</v>
      </c>
    </row>
    <row r="14" s="4" customFormat="1" hidden="1" spans="1:9">
      <c r="A14" s="5">
        <v>999226762585745</v>
      </c>
      <c r="B14" s="6">
        <v>45184</v>
      </c>
      <c r="C14" s="6">
        <v>45185</v>
      </c>
      <c r="D14" s="4">
        <v>43.7</v>
      </c>
      <c r="E14" s="4" t="str">
        <f>VLOOKUP(A14,HOP!A:L,12,0)</f>
        <v>43.70</v>
      </c>
      <c r="F14" s="4" t="str">
        <f>VLOOKUP(A14,HOP!A:C,3,0)</f>
        <v>3921252</v>
      </c>
      <c r="G14" s="4">
        <f t="shared" si="0"/>
        <v>0</v>
      </c>
      <c r="H14" s="4" t="str">
        <f t="shared" si="1"/>
        <v>，3921252</v>
      </c>
      <c r="I14" s="4" t="str">
        <f>VLOOKUP(A14,HOP!A:U,21,0)</f>
        <v>直连</v>
      </c>
    </row>
    <row r="15" s="4" customFormat="1" hidden="1" spans="1:9">
      <c r="A15" s="5">
        <v>999226763379430</v>
      </c>
      <c r="B15" s="6">
        <v>45184</v>
      </c>
      <c r="C15" s="6">
        <v>45185</v>
      </c>
      <c r="D15" s="4">
        <v>46.71</v>
      </c>
      <c r="E15" s="4" t="str">
        <f>VLOOKUP(A15,HOP!A:L,12,0)</f>
        <v>46.71</v>
      </c>
      <c r="F15" s="4" t="str">
        <f>VLOOKUP(A15,HOP!A:C,3,0)</f>
        <v>3921737</v>
      </c>
      <c r="G15" s="4">
        <f t="shared" si="0"/>
        <v>0</v>
      </c>
      <c r="H15" s="4" t="str">
        <f t="shared" si="1"/>
        <v>，3921737</v>
      </c>
      <c r="I15" s="4" t="str">
        <f>VLOOKUP(A15,HOP!A:U,21,0)</f>
        <v>直连</v>
      </c>
    </row>
    <row r="16" s="4" customFormat="1" hidden="1" spans="1:9">
      <c r="A16" s="5">
        <v>999226764329555</v>
      </c>
      <c r="B16" s="6">
        <v>45184</v>
      </c>
      <c r="C16" s="6">
        <v>45185</v>
      </c>
      <c r="D16" s="4">
        <v>360.48</v>
      </c>
      <c r="E16" s="4" t="str">
        <f>VLOOKUP(A16,HOP!A:L,12,0)</f>
        <v>360.48</v>
      </c>
      <c r="F16" s="4" t="str">
        <f>VLOOKUP(A16,HOP!A:C,3,0)</f>
        <v>3922373</v>
      </c>
      <c r="G16" s="4">
        <f t="shared" si="0"/>
        <v>0</v>
      </c>
      <c r="H16" s="4" t="str">
        <f t="shared" si="1"/>
        <v>，3922373</v>
      </c>
      <c r="I16" s="4" t="str">
        <f>VLOOKUP(A16,HOP!A:U,21,0)</f>
        <v>直连</v>
      </c>
    </row>
    <row r="17" s="4" customFormat="1" hidden="1" spans="1:9">
      <c r="A17" s="5">
        <v>999226764607289</v>
      </c>
      <c r="B17" s="6">
        <v>45184</v>
      </c>
      <c r="C17" s="6">
        <v>45185</v>
      </c>
      <c r="D17" s="4">
        <v>57.78</v>
      </c>
      <c r="E17" s="4" t="str">
        <f>VLOOKUP(A17,HOP!A:L,12,0)</f>
        <v>57.78</v>
      </c>
      <c r="F17" s="4" t="str">
        <f>VLOOKUP(A17,HOP!A:C,3,0)</f>
        <v>3922482</v>
      </c>
      <c r="G17" s="4">
        <f t="shared" si="0"/>
        <v>0</v>
      </c>
      <c r="H17" s="4" t="str">
        <f t="shared" si="1"/>
        <v>，3922482</v>
      </c>
      <c r="I17" s="4" t="str">
        <f>VLOOKUP(A17,HOP!A:U,21,0)</f>
        <v>直连</v>
      </c>
    </row>
    <row r="18" s="4" customFormat="1" hidden="1" spans="1:9">
      <c r="A18" s="5">
        <v>999226765963490</v>
      </c>
      <c r="B18" s="6">
        <v>45183</v>
      </c>
      <c r="C18" s="6">
        <v>45185</v>
      </c>
      <c r="D18" s="4">
        <v>54.82</v>
      </c>
      <c r="E18" s="4" t="str">
        <f>VLOOKUP(A18,HOP!A:L,12,0)</f>
        <v>54.82</v>
      </c>
      <c r="F18" s="4" t="str">
        <f>VLOOKUP(A18,HOP!A:C,3,0)</f>
        <v>3923288</v>
      </c>
      <c r="G18" s="4">
        <f t="shared" si="0"/>
        <v>0</v>
      </c>
      <c r="H18" s="4" t="str">
        <f t="shared" si="1"/>
        <v>，3923288</v>
      </c>
      <c r="I18" s="4" t="str">
        <f>VLOOKUP(A18,HOP!A:U,21,0)</f>
        <v>直连</v>
      </c>
    </row>
    <row r="19" s="4" customFormat="1" hidden="1" spans="1:9">
      <c r="A19" s="5">
        <v>999226767904261</v>
      </c>
      <c r="B19" s="6">
        <v>45183</v>
      </c>
      <c r="C19" s="6">
        <v>45185</v>
      </c>
      <c r="D19" s="4">
        <v>341.79</v>
      </c>
      <c r="E19" s="4" t="str">
        <f>VLOOKUP(A19,HOP!A:L,12,0)</f>
        <v>341.79</v>
      </c>
      <c r="F19" s="4" t="str">
        <f>VLOOKUP(A19,HOP!A:C,3,0)</f>
        <v>3924417</v>
      </c>
      <c r="G19" s="4">
        <f t="shared" si="0"/>
        <v>0</v>
      </c>
      <c r="H19" s="4" t="str">
        <f t="shared" si="1"/>
        <v>，3924417</v>
      </c>
      <c r="I19" s="4" t="str">
        <f>VLOOKUP(A19,HOP!A:U,21,0)</f>
        <v>直连</v>
      </c>
    </row>
    <row r="20" s="4" customFormat="1" hidden="1" spans="1:9">
      <c r="A20" s="5">
        <v>999226768220720</v>
      </c>
      <c r="B20" s="6">
        <v>45184</v>
      </c>
      <c r="C20" s="6">
        <v>45185</v>
      </c>
      <c r="D20" s="4">
        <v>17.88</v>
      </c>
      <c r="E20" s="4" t="str">
        <f>VLOOKUP(A20,HOP!A:L,12,0)</f>
        <v>17.88</v>
      </c>
      <c r="F20" s="4" t="str">
        <f>VLOOKUP(A20,HOP!A:C,3,0)</f>
        <v>3924520</v>
      </c>
      <c r="G20" s="4">
        <f t="shared" si="0"/>
        <v>0</v>
      </c>
      <c r="H20" s="4" t="str">
        <f t="shared" si="1"/>
        <v>，3924520</v>
      </c>
      <c r="I20" s="4" t="str">
        <f>VLOOKUP(A20,HOP!A:U,21,0)</f>
        <v>直连</v>
      </c>
    </row>
    <row r="21" s="4" customFormat="1" hidden="1" spans="1:9">
      <c r="A21" s="5">
        <v>999226770002801</v>
      </c>
      <c r="B21" s="6">
        <v>45183</v>
      </c>
      <c r="C21" s="6">
        <v>45185</v>
      </c>
      <c r="D21" s="4">
        <v>59.06</v>
      </c>
      <c r="E21" s="4" t="str">
        <f>VLOOKUP(A21,HOP!A:L,12,0)</f>
        <v>59.06</v>
      </c>
      <c r="F21" s="4" t="str">
        <f>VLOOKUP(A21,HOP!A:C,3,0)</f>
        <v>3925552</v>
      </c>
      <c r="G21" s="4">
        <f t="shared" si="0"/>
        <v>0</v>
      </c>
      <c r="H21" s="4" t="str">
        <f t="shared" si="1"/>
        <v>，3925552</v>
      </c>
      <c r="I21" s="4" t="str">
        <f>VLOOKUP(A21,HOP!A:U,21,0)</f>
        <v>直采</v>
      </c>
    </row>
    <row r="22" s="4" customFormat="1" hidden="1" spans="1:9">
      <c r="A22" s="5">
        <v>999226770926730</v>
      </c>
      <c r="B22" s="6">
        <v>45182</v>
      </c>
      <c r="C22" s="6">
        <v>45185</v>
      </c>
      <c r="D22" s="4">
        <v>49.98</v>
      </c>
      <c r="E22" s="4" t="str">
        <f>VLOOKUP(A22,HOP!A:L,12,0)</f>
        <v>49.98</v>
      </c>
      <c r="F22" s="4" t="str">
        <f>VLOOKUP(A22,HOP!A:C,3,0)</f>
        <v>3925954</v>
      </c>
      <c r="G22" s="4">
        <f t="shared" si="0"/>
        <v>0</v>
      </c>
      <c r="H22" s="4" t="str">
        <f t="shared" si="1"/>
        <v>，3925954</v>
      </c>
      <c r="I22" s="4" t="str">
        <f>VLOOKUP(A22,HOP!A:U,21,0)</f>
        <v>直连</v>
      </c>
    </row>
    <row r="23" s="4" customFormat="1" hidden="1" spans="1:9">
      <c r="A23" s="5">
        <v>999226772435738</v>
      </c>
      <c r="B23" s="6">
        <v>45184</v>
      </c>
      <c r="C23" s="6">
        <v>45185</v>
      </c>
      <c r="D23" s="4">
        <v>86.18</v>
      </c>
      <c r="E23" s="4" t="str">
        <f>VLOOKUP(A23,HOP!A:L,12,0)</f>
        <v>86.18</v>
      </c>
      <c r="F23" s="4" t="str">
        <f>VLOOKUP(A23,HOP!A:C,3,0)</f>
        <v>3926889</v>
      </c>
      <c r="G23" s="4">
        <f t="shared" si="0"/>
        <v>0</v>
      </c>
      <c r="H23" s="4" t="str">
        <f t="shared" si="1"/>
        <v>，3926889</v>
      </c>
      <c r="I23" s="4" t="str">
        <f>VLOOKUP(A23,HOP!A:U,21,0)</f>
        <v>直连</v>
      </c>
    </row>
    <row r="24" s="4" customFormat="1" hidden="1" spans="1:9">
      <c r="A24" s="5">
        <v>999226772738770</v>
      </c>
      <c r="B24" s="6">
        <v>45184</v>
      </c>
      <c r="C24" s="6">
        <v>45185</v>
      </c>
      <c r="D24" s="4">
        <v>31.66</v>
      </c>
      <c r="E24" s="4" t="str">
        <f>VLOOKUP(A24,HOP!A:L,12,0)</f>
        <v>31.66</v>
      </c>
      <c r="F24" s="4" t="str">
        <f>VLOOKUP(A24,HOP!A:C,3,0)</f>
        <v>3927017</v>
      </c>
      <c r="G24" s="4">
        <f t="shared" si="0"/>
        <v>0</v>
      </c>
      <c r="H24" s="4" t="str">
        <f t="shared" si="1"/>
        <v>，3927017</v>
      </c>
      <c r="I24" s="4" t="str">
        <f>VLOOKUP(A24,HOP!A:U,21,0)</f>
        <v>直连</v>
      </c>
    </row>
    <row r="25" s="4" customFormat="1" hidden="1" spans="1:9">
      <c r="A25" s="5">
        <v>999226774315729</v>
      </c>
      <c r="B25" s="6">
        <v>45183</v>
      </c>
      <c r="C25" s="6">
        <v>45185</v>
      </c>
      <c r="D25" s="4">
        <v>43.83</v>
      </c>
      <c r="E25" s="4" t="str">
        <f>VLOOKUP(A25,HOP!A:L,12,0)</f>
        <v>43.83</v>
      </c>
      <c r="F25" s="4" t="str">
        <f>VLOOKUP(A25,HOP!A:C,3,0)</f>
        <v>3928001</v>
      </c>
      <c r="G25" s="4">
        <f t="shared" si="0"/>
        <v>0</v>
      </c>
      <c r="H25" s="4" t="str">
        <f t="shared" si="1"/>
        <v>，3928001</v>
      </c>
      <c r="I25" s="4" t="str">
        <f>VLOOKUP(A25,HOP!A:U,21,0)</f>
        <v>直连</v>
      </c>
    </row>
    <row r="26" s="4" customFormat="1" hidden="1" spans="1:9">
      <c r="A26" s="5">
        <v>999226775094982</v>
      </c>
      <c r="B26" s="6">
        <v>45184</v>
      </c>
      <c r="C26" s="6">
        <v>45185</v>
      </c>
      <c r="D26" s="4">
        <v>129.06</v>
      </c>
      <c r="E26" s="4" t="str">
        <f>VLOOKUP(A26,HOP!A:L,12,0)</f>
        <v>129.06</v>
      </c>
      <c r="F26" s="4" t="str">
        <f>VLOOKUP(A26,HOP!A:C,3,0)</f>
        <v>3928496</v>
      </c>
      <c r="G26" s="4">
        <f t="shared" si="0"/>
        <v>0</v>
      </c>
      <c r="H26" s="4" t="str">
        <f t="shared" si="1"/>
        <v>，3928496</v>
      </c>
      <c r="I26" s="4" t="str">
        <f>VLOOKUP(A26,HOP!A:U,21,0)</f>
        <v>直连</v>
      </c>
    </row>
    <row r="27" s="4" customFormat="1" hidden="1" spans="1:9">
      <c r="A27" s="5">
        <v>999226776950249</v>
      </c>
      <c r="B27" s="6">
        <v>45183</v>
      </c>
      <c r="C27" s="6">
        <v>45185</v>
      </c>
      <c r="D27" s="4">
        <v>77.68</v>
      </c>
      <c r="E27" s="4" t="str">
        <f>VLOOKUP(A27,HOP!A:L,12,0)</f>
        <v>77.68</v>
      </c>
      <c r="F27" s="4" t="str">
        <f>VLOOKUP(A27,HOP!A:C,3,0)</f>
        <v>3929466</v>
      </c>
      <c r="G27" s="4">
        <f t="shared" si="0"/>
        <v>0</v>
      </c>
      <c r="H27" s="4" t="str">
        <f t="shared" si="1"/>
        <v>，3929466</v>
      </c>
      <c r="I27" s="4" t="str">
        <f>VLOOKUP(A27,HOP!A:U,21,0)</f>
        <v>直连</v>
      </c>
    </row>
    <row r="28" s="4" customFormat="1" hidden="1" spans="1:9">
      <c r="A28" s="5">
        <v>999226777046389</v>
      </c>
      <c r="B28" s="6">
        <v>45184</v>
      </c>
      <c r="C28" s="6">
        <v>45185</v>
      </c>
      <c r="D28" s="4">
        <v>39.04</v>
      </c>
      <c r="E28" s="4" t="str">
        <f>VLOOKUP(A28,HOP!A:L,12,0)</f>
        <v>39.04</v>
      </c>
      <c r="F28" s="4" t="str">
        <f>VLOOKUP(A28,HOP!A:C,3,0)</f>
        <v>3929495</v>
      </c>
      <c r="G28" s="4">
        <f t="shared" si="0"/>
        <v>0</v>
      </c>
      <c r="H28" s="4" t="str">
        <f t="shared" si="1"/>
        <v>，3929495</v>
      </c>
      <c r="I28" s="4" t="str">
        <f>VLOOKUP(A28,HOP!A:U,21,0)</f>
        <v>直连</v>
      </c>
    </row>
    <row r="29" s="4" customFormat="1" spans="1:9">
      <c r="A29" s="5">
        <v>999226778694961</v>
      </c>
      <c r="B29" s="6">
        <v>45183</v>
      </c>
      <c r="C29" s="6">
        <v>45185</v>
      </c>
      <c r="D29" s="4">
        <v>492.45</v>
      </c>
      <c r="E29" s="4" t="str">
        <f>VLOOKUP(A29,HOP!A:L,12,0)</f>
        <v>492.48</v>
      </c>
      <c r="F29" s="4" t="str">
        <f>VLOOKUP(A29,HOP!A:C,3,0)</f>
        <v>3930248</v>
      </c>
      <c r="G29" s="4">
        <f t="shared" si="0"/>
        <v>-0.0300000000000296</v>
      </c>
      <c r="H29" s="4" t="str">
        <f t="shared" si="1"/>
        <v>，3930248</v>
      </c>
      <c r="I29" s="4" t="str">
        <f>VLOOKUP(A29,HOP!A:U,21,0)</f>
        <v>直连</v>
      </c>
    </row>
    <row r="30" s="4" customFormat="1" hidden="1" spans="1:9">
      <c r="A30" s="5">
        <v>999226779578941</v>
      </c>
      <c r="B30" s="6">
        <v>45184</v>
      </c>
      <c r="C30" s="6">
        <v>45185</v>
      </c>
      <c r="D30" s="4">
        <v>122.88</v>
      </c>
      <c r="E30" s="4" t="str">
        <f>VLOOKUP(A30,HOP!A:L,12,0)</f>
        <v>122.88</v>
      </c>
      <c r="F30" s="4" t="str">
        <f>VLOOKUP(A30,HOP!A:C,3,0)</f>
        <v>3930600</v>
      </c>
      <c r="G30" s="4">
        <f t="shared" si="0"/>
        <v>0</v>
      </c>
      <c r="H30" s="4" t="str">
        <f t="shared" si="1"/>
        <v>，3930600</v>
      </c>
      <c r="I30" s="4" t="str">
        <f>VLOOKUP(A30,HOP!A:U,21,0)</f>
        <v>直连</v>
      </c>
    </row>
    <row r="31" s="4" customFormat="1" hidden="1" spans="1:9">
      <c r="A31" s="5">
        <v>26780147374</v>
      </c>
      <c r="B31" s="6">
        <v>45184</v>
      </c>
      <c r="C31" s="6">
        <v>45185</v>
      </c>
      <c r="D31" s="4">
        <v>31.43</v>
      </c>
      <c r="E31" s="4" t="str">
        <f>VLOOKUP(A31,HOP!A:L,12,0)</f>
        <v>31.43</v>
      </c>
      <c r="F31" s="4" t="str">
        <f>VLOOKUP(A31,HOP!A:C,3,0)</f>
        <v>3930891</v>
      </c>
      <c r="G31" s="4">
        <f t="shared" si="0"/>
        <v>0</v>
      </c>
      <c r="H31" s="4" t="str">
        <f t="shared" si="1"/>
        <v>，3930891</v>
      </c>
      <c r="I31" s="4" t="str">
        <f>VLOOKUP(A31,HOP!A:U,21,0)</f>
        <v>直连</v>
      </c>
    </row>
    <row r="32" s="4" customFormat="1" hidden="1" spans="1:9">
      <c r="A32" s="5">
        <v>999226780857782</v>
      </c>
      <c r="B32" s="6">
        <v>45183</v>
      </c>
      <c r="C32" s="6">
        <v>45185</v>
      </c>
      <c r="D32" s="4">
        <v>29.4</v>
      </c>
      <c r="E32" s="4" t="str">
        <f>VLOOKUP(A32,HOP!A:L,12,0)</f>
        <v>29.40</v>
      </c>
      <c r="F32" s="4" t="str">
        <f>VLOOKUP(A32,HOP!A:C,3,0)</f>
        <v>3931240</v>
      </c>
      <c r="G32" s="4">
        <f t="shared" si="0"/>
        <v>0</v>
      </c>
      <c r="H32" s="4" t="str">
        <f t="shared" si="1"/>
        <v>，3931240</v>
      </c>
      <c r="I32" s="4" t="str">
        <f>VLOOKUP(A32,HOP!A:U,21,0)</f>
        <v>直连</v>
      </c>
    </row>
    <row r="33" s="4" customFormat="1" hidden="1" spans="1:9">
      <c r="A33" s="5">
        <v>999226782084663</v>
      </c>
      <c r="B33" s="6">
        <v>45184</v>
      </c>
      <c r="C33" s="6">
        <v>45185</v>
      </c>
      <c r="D33" s="4">
        <v>29.45</v>
      </c>
      <c r="E33" s="4" t="str">
        <f>VLOOKUP(A33,HOP!A:L,12,0)</f>
        <v>29.45</v>
      </c>
      <c r="F33" s="4" t="str">
        <f>VLOOKUP(A33,HOP!A:C,3,0)</f>
        <v>3931829</v>
      </c>
      <c r="G33" s="4">
        <f t="shared" si="0"/>
        <v>0</v>
      </c>
      <c r="H33" s="4" t="str">
        <f t="shared" si="1"/>
        <v>，3931829</v>
      </c>
      <c r="I33" s="4" t="str">
        <f>VLOOKUP(A33,HOP!A:U,21,0)</f>
        <v>直连</v>
      </c>
    </row>
    <row r="34" s="4" customFormat="1" hidden="1" spans="1:9">
      <c r="A34" s="5">
        <v>999226782457484</v>
      </c>
      <c r="B34" s="6">
        <v>45184</v>
      </c>
      <c r="C34" s="6">
        <v>45185</v>
      </c>
      <c r="D34" s="4">
        <v>25.96</v>
      </c>
      <c r="E34" s="4" t="str">
        <f>VLOOKUP(A34,HOP!A:L,12,0)</f>
        <v>25.96</v>
      </c>
      <c r="F34" s="4" t="str">
        <f>VLOOKUP(A34,HOP!A:C,3,0)</f>
        <v>3931952</v>
      </c>
      <c r="G34" s="4">
        <f t="shared" si="0"/>
        <v>0</v>
      </c>
      <c r="H34" s="4" t="str">
        <f t="shared" si="1"/>
        <v>，3931952</v>
      </c>
      <c r="I34" s="4" t="str">
        <f>VLOOKUP(A34,HOP!A:U,21,0)</f>
        <v>直连</v>
      </c>
    </row>
    <row r="35" s="4" customFormat="1" hidden="1" spans="1:9">
      <c r="A35" s="5">
        <v>999226782642911</v>
      </c>
      <c r="B35" s="6">
        <v>45184</v>
      </c>
      <c r="C35" s="6">
        <v>45185</v>
      </c>
      <c r="D35" s="4">
        <v>32.64</v>
      </c>
      <c r="E35" s="4" t="str">
        <f>VLOOKUP(A35,HOP!A:L,12,0)</f>
        <v>32.64</v>
      </c>
      <c r="F35" s="4" t="str">
        <f>VLOOKUP(A35,HOP!A:C,3,0)</f>
        <v>3932155</v>
      </c>
      <c r="G35" s="4">
        <f t="shared" ref="G35:G58" si="2">D35-E35</f>
        <v>0</v>
      </c>
      <c r="H35" s="4" t="str">
        <f t="shared" ref="H35:H58" si="3">$H$1&amp;F35</f>
        <v>，3932155</v>
      </c>
      <c r="I35" s="4" t="str">
        <f>VLOOKUP(A35,HOP!A:U,21,0)</f>
        <v>直连</v>
      </c>
    </row>
    <row r="36" s="4" customFormat="1" hidden="1" spans="1:9">
      <c r="A36" s="5">
        <v>999226782942765</v>
      </c>
      <c r="B36" s="6">
        <v>45184</v>
      </c>
      <c r="C36" s="6">
        <v>45185</v>
      </c>
      <c r="D36" s="4">
        <v>25.65</v>
      </c>
      <c r="E36" s="4" t="str">
        <f>VLOOKUP(A36,HOP!A:L,12,0)</f>
        <v>25.65</v>
      </c>
      <c r="F36" s="4" t="str">
        <f>VLOOKUP(A36,HOP!A:C,3,0)</f>
        <v>3932266</v>
      </c>
      <c r="G36" s="4">
        <f t="shared" si="2"/>
        <v>0</v>
      </c>
      <c r="H36" s="4" t="str">
        <f t="shared" si="3"/>
        <v>，3932266</v>
      </c>
      <c r="I36" s="4" t="str">
        <f>VLOOKUP(A36,HOP!A:U,21,0)</f>
        <v>直连</v>
      </c>
    </row>
    <row r="37" s="4" customFormat="1" hidden="1" spans="1:9">
      <c r="A37" s="5">
        <v>999226783455832</v>
      </c>
      <c r="B37" s="6">
        <v>45184</v>
      </c>
      <c r="C37" s="6">
        <v>45185</v>
      </c>
      <c r="D37" s="4">
        <v>37.92</v>
      </c>
      <c r="E37" s="4" t="str">
        <f>VLOOKUP(A37,HOP!A:L,12,0)</f>
        <v>37.92</v>
      </c>
      <c r="F37" s="4" t="str">
        <f>VLOOKUP(A37,HOP!A:C,3,0)</f>
        <v>3932548</v>
      </c>
      <c r="G37" s="4">
        <f t="shared" si="2"/>
        <v>0</v>
      </c>
      <c r="H37" s="4" t="str">
        <f t="shared" si="3"/>
        <v>，3932548</v>
      </c>
      <c r="I37" s="4" t="str">
        <f>VLOOKUP(A37,HOP!A:U,21,0)</f>
        <v>直连</v>
      </c>
    </row>
    <row r="38" s="4" customFormat="1" hidden="1" spans="1:9">
      <c r="A38" s="5">
        <v>999226783491684</v>
      </c>
      <c r="B38" s="6">
        <v>45184</v>
      </c>
      <c r="C38" s="6">
        <v>45185</v>
      </c>
      <c r="D38" s="4">
        <v>18.64</v>
      </c>
      <c r="E38" s="4" t="str">
        <f>VLOOKUP(A38,HOP!A:L,12,0)</f>
        <v>18.64</v>
      </c>
      <c r="F38" s="4" t="str">
        <f>VLOOKUP(A38,HOP!A:C,3,0)</f>
        <v>3932565</v>
      </c>
      <c r="G38" s="4">
        <f t="shared" si="2"/>
        <v>0</v>
      </c>
      <c r="H38" s="4" t="str">
        <f t="shared" si="3"/>
        <v>，3932565</v>
      </c>
      <c r="I38" s="4" t="str">
        <f>VLOOKUP(A38,HOP!A:U,21,0)</f>
        <v>直连</v>
      </c>
    </row>
    <row r="39" s="4" customFormat="1" hidden="1" spans="1:9">
      <c r="A39" s="5">
        <v>999226783642116</v>
      </c>
      <c r="B39" s="6">
        <v>45184</v>
      </c>
      <c r="C39" s="6">
        <v>45185</v>
      </c>
      <c r="D39" s="4">
        <v>10.02</v>
      </c>
      <c r="E39" s="4" t="str">
        <f>VLOOKUP(A39,HOP!A:L,12,0)</f>
        <v>10.02</v>
      </c>
      <c r="F39" s="4" t="str">
        <f>VLOOKUP(A39,HOP!A:C,3,0)</f>
        <v>3932660</v>
      </c>
      <c r="G39" s="4">
        <f t="shared" si="2"/>
        <v>0</v>
      </c>
      <c r="H39" s="4" t="str">
        <f t="shared" si="3"/>
        <v>，3932660</v>
      </c>
      <c r="I39" s="4" t="str">
        <f>VLOOKUP(A39,HOP!A:U,21,0)</f>
        <v>直连</v>
      </c>
    </row>
    <row r="40" s="4" customFormat="1" hidden="1" spans="1:9">
      <c r="A40" s="5">
        <v>999226783729524</v>
      </c>
      <c r="B40" s="6">
        <v>45184</v>
      </c>
      <c r="C40" s="6">
        <v>45185</v>
      </c>
      <c r="D40" s="4">
        <v>38.54</v>
      </c>
      <c r="E40" s="4" t="str">
        <f>VLOOKUP(A40,HOP!A:L,12,0)</f>
        <v>38.54</v>
      </c>
      <c r="F40" s="4" t="str">
        <f>VLOOKUP(A40,HOP!A:C,3,0)</f>
        <v>3932725</v>
      </c>
      <c r="G40" s="4">
        <f t="shared" si="2"/>
        <v>0</v>
      </c>
      <c r="H40" s="4" t="str">
        <f t="shared" si="3"/>
        <v>，3932725</v>
      </c>
      <c r="I40" s="4" t="str">
        <f>VLOOKUP(A40,HOP!A:U,21,0)</f>
        <v>直连</v>
      </c>
    </row>
    <row r="41" s="4" customFormat="1" hidden="1" spans="1:9">
      <c r="A41" s="5">
        <v>999226783998302</v>
      </c>
      <c r="B41" s="6">
        <v>45184</v>
      </c>
      <c r="C41" s="6">
        <v>45185</v>
      </c>
      <c r="D41" s="4">
        <v>28</v>
      </c>
      <c r="E41" s="4" t="str">
        <f>VLOOKUP(A41,HOP!A:L,12,0)</f>
        <v>28.00</v>
      </c>
      <c r="F41" s="4" t="str">
        <f>VLOOKUP(A41,HOP!A:C,3,0)</f>
        <v>3932919</v>
      </c>
      <c r="G41" s="4">
        <f t="shared" si="2"/>
        <v>0</v>
      </c>
      <c r="H41" s="4" t="str">
        <f t="shared" si="3"/>
        <v>，3932919</v>
      </c>
      <c r="I41" s="4" t="str">
        <f>VLOOKUP(A41,HOP!A:U,21,0)</f>
        <v>直连</v>
      </c>
    </row>
    <row r="42" s="4" customFormat="1" hidden="1" spans="1:9">
      <c r="A42" s="5">
        <v>999226784797172</v>
      </c>
      <c r="B42" s="6">
        <v>45184</v>
      </c>
      <c r="C42" s="6">
        <v>45185</v>
      </c>
      <c r="D42" s="4">
        <v>82.82</v>
      </c>
      <c r="E42" s="4" t="str">
        <f>VLOOKUP(A42,HOP!A:L,12,0)</f>
        <v>82.82</v>
      </c>
      <c r="F42" s="4" t="str">
        <f>VLOOKUP(A42,HOP!A:C,3,0)</f>
        <v>3933324</v>
      </c>
      <c r="G42" s="4">
        <f t="shared" si="2"/>
        <v>0</v>
      </c>
      <c r="H42" s="4" t="str">
        <f t="shared" si="3"/>
        <v>，3933324</v>
      </c>
      <c r="I42" s="4" t="str">
        <f>VLOOKUP(A42,HOP!A:U,21,0)</f>
        <v>直连</v>
      </c>
    </row>
    <row r="43" s="4" customFormat="1" hidden="1" spans="1:9">
      <c r="A43" s="5">
        <v>999226784967363</v>
      </c>
      <c r="B43" s="6">
        <v>45184</v>
      </c>
      <c r="C43" s="6">
        <v>45185</v>
      </c>
      <c r="D43" s="4">
        <v>18.94</v>
      </c>
      <c r="E43" s="4" t="str">
        <f>VLOOKUP(A43,HOP!A:L,12,0)</f>
        <v>18.94</v>
      </c>
      <c r="F43" s="4" t="str">
        <f>VLOOKUP(A43,HOP!A:C,3,0)</f>
        <v>3933365</v>
      </c>
      <c r="G43" s="4">
        <f t="shared" si="2"/>
        <v>0</v>
      </c>
      <c r="H43" s="4" t="str">
        <f t="shared" si="3"/>
        <v>，3933365</v>
      </c>
      <c r="I43" s="4" t="str">
        <f>VLOOKUP(A43,HOP!A:U,21,0)</f>
        <v>直连</v>
      </c>
    </row>
    <row r="44" s="4" customFormat="1" hidden="1" spans="1:9">
      <c r="A44" s="5">
        <v>999226785079536</v>
      </c>
      <c r="B44" s="6">
        <v>45184</v>
      </c>
      <c r="C44" s="6">
        <v>45185</v>
      </c>
      <c r="D44" s="4">
        <v>50.41</v>
      </c>
      <c r="E44" s="4" t="str">
        <f>VLOOKUP(A44,HOP!A:L,12,0)</f>
        <v>50.41</v>
      </c>
      <c r="F44" s="4" t="str">
        <f>VLOOKUP(A44,HOP!A:C,3,0)</f>
        <v>3933400</v>
      </c>
      <c r="G44" s="4">
        <f t="shared" si="2"/>
        <v>0</v>
      </c>
      <c r="H44" s="4" t="str">
        <f t="shared" si="3"/>
        <v>，3933400</v>
      </c>
      <c r="I44" s="4" t="str">
        <f>VLOOKUP(A44,HOP!A:U,21,0)</f>
        <v>直采</v>
      </c>
    </row>
    <row r="45" s="4" customFormat="1" hidden="1" spans="1:9">
      <c r="A45" s="5">
        <v>999226785949464</v>
      </c>
      <c r="B45" s="6">
        <v>45184</v>
      </c>
      <c r="C45" s="6">
        <v>45185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999226786736229</v>
      </c>
      <c r="B46" s="6">
        <v>45184</v>
      </c>
      <c r="C46" s="6">
        <v>45185</v>
      </c>
      <c r="D46" s="4">
        <v>42.72</v>
      </c>
      <c r="E46" s="4" t="str">
        <f>VLOOKUP(A46,HOP!A:L,12,0)</f>
        <v>42.72</v>
      </c>
      <c r="F46" s="4" t="str">
        <f>VLOOKUP(A46,HOP!A:C,3,0)</f>
        <v>3934213</v>
      </c>
      <c r="G46" s="4">
        <f t="shared" si="2"/>
        <v>0</v>
      </c>
      <c r="H46" s="4" t="str">
        <f t="shared" si="3"/>
        <v>，3934213</v>
      </c>
      <c r="I46" s="4" t="str">
        <f>VLOOKUP(A46,HOP!A:U,21,0)</f>
        <v>直连</v>
      </c>
    </row>
    <row r="47" s="4" customFormat="1" hidden="1" spans="1:9">
      <c r="A47" s="5">
        <v>999226787545038</v>
      </c>
      <c r="B47" s="6">
        <v>45184</v>
      </c>
      <c r="C47" s="6">
        <v>45185</v>
      </c>
      <c r="D47" s="4">
        <v>27.96</v>
      </c>
      <c r="E47" s="4" t="str">
        <f>VLOOKUP(A47,HOP!A:L,12,0)</f>
        <v>27.96</v>
      </c>
      <c r="F47" s="4" t="str">
        <f>VLOOKUP(A47,HOP!A:C,3,0)</f>
        <v>3934768</v>
      </c>
      <c r="G47" s="4">
        <f t="shared" si="2"/>
        <v>0</v>
      </c>
      <c r="H47" s="4" t="str">
        <f t="shared" si="3"/>
        <v>，3934768</v>
      </c>
      <c r="I47" s="4" t="str">
        <f>VLOOKUP(A47,HOP!A:U,21,0)</f>
        <v>直连</v>
      </c>
    </row>
    <row r="48" s="4" customFormat="1" hidden="1" spans="1:9">
      <c r="A48" s="5">
        <v>999226787848633</v>
      </c>
      <c r="B48" s="6">
        <v>45184</v>
      </c>
      <c r="C48" s="6">
        <v>45185</v>
      </c>
      <c r="D48" s="4">
        <v>20.07</v>
      </c>
      <c r="E48" s="4" t="str">
        <f>VLOOKUP(A48,HOP!A:L,12,0)</f>
        <v>20.07</v>
      </c>
      <c r="F48" s="4" t="str">
        <f>VLOOKUP(A48,HOP!A:C,3,0)</f>
        <v>3934871</v>
      </c>
      <c r="G48" s="4">
        <f t="shared" si="2"/>
        <v>0</v>
      </c>
      <c r="H48" s="4" t="str">
        <f t="shared" si="3"/>
        <v>，3934871</v>
      </c>
      <c r="I48" s="4" t="str">
        <f>VLOOKUP(A48,HOP!A:U,21,0)</f>
        <v>直连</v>
      </c>
    </row>
    <row r="49" s="4" customFormat="1" hidden="1" spans="1:9">
      <c r="A49" s="5">
        <v>999226787928070</v>
      </c>
      <c r="B49" s="6">
        <v>45184</v>
      </c>
      <c r="C49" s="6">
        <v>45185</v>
      </c>
      <c r="D49" s="4">
        <v>39.54</v>
      </c>
      <c r="E49" s="4" t="str">
        <f>VLOOKUP(A49,HOP!A:L,12,0)</f>
        <v>39.54</v>
      </c>
      <c r="F49" s="4" t="str">
        <f>VLOOKUP(A49,HOP!A:C,3,0)</f>
        <v>3934902</v>
      </c>
      <c r="G49" s="4">
        <f t="shared" si="2"/>
        <v>0</v>
      </c>
      <c r="H49" s="4" t="str">
        <f t="shared" si="3"/>
        <v>，3934902</v>
      </c>
      <c r="I49" s="4" t="str">
        <f>VLOOKUP(A49,HOP!A:U,21,0)</f>
        <v>直连</v>
      </c>
    </row>
    <row r="50" s="4" customFormat="1" hidden="1" spans="1:9">
      <c r="A50" s="5">
        <v>999226788224420</v>
      </c>
      <c r="B50" s="6">
        <v>45184</v>
      </c>
      <c r="C50" s="6">
        <v>45185</v>
      </c>
      <c r="D50" s="4">
        <v>50.41</v>
      </c>
      <c r="E50" s="4" t="str">
        <f>VLOOKUP(A50,HOP!A:L,12,0)</f>
        <v>50.41</v>
      </c>
      <c r="F50" s="4" t="str">
        <f>VLOOKUP(A50,HOP!A:C,3,0)</f>
        <v>3935121</v>
      </c>
      <c r="G50" s="4">
        <f t="shared" si="2"/>
        <v>0</v>
      </c>
      <c r="H50" s="4" t="str">
        <f t="shared" si="3"/>
        <v>，3935121</v>
      </c>
      <c r="I50" s="4" t="str">
        <f>VLOOKUP(A50,HOP!A:U,21,0)</f>
        <v>直连</v>
      </c>
    </row>
    <row r="51" s="4" customFormat="1" hidden="1" spans="1:9">
      <c r="A51" s="5">
        <v>999226788317779</v>
      </c>
      <c r="B51" s="6">
        <v>45184</v>
      </c>
      <c r="C51" s="6">
        <v>45185</v>
      </c>
      <c r="D51" s="4">
        <v>141.66</v>
      </c>
      <c r="E51" s="4" t="str">
        <f>VLOOKUP(A51,HOP!A:L,12,0)</f>
        <v>141.66</v>
      </c>
      <c r="F51" s="4" t="str">
        <f>VLOOKUP(A51,HOP!A:C,3,0)</f>
        <v>3935150</v>
      </c>
      <c r="G51" s="4">
        <f t="shared" si="2"/>
        <v>0</v>
      </c>
      <c r="H51" s="4" t="str">
        <f t="shared" si="3"/>
        <v>，3935150</v>
      </c>
      <c r="I51" s="4" t="str">
        <f>VLOOKUP(A51,HOP!A:U,21,0)</f>
        <v>直连</v>
      </c>
    </row>
    <row r="52" s="4" customFormat="1" hidden="1" spans="1:9">
      <c r="A52" s="5">
        <v>999226788349558</v>
      </c>
      <c r="B52" s="6">
        <v>45184</v>
      </c>
      <c r="C52" s="6">
        <v>45185</v>
      </c>
      <c r="D52" s="4">
        <v>14.03</v>
      </c>
      <c r="E52" s="4" t="str">
        <f>VLOOKUP(A52,HOP!A:L,12,0)</f>
        <v>14.03</v>
      </c>
      <c r="F52" s="4" t="str">
        <f>VLOOKUP(A52,HOP!A:C,3,0)</f>
        <v>3935159</v>
      </c>
      <c r="G52" s="4">
        <f t="shared" si="2"/>
        <v>0</v>
      </c>
      <c r="H52" s="4" t="str">
        <f t="shared" si="3"/>
        <v>，3935159</v>
      </c>
      <c r="I52" s="4" t="str">
        <f>VLOOKUP(A52,HOP!A:U,21,0)</f>
        <v>直连</v>
      </c>
    </row>
    <row r="53" s="4" customFormat="1" hidden="1" spans="1:9">
      <c r="A53" s="5">
        <v>999226788359190</v>
      </c>
      <c r="B53" s="6">
        <v>45184</v>
      </c>
      <c r="C53" s="6">
        <v>45185</v>
      </c>
      <c r="D53" s="4">
        <v>33</v>
      </c>
      <c r="E53" s="4" t="str">
        <f>VLOOKUP(A53,HOP!A:L,12,0)</f>
        <v>33.00</v>
      </c>
      <c r="F53" s="4" t="str">
        <f>VLOOKUP(A53,HOP!A:C,3,0)</f>
        <v>3935162</v>
      </c>
      <c r="G53" s="4">
        <f t="shared" si="2"/>
        <v>0</v>
      </c>
      <c r="H53" s="4" t="str">
        <f t="shared" si="3"/>
        <v>，3935162</v>
      </c>
      <c r="I53" s="4" t="str">
        <f>VLOOKUP(A53,HOP!A:U,21,0)</f>
        <v>直连</v>
      </c>
    </row>
    <row r="54" s="4" customFormat="1" hidden="1" spans="1:9">
      <c r="A54" s="5">
        <v>999226789390123</v>
      </c>
      <c r="B54" s="6">
        <v>45184</v>
      </c>
      <c r="C54" s="6">
        <v>45185</v>
      </c>
      <c r="D54" s="4">
        <v>75.77</v>
      </c>
      <c r="E54" s="4" t="str">
        <f>VLOOKUP(A54,HOP!A:L,12,0)</f>
        <v>75.77</v>
      </c>
      <c r="F54" s="4" t="str">
        <f>VLOOKUP(A54,HOP!A:C,3,0)</f>
        <v>3935853</v>
      </c>
      <c r="G54" s="4">
        <f t="shared" si="2"/>
        <v>0</v>
      </c>
      <c r="H54" s="4" t="str">
        <f t="shared" si="3"/>
        <v>，3935853</v>
      </c>
      <c r="I54" s="4" t="str">
        <f>VLOOKUP(A54,HOP!A:U,21,0)</f>
        <v>直连</v>
      </c>
    </row>
    <row r="55" s="4" customFormat="1" hidden="1" spans="1:9">
      <c r="A55" s="5">
        <v>999226790635224</v>
      </c>
      <c r="B55" s="6">
        <v>45184</v>
      </c>
      <c r="C55" s="6">
        <v>45185</v>
      </c>
      <c r="D55" s="4">
        <v>18.63</v>
      </c>
      <c r="E55" s="4" t="str">
        <f>VLOOKUP(A55,HOP!A:L,12,0)</f>
        <v>18.63</v>
      </c>
      <c r="F55" s="4" t="str">
        <f>VLOOKUP(A55,HOP!A:C,3,0)</f>
        <v>3936567</v>
      </c>
      <c r="G55" s="4">
        <f t="shared" si="2"/>
        <v>0</v>
      </c>
      <c r="H55" s="4" t="str">
        <f t="shared" si="3"/>
        <v>，3936567</v>
      </c>
      <c r="I55" s="4" t="str">
        <f>VLOOKUP(A55,HOP!A:U,21,0)</f>
        <v>直连</v>
      </c>
    </row>
    <row r="56" s="4" customFormat="1" hidden="1" spans="1:9">
      <c r="A56" s="5">
        <v>999226790740486</v>
      </c>
      <c r="B56" s="6">
        <v>45184</v>
      </c>
      <c r="C56" s="6">
        <v>45185</v>
      </c>
      <c r="D56" s="4">
        <v>28.4</v>
      </c>
      <c r="E56" s="4" t="str">
        <f>VLOOKUP(A56,HOP!A:L,12,0)</f>
        <v>28.40</v>
      </c>
      <c r="F56" s="4" t="str">
        <f>VLOOKUP(A56,HOP!A:C,3,0)</f>
        <v>3936587</v>
      </c>
      <c r="G56" s="4">
        <f t="shared" si="2"/>
        <v>0</v>
      </c>
      <c r="H56" s="4" t="str">
        <f t="shared" si="3"/>
        <v>，3936587</v>
      </c>
      <c r="I56" s="4" t="str">
        <f>VLOOKUP(A56,HOP!A:U,21,0)</f>
        <v>直连</v>
      </c>
    </row>
    <row r="57" s="4" customFormat="1" hidden="1" spans="1:9">
      <c r="A57" s="5">
        <v>999226792138177</v>
      </c>
      <c r="B57" s="6">
        <v>45184</v>
      </c>
      <c r="C57" s="6">
        <v>45185</v>
      </c>
      <c r="D57" s="4">
        <v>45.62</v>
      </c>
      <c r="E57" s="4" t="str">
        <f>VLOOKUP(A57,HOP!A:L,12,0)</f>
        <v>45.62</v>
      </c>
      <c r="F57" s="4" t="str">
        <f>VLOOKUP(A57,HOP!A:C,3,0)</f>
        <v>3937190</v>
      </c>
      <c r="G57" s="4">
        <f t="shared" si="2"/>
        <v>0</v>
      </c>
      <c r="H57" s="4" t="str">
        <f t="shared" si="3"/>
        <v>，3937190</v>
      </c>
      <c r="I57" s="4" t="str">
        <f>VLOOKUP(A57,HOP!A:U,21,0)</f>
        <v>直连</v>
      </c>
    </row>
    <row r="58" s="4" customFormat="1" hidden="1" spans="1:9">
      <c r="A58" s="5">
        <v>999226792173056</v>
      </c>
      <c r="B58" s="6">
        <v>45184</v>
      </c>
      <c r="C58" s="6">
        <v>45185</v>
      </c>
      <c r="D58" s="4">
        <v>20.22</v>
      </c>
      <c r="E58" s="4" t="str">
        <f>VLOOKUP(A58,HOP!A:L,12,0)</f>
        <v>20.22</v>
      </c>
      <c r="F58" s="4" t="str">
        <f>VLOOKUP(A58,HOP!A:C,3,0)</f>
        <v>3937205</v>
      </c>
      <c r="G58" s="4">
        <f t="shared" si="2"/>
        <v>0</v>
      </c>
      <c r="H58" s="4" t="str">
        <f t="shared" si="3"/>
        <v>，3937205</v>
      </c>
      <c r="I58" s="4" t="str">
        <f>VLOOKUP(A58,HOP!A:U,21,0)</f>
        <v>直连</v>
      </c>
    </row>
    <row r="60" spans="4:4">
      <c r="D60" s="4">
        <f>SUM(D2:D59)</f>
        <v>4653.41</v>
      </c>
    </row>
    <row r="69" spans="1:4">
      <c r="A69" s="4" t="s">
        <v>336</v>
      </c>
      <c r="C69" s="4">
        <v>523.11</v>
      </c>
      <c r="D69" s="4">
        <v>4088.58</v>
      </c>
    </row>
    <row r="70" spans="1:4">
      <c r="A70" s="4" t="s">
        <v>337</v>
      </c>
      <c r="C70" s="4">
        <v>4130.3</v>
      </c>
      <c r="D70" s="4">
        <v>32282.05</v>
      </c>
    </row>
    <row r="71" spans="1:4">
      <c r="A71" s="4" t="s">
        <v>338</v>
      </c>
      <c r="C71" s="4">
        <f>SUBTOTAL(9,C69:C70)</f>
        <v>4653.41</v>
      </c>
      <c r="D71" s="4">
        <f>SUBTOTAL(9,D69:D70)</f>
        <v>36370.63</v>
      </c>
    </row>
    <row r="72" spans="1:1">
      <c r="A72" s="4" t="s">
        <v>339</v>
      </c>
    </row>
  </sheetData>
  <autoFilter ref="A1:XFD60">
    <filterColumn colId="3">
      <filters blank="1">
        <filter val="4653.41"/>
        <filter val="37.92"/>
        <filter val="18.94"/>
        <filter val="26.94"/>
        <filter val="38.54"/>
        <filter val="39.54"/>
        <filter val="25.96"/>
        <filter val="27.96"/>
        <filter val="49.98"/>
        <filter val="86.18"/>
        <filter val="368.18"/>
        <filter val="20.22"/>
        <filter val="45.62"/>
        <filter val="79.62"/>
        <filter val="18.63"/>
        <filter val="28.4"/>
        <filter val="29.4"/>
        <filter val="18.64"/>
        <filter val="32.64"/>
        <filter val="25.65"/>
        <filter val="31.66"/>
        <filter val="141.66"/>
        <filter val="43.7"/>
        <filter val="28"/>
        <filter val="77.68"/>
        <filter val="109.29"/>
        <filter val="46.71"/>
        <filter val="42.72"/>
        <filter val="252.72"/>
        <filter val="33"/>
        <filter val="121.73"/>
        <filter val="102.75"/>
        <filter val="75.77"/>
        <filter val="57.78"/>
        <filter val="135.78"/>
        <filter val="341.79"/>
        <filter val="50.41"/>
        <filter val="10.02"/>
        <filter val="54.82"/>
        <filter val="82.82"/>
        <filter val="14.03"/>
        <filter val="31.43"/>
        <filter val="43.83"/>
        <filter val="84"/>
        <filter val="39.04"/>
        <filter val="29.45"/>
        <filter val="193.05"/>
        <filter val="492.45"/>
        <filter val="45.46"/>
        <filter val="59.06"/>
        <filter val="61.06"/>
        <filter val="129.06"/>
        <filter val="20.07"/>
        <filter val="17.88"/>
        <filter val="122.88"/>
        <filter val="360.48"/>
      </filters>
    </filterColumn>
    <filterColumn colId="6">
      <filters blank="1"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340</v>
      </c>
      <c r="B1" s="2" t="s">
        <v>341</v>
      </c>
      <c r="C1" s="2" t="s">
        <v>342</v>
      </c>
      <c r="D1" s="2" t="s">
        <v>343</v>
      </c>
      <c r="E1" s="2" t="s">
        <v>13</v>
      </c>
      <c r="F1" s="2" t="s">
        <v>5</v>
      </c>
      <c r="G1" s="2" t="s">
        <v>6</v>
      </c>
      <c r="H1" s="2" t="s">
        <v>344</v>
      </c>
      <c r="I1" s="2" t="s">
        <v>345</v>
      </c>
      <c r="J1" s="2" t="s">
        <v>346</v>
      </c>
      <c r="K1" s="2" t="s">
        <v>347</v>
      </c>
      <c r="L1" s="2" t="s">
        <v>348</v>
      </c>
      <c r="M1" s="2" t="s">
        <v>349</v>
      </c>
      <c r="N1" s="2" t="s">
        <v>350</v>
      </c>
      <c r="O1" s="2" t="s">
        <v>351</v>
      </c>
      <c r="P1" s="2" t="s">
        <v>352</v>
      </c>
      <c r="Q1" s="2" t="s">
        <v>353</v>
      </c>
      <c r="R1" s="2" t="s">
        <v>354</v>
      </c>
      <c r="S1" s="2" t="s">
        <v>355</v>
      </c>
      <c r="T1" s="2" t="s">
        <v>356</v>
      </c>
      <c r="U1" s="2" t="s">
        <v>357</v>
      </c>
      <c r="V1" s="2" t="s">
        <v>358</v>
      </c>
    </row>
    <row r="2" s="1" customFormat="1" spans="1:22">
      <c r="A2" s="3">
        <v>999226792173056</v>
      </c>
      <c r="B2" s="1" t="s">
        <v>359</v>
      </c>
      <c r="C2" s="1" t="s">
        <v>360</v>
      </c>
      <c r="D2" s="1" t="s">
        <v>361</v>
      </c>
      <c r="E2" s="1" t="s">
        <v>362</v>
      </c>
      <c r="F2" s="1" t="s">
        <v>359</v>
      </c>
      <c r="G2" s="1" t="s">
        <v>363</v>
      </c>
      <c r="H2" s="1" t="s">
        <v>364</v>
      </c>
      <c r="I2" s="1" t="s">
        <v>365</v>
      </c>
      <c r="J2" s="1" t="s">
        <v>30</v>
      </c>
      <c r="K2" s="1" t="s">
        <v>366</v>
      </c>
      <c r="L2" s="1" t="s">
        <v>366</v>
      </c>
      <c r="M2" s="1" t="s">
        <v>367</v>
      </c>
      <c r="N2" s="1" t="s">
        <v>367</v>
      </c>
      <c r="O2" s="1" t="s">
        <v>368</v>
      </c>
      <c r="P2" s="1" t="s">
        <v>369</v>
      </c>
      <c r="Q2" s="1" t="s">
        <v>370</v>
      </c>
      <c r="R2" s="1" t="s">
        <v>371</v>
      </c>
      <c r="S2" s="1" t="s">
        <v>372</v>
      </c>
      <c r="T2" s="1" t="s">
        <v>373</v>
      </c>
      <c r="U2" s="1" t="s">
        <v>374</v>
      </c>
      <c r="V2" s="1" t="s">
        <v>375</v>
      </c>
    </row>
    <row r="3" s="1" customFormat="1" spans="1:22">
      <c r="A3" s="3">
        <v>999226792138177</v>
      </c>
      <c r="B3" s="1" t="s">
        <v>359</v>
      </c>
      <c r="C3" s="1" t="s">
        <v>376</v>
      </c>
      <c r="D3" s="1" t="s">
        <v>377</v>
      </c>
      <c r="E3" s="1" t="s">
        <v>378</v>
      </c>
      <c r="F3" s="1" t="s">
        <v>359</v>
      </c>
      <c r="G3" s="1" t="s">
        <v>363</v>
      </c>
      <c r="H3" s="1" t="s">
        <v>364</v>
      </c>
      <c r="I3" s="1" t="s">
        <v>379</v>
      </c>
      <c r="J3" s="1" t="s">
        <v>30</v>
      </c>
      <c r="K3" s="1" t="s">
        <v>380</v>
      </c>
      <c r="L3" s="1" t="s">
        <v>380</v>
      </c>
      <c r="M3" s="1" t="s">
        <v>367</v>
      </c>
      <c r="N3" s="1" t="s">
        <v>367</v>
      </c>
      <c r="O3" s="1" t="s">
        <v>368</v>
      </c>
      <c r="P3" s="1" t="s">
        <v>369</v>
      </c>
      <c r="Q3" s="1" t="s">
        <v>370</v>
      </c>
      <c r="R3" s="1" t="s">
        <v>381</v>
      </c>
      <c r="S3" s="1" t="s">
        <v>372</v>
      </c>
      <c r="T3" s="1" t="s">
        <v>373</v>
      </c>
      <c r="U3" s="1" t="s">
        <v>374</v>
      </c>
      <c r="V3" s="1" t="s">
        <v>382</v>
      </c>
    </row>
    <row r="4" s="1" customFormat="1" spans="1:22">
      <c r="A4" s="3">
        <v>999226790740486</v>
      </c>
      <c r="B4" s="1" t="s">
        <v>359</v>
      </c>
      <c r="C4" s="1" t="s">
        <v>383</v>
      </c>
      <c r="D4" s="1" t="s">
        <v>384</v>
      </c>
      <c r="E4" s="1" t="s">
        <v>385</v>
      </c>
      <c r="F4" s="1" t="s">
        <v>359</v>
      </c>
      <c r="G4" s="1" t="s">
        <v>363</v>
      </c>
      <c r="H4" s="1" t="s">
        <v>364</v>
      </c>
      <c r="I4" s="1" t="s">
        <v>386</v>
      </c>
      <c r="J4" s="1" t="s">
        <v>30</v>
      </c>
      <c r="K4" s="1" t="s">
        <v>387</v>
      </c>
      <c r="L4" s="1" t="s">
        <v>387</v>
      </c>
      <c r="M4" s="1" t="s">
        <v>367</v>
      </c>
      <c r="N4" s="1" t="s">
        <v>367</v>
      </c>
      <c r="O4" s="1" t="s">
        <v>368</v>
      </c>
      <c r="P4" s="1" t="s">
        <v>369</v>
      </c>
      <c r="Q4" s="1" t="s">
        <v>370</v>
      </c>
      <c r="R4" s="1" t="s">
        <v>388</v>
      </c>
      <c r="S4" s="1" t="s">
        <v>372</v>
      </c>
      <c r="T4" s="1" t="s">
        <v>373</v>
      </c>
      <c r="U4" s="1" t="s">
        <v>374</v>
      </c>
      <c r="V4" s="1" t="s">
        <v>382</v>
      </c>
    </row>
    <row r="5" s="1" customFormat="1" spans="1:22">
      <c r="A5" s="3">
        <v>999226790635224</v>
      </c>
      <c r="B5" s="1" t="s">
        <v>359</v>
      </c>
      <c r="C5" s="1" t="s">
        <v>389</v>
      </c>
      <c r="D5" s="1" t="s">
        <v>390</v>
      </c>
      <c r="E5" s="1" t="s">
        <v>391</v>
      </c>
      <c r="F5" s="1" t="s">
        <v>359</v>
      </c>
      <c r="G5" s="1" t="s">
        <v>363</v>
      </c>
      <c r="H5" s="1" t="s">
        <v>364</v>
      </c>
      <c r="I5" s="1" t="s">
        <v>392</v>
      </c>
      <c r="J5" s="1" t="s">
        <v>30</v>
      </c>
      <c r="K5" s="1" t="s">
        <v>393</v>
      </c>
      <c r="L5" s="1" t="s">
        <v>393</v>
      </c>
      <c r="M5" s="1" t="s">
        <v>367</v>
      </c>
      <c r="N5" s="1" t="s">
        <v>367</v>
      </c>
      <c r="O5" s="1" t="s">
        <v>368</v>
      </c>
      <c r="P5" s="1" t="s">
        <v>369</v>
      </c>
      <c r="Q5" s="1" t="s">
        <v>370</v>
      </c>
      <c r="R5" s="1" t="s">
        <v>388</v>
      </c>
      <c r="S5" s="1" t="s">
        <v>372</v>
      </c>
      <c r="T5" s="1" t="s">
        <v>373</v>
      </c>
      <c r="U5" s="1" t="s">
        <v>374</v>
      </c>
      <c r="V5" s="1" t="s">
        <v>382</v>
      </c>
    </row>
    <row r="6" s="1" customFormat="1" spans="1:22">
      <c r="A6" s="3">
        <v>999226789390123</v>
      </c>
      <c r="B6" s="1" t="s">
        <v>359</v>
      </c>
      <c r="C6" s="1" t="s">
        <v>394</v>
      </c>
      <c r="D6" s="1" t="s">
        <v>395</v>
      </c>
      <c r="E6" s="1" t="s">
        <v>396</v>
      </c>
      <c r="F6" s="1" t="s">
        <v>359</v>
      </c>
      <c r="G6" s="1" t="s">
        <v>363</v>
      </c>
      <c r="H6" s="1" t="s">
        <v>364</v>
      </c>
      <c r="I6" s="1" t="s">
        <v>397</v>
      </c>
      <c r="J6" s="1" t="s">
        <v>30</v>
      </c>
      <c r="K6" s="1" t="s">
        <v>398</v>
      </c>
      <c r="L6" s="1" t="s">
        <v>398</v>
      </c>
      <c r="M6" s="1" t="s">
        <v>367</v>
      </c>
      <c r="N6" s="1" t="s">
        <v>367</v>
      </c>
      <c r="O6" s="1" t="s">
        <v>368</v>
      </c>
      <c r="P6" s="1" t="s">
        <v>369</v>
      </c>
      <c r="Q6" s="1" t="s">
        <v>370</v>
      </c>
      <c r="R6" s="1" t="s">
        <v>399</v>
      </c>
      <c r="S6" s="1" t="s">
        <v>372</v>
      </c>
      <c r="T6" s="1" t="s">
        <v>373</v>
      </c>
      <c r="U6" s="1" t="s">
        <v>374</v>
      </c>
      <c r="V6" s="1" t="s">
        <v>382</v>
      </c>
    </row>
    <row r="7" s="1" customFormat="1" spans="1:22">
      <c r="A7" s="3">
        <v>999226788359190</v>
      </c>
      <c r="B7" s="1" t="s">
        <v>359</v>
      </c>
      <c r="C7" s="1" t="s">
        <v>400</v>
      </c>
      <c r="D7" s="1" t="s">
        <v>401</v>
      </c>
      <c r="E7" s="1" t="s">
        <v>402</v>
      </c>
      <c r="F7" s="1" t="s">
        <v>359</v>
      </c>
      <c r="G7" s="1" t="s">
        <v>363</v>
      </c>
      <c r="H7" s="1" t="s">
        <v>364</v>
      </c>
      <c r="I7" s="1" t="s">
        <v>403</v>
      </c>
      <c r="J7" s="1" t="s">
        <v>30</v>
      </c>
      <c r="K7" s="1" t="s">
        <v>404</v>
      </c>
      <c r="L7" s="1" t="s">
        <v>404</v>
      </c>
      <c r="M7" s="1" t="s">
        <v>367</v>
      </c>
      <c r="N7" s="1" t="s">
        <v>367</v>
      </c>
      <c r="O7" s="1" t="s">
        <v>368</v>
      </c>
      <c r="P7" s="1" t="s">
        <v>369</v>
      </c>
      <c r="Q7" s="1" t="s">
        <v>370</v>
      </c>
      <c r="R7" s="1" t="s">
        <v>405</v>
      </c>
      <c r="S7" s="1" t="s">
        <v>372</v>
      </c>
      <c r="T7" s="1" t="s">
        <v>373</v>
      </c>
      <c r="U7" s="1" t="s">
        <v>374</v>
      </c>
      <c r="V7" s="1" t="s">
        <v>406</v>
      </c>
    </row>
    <row r="8" s="1" customFormat="1" spans="1:22">
      <c r="A8" s="3">
        <v>999226788349558</v>
      </c>
      <c r="B8" s="1" t="s">
        <v>359</v>
      </c>
      <c r="C8" s="1" t="s">
        <v>407</v>
      </c>
      <c r="D8" s="1" t="s">
        <v>408</v>
      </c>
      <c r="E8" s="1" t="s">
        <v>409</v>
      </c>
      <c r="F8" s="1" t="s">
        <v>359</v>
      </c>
      <c r="G8" s="1" t="s">
        <v>363</v>
      </c>
      <c r="H8" s="1" t="s">
        <v>364</v>
      </c>
      <c r="I8" s="1" t="s">
        <v>410</v>
      </c>
      <c r="J8" s="1" t="s">
        <v>30</v>
      </c>
      <c r="K8" s="1" t="s">
        <v>411</v>
      </c>
      <c r="L8" s="1" t="s">
        <v>411</v>
      </c>
      <c r="M8" s="1" t="s">
        <v>367</v>
      </c>
      <c r="N8" s="1" t="s">
        <v>367</v>
      </c>
      <c r="O8" s="1" t="s">
        <v>368</v>
      </c>
      <c r="P8" s="1" t="s">
        <v>369</v>
      </c>
      <c r="Q8" s="1" t="s">
        <v>370</v>
      </c>
      <c r="R8" s="1" t="s">
        <v>412</v>
      </c>
      <c r="S8" s="1" t="s">
        <v>372</v>
      </c>
      <c r="T8" s="1" t="s">
        <v>373</v>
      </c>
      <c r="U8" s="1" t="s">
        <v>374</v>
      </c>
      <c r="V8" s="1" t="s">
        <v>382</v>
      </c>
    </row>
    <row r="9" s="1" customFormat="1" spans="1:22">
      <c r="A9" s="3">
        <v>999226788317779</v>
      </c>
      <c r="B9" s="1" t="s">
        <v>359</v>
      </c>
      <c r="C9" s="1" t="s">
        <v>413</v>
      </c>
      <c r="D9" s="1" t="s">
        <v>414</v>
      </c>
      <c r="E9" s="1" t="s">
        <v>415</v>
      </c>
      <c r="F9" s="1" t="s">
        <v>359</v>
      </c>
      <c r="G9" s="1" t="s">
        <v>363</v>
      </c>
      <c r="H9" s="1" t="s">
        <v>364</v>
      </c>
      <c r="I9" s="1" t="s">
        <v>416</v>
      </c>
      <c r="J9" s="1" t="s">
        <v>30</v>
      </c>
      <c r="K9" s="1" t="s">
        <v>417</v>
      </c>
      <c r="L9" s="1" t="s">
        <v>417</v>
      </c>
      <c r="M9" s="1" t="s">
        <v>367</v>
      </c>
      <c r="N9" s="1" t="s">
        <v>367</v>
      </c>
      <c r="O9" s="1" t="s">
        <v>368</v>
      </c>
      <c r="P9" s="1" t="s">
        <v>369</v>
      </c>
      <c r="Q9" s="1" t="s">
        <v>370</v>
      </c>
      <c r="R9" s="1" t="s">
        <v>418</v>
      </c>
      <c r="S9" s="1" t="s">
        <v>372</v>
      </c>
      <c r="T9" s="1" t="s">
        <v>373</v>
      </c>
      <c r="U9" s="1" t="s">
        <v>374</v>
      </c>
      <c r="V9" s="1" t="s">
        <v>382</v>
      </c>
    </row>
    <row r="10" s="1" customFormat="1" spans="1:22">
      <c r="A10" s="3">
        <v>999226788224420</v>
      </c>
      <c r="B10" s="1" t="s">
        <v>359</v>
      </c>
      <c r="C10" s="1" t="s">
        <v>419</v>
      </c>
      <c r="D10" s="1" t="s">
        <v>420</v>
      </c>
      <c r="E10" s="1" t="s">
        <v>421</v>
      </c>
      <c r="F10" s="1" t="s">
        <v>359</v>
      </c>
      <c r="G10" s="1" t="s">
        <v>363</v>
      </c>
      <c r="H10" s="1" t="s">
        <v>364</v>
      </c>
      <c r="I10" s="1" t="s">
        <v>422</v>
      </c>
      <c r="J10" s="1" t="s">
        <v>30</v>
      </c>
      <c r="K10" s="1" t="s">
        <v>423</v>
      </c>
      <c r="L10" s="1" t="s">
        <v>423</v>
      </c>
      <c r="M10" s="1" t="s">
        <v>367</v>
      </c>
      <c r="N10" s="1" t="s">
        <v>367</v>
      </c>
      <c r="O10" s="1" t="s">
        <v>368</v>
      </c>
      <c r="P10" s="1" t="s">
        <v>369</v>
      </c>
      <c r="Q10" s="1" t="s">
        <v>370</v>
      </c>
      <c r="R10" s="1" t="s">
        <v>424</v>
      </c>
      <c r="S10" s="1" t="s">
        <v>372</v>
      </c>
      <c r="T10" s="1" t="s">
        <v>373</v>
      </c>
      <c r="U10" s="1" t="s">
        <v>374</v>
      </c>
      <c r="V10" s="1" t="s">
        <v>382</v>
      </c>
    </row>
    <row r="11" s="1" customFormat="1" spans="1:22">
      <c r="A11" s="3">
        <v>999226787928070</v>
      </c>
      <c r="B11" s="1" t="s">
        <v>359</v>
      </c>
      <c r="C11" s="1" t="s">
        <v>425</v>
      </c>
      <c r="D11" s="1" t="s">
        <v>426</v>
      </c>
      <c r="E11" s="1" t="s">
        <v>427</v>
      </c>
      <c r="F11" s="1" t="s">
        <v>359</v>
      </c>
      <c r="G11" s="1" t="s">
        <v>363</v>
      </c>
      <c r="H11" s="1" t="s">
        <v>364</v>
      </c>
      <c r="I11" s="1" t="s">
        <v>428</v>
      </c>
      <c r="J11" s="1" t="s">
        <v>30</v>
      </c>
      <c r="K11" s="1" t="s">
        <v>429</v>
      </c>
      <c r="L11" s="1" t="s">
        <v>429</v>
      </c>
      <c r="M11" s="1" t="s">
        <v>367</v>
      </c>
      <c r="N11" s="1" t="s">
        <v>367</v>
      </c>
      <c r="O11" s="1" t="s">
        <v>368</v>
      </c>
      <c r="P11" s="1" t="s">
        <v>369</v>
      </c>
      <c r="Q11" s="1" t="s">
        <v>370</v>
      </c>
      <c r="R11" s="1" t="s">
        <v>430</v>
      </c>
      <c r="S11" s="1" t="s">
        <v>372</v>
      </c>
      <c r="T11" s="1" t="s">
        <v>373</v>
      </c>
      <c r="U11" s="1" t="s">
        <v>374</v>
      </c>
      <c r="V11" s="1" t="s">
        <v>406</v>
      </c>
    </row>
    <row r="12" s="1" customFormat="1" spans="1:22">
      <c r="A12" s="3">
        <v>999226787848633</v>
      </c>
      <c r="B12" s="1" t="s">
        <v>359</v>
      </c>
      <c r="C12" s="1" t="s">
        <v>431</v>
      </c>
      <c r="D12" s="1" t="s">
        <v>432</v>
      </c>
      <c r="E12" s="1" t="s">
        <v>433</v>
      </c>
      <c r="F12" s="1" t="s">
        <v>359</v>
      </c>
      <c r="G12" s="1" t="s">
        <v>363</v>
      </c>
      <c r="H12" s="1" t="s">
        <v>364</v>
      </c>
      <c r="I12" s="1" t="s">
        <v>434</v>
      </c>
      <c r="J12" s="1" t="s">
        <v>30</v>
      </c>
      <c r="K12" s="1" t="s">
        <v>435</v>
      </c>
      <c r="L12" s="1" t="s">
        <v>435</v>
      </c>
      <c r="M12" s="1" t="s">
        <v>367</v>
      </c>
      <c r="N12" s="1" t="s">
        <v>367</v>
      </c>
      <c r="O12" s="1" t="s">
        <v>368</v>
      </c>
      <c r="P12" s="1" t="s">
        <v>369</v>
      </c>
      <c r="Q12" s="1" t="s">
        <v>370</v>
      </c>
      <c r="R12" s="1" t="s">
        <v>436</v>
      </c>
      <c r="S12" s="1" t="s">
        <v>372</v>
      </c>
      <c r="T12" s="1" t="s">
        <v>373</v>
      </c>
      <c r="U12" s="1" t="s">
        <v>374</v>
      </c>
      <c r="V12" s="1" t="s">
        <v>382</v>
      </c>
    </row>
    <row r="13" s="1" customFormat="1" spans="1:22">
      <c r="A13" s="3">
        <v>999226786736229</v>
      </c>
      <c r="B13" s="1" t="s">
        <v>359</v>
      </c>
      <c r="C13" s="1" t="s">
        <v>437</v>
      </c>
      <c r="D13" s="1" t="s">
        <v>438</v>
      </c>
      <c r="E13" s="1" t="s">
        <v>439</v>
      </c>
      <c r="F13" s="1" t="s">
        <v>359</v>
      </c>
      <c r="G13" s="1" t="s">
        <v>363</v>
      </c>
      <c r="H13" s="1" t="s">
        <v>364</v>
      </c>
      <c r="I13" s="1" t="s">
        <v>440</v>
      </c>
      <c r="J13" s="1" t="s">
        <v>30</v>
      </c>
      <c r="K13" s="1" t="s">
        <v>441</v>
      </c>
      <c r="L13" s="1" t="s">
        <v>441</v>
      </c>
      <c r="M13" s="1" t="s">
        <v>367</v>
      </c>
      <c r="N13" s="1" t="s">
        <v>367</v>
      </c>
      <c r="O13" s="1" t="s">
        <v>368</v>
      </c>
      <c r="P13" s="1" t="s">
        <v>369</v>
      </c>
      <c r="Q13" s="1" t="s">
        <v>370</v>
      </c>
      <c r="R13" s="1" t="s">
        <v>442</v>
      </c>
      <c r="S13" s="1" t="s">
        <v>372</v>
      </c>
      <c r="T13" s="1" t="s">
        <v>373</v>
      </c>
      <c r="U13" s="1" t="s">
        <v>374</v>
      </c>
      <c r="V13" s="1" t="s">
        <v>443</v>
      </c>
    </row>
    <row r="14" s="1" customFormat="1" spans="1:22">
      <c r="A14" s="3">
        <v>999226785079536</v>
      </c>
      <c r="B14" s="1" t="s">
        <v>359</v>
      </c>
      <c r="C14" s="1" t="s">
        <v>444</v>
      </c>
      <c r="D14" s="1" t="s">
        <v>445</v>
      </c>
      <c r="E14" s="1" t="s">
        <v>446</v>
      </c>
      <c r="F14" s="1" t="s">
        <v>359</v>
      </c>
      <c r="G14" s="1" t="s">
        <v>363</v>
      </c>
      <c r="H14" s="1" t="s">
        <v>364</v>
      </c>
      <c r="I14" s="1" t="s">
        <v>422</v>
      </c>
      <c r="J14" s="1" t="s">
        <v>30</v>
      </c>
      <c r="K14" s="1" t="s">
        <v>423</v>
      </c>
      <c r="L14" s="1" t="s">
        <v>423</v>
      </c>
      <c r="M14" s="1" t="s">
        <v>367</v>
      </c>
      <c r="N14" s="1" t="s">
        <v>367</v>
      </c>
      <c r="O14" s="1" t="s">
        <v>368</v>
      </c>
      <c r="P14" s="1" t="s">
        <v>369</v>
      </c>
      <c r="Q14" s="1" t="s">
        <v>370</v>
      </c>
      <c r="R14" s="1" t="s">
        <v>447</v>
      </c>
      <c r="S14" s="1" t="s">
        <v>372</v>
      </c>
      <c r="T14" s="1" t="s">
        <v>373</v>
      </c>
      <c r="U14" s="1" t="s">
        <v>448</v>
      </c>
      <c r="V14" s="1" t="s">
        <v>449</v>
      </c>
    </row>
    <row r="15" s="1" customFormat="1" spans="1:22">
      <c r="A15" s="3">
        <v>999226784967363</v>
      </c>
      <c r="B15" s="1" t="s">
        <v>359</v>
      </c>
      <c r="C15" s="1" t="s">
        <v>450</v>
      </c>
      <c r="D15" s="1" t="s">
        <v>451</v>
      </c>
      <c r="E15" s="1" t="s">
        <v>452</v>
      </c>
      <c r="F15" s="1" t="s">
        <v>359</v>
      </c>
      <c r="G15" s="1" t="s">
        <v>363</v>
      </c>
      <c r="H15" s="1" t="s">
        <v>364</v>
      </c>
      <c r="I15" s="1" t="s">
        <v>453</v>
      </c>
      <c r="J15" s="1" t="s">
        <v>30</v>
      </c>
      <c r="K15" s="1" t="s">
        <v>454</v>
      </c>
      <c r="L15" s="1" t="s">
        <v>454</v>
      </c>
      <c r="M15" s="1" t="s">
        <v>367</v>
      </c>
      <c r="N15" s="1" t="s">
        <v>367</v>
      </c>
      <c r="O15" s="1" t="s">
        <v>368</v>
      </c>
      <c r="P15" s="1" t="s">
        <v>369</v>
      </c>
      <c r="Q15" s="1" t="s">
        <v>370</v>
      </c>
      <c r="R15" s="1" t="s">
        <v>455</v>
      </c>
      <c r="S15" s="1" t="s">
        <v>372</v>
      </c>
      <c r="T15" s="1" t="s">
        <v>373</v>
      </c>
      <c r="U15" s="1" t="s">
        <v>374</v>
      </c>
      <c r="V15" s="1" t="s">
        <v>382</v>
      </c>
    </row>
    <row r="16" s="1" customFormat="1" spans="1:22">
      <c r="A16" s="3">
        <v>999226784797172</v>
      </c>
      <c r="B16" s="1" t="s">
        <v>359</v>
      </c>
      <c r="C16" s="1" t="s">
        <v>456</v>
      </c>
      <c r="D16" s="1" t="s">
        <v>457</v>
      </c>
      <c r="E16" s="1" t="s">
        <v>458</v>
      </c>
      <c r="F16" s="1" t="s">
        <v>359</v>
      </c>
      <c r="G16" s="1" t="s">
        <v>363</v>
      </c>
      <c r="H16" s="1" t="s">
        <v>364</v>
      </c>
      <c r="I16" s="1" t="s">
        <v>459</v>
      </c>
      <c r="J16" s="1" t="s">
        <v>30</v>
      </c>
      <c r="K16" s="1" t="s">
        <v>460</v>
      </c>
      <c r="L16" s="1" t="s">
        <v>460</v>
      </c>
      <c r="M16" s="1" t="s">
        <v>367</v>
      </c>
      <c r="N16" s="1" t="s">
        <v>367</v>
      </c>
      <c r="O16" s="1" t="s">
        <v>368</v>
      </c>
      <c r="P16" s="1" t="s">
        <v>369</v>
      </c>
      <c r="Q16" s="1" t="s">
        <v>370</v>
      </c>
      <c r="R16" s="1" t="s">
        <v>461</v>
      </c>
      <c r="S16" s="1" t="s">
        <v>372</v>
      </c>
      <c r="T16" s="1" t="s">
        <v>373</v>
      </c>
      <c r="U16" s="1" t="s">
        <v>374</v>
      </c>
      <c r="V16" s="1" t="s">
        <v>443</v>
      </c>
    </row>
    <row r="17" s="1" customFormat="1" spans="1:22">
      <c r="A17" s="3">
        <v>999226783998302</v>
      </c>
      <c r="B17" s="1" t="s">
        <v>359</v>
      </c>
      <c r="C17" s="1" t="s">
        <v>462</v>
      </c>
      <c r="D17" s="1" t="s">
        <v>463</v>
      </c>
      <c r="E17" s="1" t="s">
        <v>464</v>
      </c>
      <c r="F17" s="1" t="s">
        <v>359</v>
      </c>
      <c r="G17" s="1" t="s">
        <v>363</v>
      </c>
      <c r="H17" s="1" t="s">
        <v>364</v>
      </c>
      <c r="I17" s="1" t="s">
        <v>465</v>
      </c>
      <c r="J17" s="1" t="s">
        <v>30</v>
      </c>
      <c r="K17" s="1" t="s">
        <v>466</v>
      </c>
      <c r="L17" s="1" t="s">
        <v>466</v>
      </c>
      <c r="M17" s="1" t="s">
        <v>367</v>
      </c>
      <c r="N17" s="1" t="s">
        <v>367</v>
      </c>
      <c r="O17" s="1" t="s">
        <v>368</v>
      </c>
      <c r="P17" s="1" t="s">
        <v>369</v>
      </c>
      <c r="Q17" s="1" t="s">
        <v>370</v>
      </c>
      <c r="R17" s="1" t="s">
        <v>467</v>
      </c>
      <c r="S17" s="1" t="s">
        <v>372</v>
      </c>
      <c r="T17" s="1" t="s">
        <v>373</v>
      </c>
      <c r="U17" s="1" t="s">
        <v>374</v>
      </c>
      <c r="V17" s="1" t="s">
        <v>449</v>
      </c>
    </row>
    <row r="18" s="1" customFormat="1" spans="1:22">
      <c r="A18" s="3">
        <v>999226783729524</v>
      </c>
      <c r="B18" s="1" t="s">
        <v>359</v>
      </c>
      <c r="C18" s="1" t="s">
        <v>468</v>
      </c>
      <c r="D18" s="1" t="s">
        <v>469</v>
      </c>
      <c r="E18" s="1" t="s">
        <v>470</v>
      </c>
      <c r="F18" s="1" t="s">
        <v>359</v>
      </c>
      <c r="G18" s="1" t="s">
        <v>363</v>
      </c>
      <c r="H18" s="1" t="s">
        <v>364</v>
      </c>
      <c r="I18" s="1" t="s">
        <v>471</v>
      </c>
      <c r="J18" s="1" t="s">
        <v>30</v>
      </c>
      <c r="K18" s="1" t="s">
        <v>472</v>
      </c>
      <c r="L18" s="1" t="s">
        <v>472</v>
      </c>
      <c r="M18" s="1" t="s">
        <v>367</v>
      </c>
      <c r="N18" s="1" t="s">
        <v>367</v>
      </c>
      <c r="O18" s="1" t="s">
        <v>368</v>
      </c>
      <c r="P18" s="1" t="s">
        <v>369</v>
      </c>
      <c r="Q18" s="1" t="s">
        <v>370</v>
      </c>
      <c r="R18" s="1" t="s">
        <v>473</v>
      </c>
      <c r="S18" s="1" t="s">
        <v>372</v>
      </c>
      <c r="T18" s="1" t="s">
        <v>373</v>
      </c>
      <c r="U18" s="1" t="s">
        <v>374</v>
      </c>
      <c r="V18" s="1" t="s">
        <v>382</v>
      </c>
    </row>
    <row r="19" s="1" customFormat="1" spans="1:22">
      <c r="A19" s="3">
        <v>999226783642116</v>
      </c>
      <c r="B19" s="1" t="s">
        <v>359</v>
      </c>
      <c r="C19" s="1" t="s">
        <v>474</v>
      </c>
      <c r="D19" s="1" t="s">
        <v>475</v>
      </c>
      <c r="E19" s="1" t="s">
        <v>476</v>
      </c>
      <c r="F19" s="1" t="s">
        <v>359</v>
      </c>
      <c r="G19" s="1" t="s">
        <v>363</v>
      </c>
      <c r="H19" s="1" t="s">
        <v>364</v>
      </c>
      <c r="I19" s="1" t="s">
        <v>477</v>
      </c>
      <c r="J19" s="1" t="s">
        <v>30</v>
      </c>
      <c r="K19" s="1" t="s">
        <v>478</v>
      </c>
      <c r="L19" s="1" t="s">
        <v>478</v>
      </c>
      <c r="M19" s="1" t="s">
        <v>367</v>
      </c>
      <c r="N19" s="1" t="s">
        <v>367</v>
      </c>
      <c r="O19" s="1" t="s">
        <v>368</v>
      </c>
      <c r="P19" s="1" t="s">
        <v>369</v>
      </c>
      <c r="Q19" s="1" t="s">
        <v>370</v>
      </c>
      <c r="R19" s="1" t="s">
        <v>479</v>
      </c>
      <c r="S19" s="1" t="s">
        <v>372</v>
      </c>
      <c r="T19" s="1" t="s">
        <v>373</v>
      </c>
      <c r="U19" s="1" t="s">
        <v>374</v>
      </c>
      <c r="V19" s="1" t="s">
        <v>443</v>
      </c>
    </row>
    <row r="20" s="1" customFormat="1" spans="1:22">
      <c r="A20" s="3">
        <v>999226783491684</v>
      </c>
      <c r="B20" s="1" t="s">
        <v>359</v>
      </c>
      <c r="C20" s="1" t="s">
        <v>480</v>
      </c>
      <c r="D20" s="1" t="s">
        <v>390</v>
      </c>
      <c r="E20" s="1" t="s">
        <v>481</v>
      </c>
      <c r="F20" s="1" t="s">
        <v>359</v>
      </c>
      <c r="G20" s="1" t="s">
        <v>363</v>
      </c>
      <c r="H20" s="1" t="s">
        <v>364</v>
      </c>
      <c r="I20" s="1" t="s">
        <v>482</v>
      </c>
      <c r="J20" s="1" t="s">
        <v>30</v>
      </c>
      <c r="K20" s="1" t="s">
        <v>483</v>
      </c>
      <c r="L20" s="1" t="s">
        <v>483</v>
      </c>
      <c r="M20" s="1" t="s">
        <v>367</v>
      </c>
      <c r="N20" s="1" t="s">
        <v>367</v>
      </c>
      <c r="O20" s="1" t="s">
        <v>368</v>
      </c>
      <c r="P20" s="1" t="s">
        <v>369</v>
      </c>
      <c r="Q20" s="1" t="s">
        <v>370</v>
      </c>
      <c r="R20" s="1" t="s">
        <v>484</v>
      </c>
      <c r="S20" s="1" t="s">
        <v>372</v>
      </c>
      <c r="T20" s="1" t="s">
        <v>373</v>
      </c>
      <c r="U20" s="1" t="s">
        <v>374</v>
      </c>
      <c r="V20" s="1" t="s">
        <v>382</v>
      </c>
    </row>
    <row r="21" s="1" customFormat="1" spans="1:22">
      <c r="A21" s="3">
        <v>999226783455832</v>
      </c>
      <c r="B21" s="1" t="s">
        <v>359</v>
      </c>
      <c r="C21" s="1" t="s">
        <v>485</v>
      </c>
      <c r="D21" s="1" t="s">
        <v>451</v>
      </c>
      <c r="E21" s="1" t="s">
        <v>486</v>
      </c>
      <c r="F21" s="1" t="s">
        <v>359</v>
      </c>
      <c r="G21" s="1" t="s">
        <v>363</v>
      </c>
      <c r="H21" s="1" t="s">
        <v>364</v>
      </c>
      <c r="I21" s="1" t="s">
        <v>487</v>
      </c>
      <c r="J21" s="1" t="s">
        <v>30</v>
      </c>
      <c r="K21" s="1" t="s">
        <v>488</v>
      </c>
      <c r="L21" s="1" t="s">
        <v>488</v>
      </c>
      <c r="M21" s="1" t="s">
        <v>367</v>
      </c>
      <c r="N21" s="1" t="s">
        <v>367</v>
      </c>
      <c r="O21" s="1" t="s">
        <v>368</v>
      </c>
      <c r="P21" s="1" t="s">
        <v>369</v>
      </c>
      <c r="Q21" s="1" t="s">
        <v>370</v>
      </c>
      <c r="R21" s="1" t="s">
        <v>489</v>
      </c>
      <c r="S21" s="1" t="s">
        <v>372</v>
      </c>
      <c r="T21" s="1" t="s">
        <v>373</v>
      </c>
      <c r="U21" s="1" t="s">
        <v>374</v>
      </c>
      <c r="V21" s="1" t="s">
        <v>382</v>
      </c>
    </row>
    <row r="22" s="1" customFormat="1" spans="1:22">
      <c r="A22" s="3">
        <v>999226782942765</v>
      </c>
      <c r="B22" s="1" t="s">
        <v>490</v>
      </c>
      <c r="C22" s="1" t="s">
        <v>491</v>
      </c>
      <c r="D22" s="1" t="s">
        <v>492</v>
      </c>
      <c r="E22" s="1" t="s">
        <v>493</v>
      </c>
      <c r="F22" s="1" t="s">
        <v>359</v>
      </c>
      <c r="G22" s="1" t="s">
        <v>363</v>
      </c>
      <c r="H22" s="1" t="s">
        <v>364</v>
      </c>
      <c r="I22" s="1" t="s">
        <v>494</v>
      </c>
      <c r="J22" s="1" t="s">
        <v>30</v>
      </c>
      <c r="K22" s="1" t="s">
        <v>495</v>
      </c>
      <c r="L22" s="1" t="s">
        <v>495</v>
      </c>
      <c r="M22" s="1" t="s">
        <v>367</v>
      </c>
      <c r="N22" s="1" t="s">
        <v>367</v>
      </c>
      <c r="O22" s="1" t="s">
        <v>368</v>
      </c>
      <c r="P22" s="1" t="s">
        <v>369</v>
      </c>
      <c r="Q22" s="1" t="s">
        <v>370</v>
      </c>
      <c r="R22" s="1" t="s">
        <v>496</v>
      </c>
      <c r="S22" s="1" t="s">
        <v>372</v>
      </c>
      <c r="T22" s="1" t="s">
        <v>373</v>
      </c>
      <c r="U22" s="1" t="s">
        <v>374</v>
      </c>
      <c r="V22" s="1" t="s">
        <v>449</v>
      </c>
    </row>
    <row r="23" s="1" customFormat="1" spans="1:22">
      <c r="A23" s="3">
        <v>999226782642911</v>
      </c>
      <c r="B23" s="1" t="s">
        <v>490</v>
      </c>
      <c r="C23" s="1" t="s">
        <v>497</v>
      </c>
      <c r="D23" s="1" t="s">
        <v>498</v>
      </c>
      <c r="E23" s="1" t="s">
        <v>499</v>
      </c>
      <c r="F23" s="1" t="s">
        <v>359</v>
      </c>
      <c r="G23" s="1" t="s">
        <v>363</v>
      </c>
      <c r="H23" s="1" t="s">
        <v>364</v>
      </c>
      <c r="I23" s="1" t="s">
        <v>500</v>
      </c>
      <c r="J23" s="1" t="s">
        <v>30</v>
      </c>
      <c r="K23" s="1" t="s">
        <v>501</v>
      </c>
      <c r="L23" s="1" t="s">
        <v>501</v>
      </c>
      <c r="M23" s="1" t="s">
        <v>367</v>
      </c>
      <c r="N23" s="1" t="s">
        <v>367</v>
      </c>
      <c r="O23" s="1" t="s">
        <v>368</v>
      </c>
      <c r="P23" s="1" t="s">
        <v>369</v>
      </c>
      <c r="Q23" s="1" t="s">
        <v>370</v>
      </c>
      <c r="R23" s="1" t="s">
        <v>502</v>
      </c>
      <c r="S23" s="1" t="s">
        <v>372</v>
      </c>
      <c r="T23" s="1" t="s">
        <v>373</v>
      </c>
      <c r="U23" s="1" t="s">
        <v>374</v>
      </c>
      <c r="V23" s="1" t="s">
        <v>375</v>
      </c>
    </row>
    <row r="24" s="1" customFormat="1" spans="1:22">
      <c r="A24" s="3">
        <v>999226782457484</v>
      </c>
      <c r="B24" s="1" t="s">
        <v>490</v>
      </c>
      <c r="C24" s="1" t="s">
        <v>503</v>
      </c>
      <c r="D24" s="1" t="s">
        <v>504</v>
      </c>
      <c r="E24" s="1" t="s">
        <v>505</v>
      </c>
      <c r="F24" s="1" t="s">
        <v>359</v>
      </c>
      <c r="G24" s="1" t="s">
        <v>363</v>
      </c>
      <c r="H24" s="1" t="s">
        <v>364</v>
      </c>
      <c r="I24" s="1" t="s">
        <v>506</v>
      </c>
      <c r="J24" s="1" t="s">
        <v>30</v>
      </c>
      <c r="K24" s="1" t="s">
        <v>507</v>
      </c>
      <c r="L24" s="1" t="s">
        <v>507</v>
      </c>
      <c r="M24" s="1" t="s">
        <v>367</v>
      </c>
      <c r="N24" s="1" t="s">
        <v>367</v>
      </c>
      <c r="O24" s="1" t="s">
        <v>368</v>
      </c>
      <c r="P24" s="1" t="s">
        <v>369</v>
      </c>
      <c r="Q24" s="1" t="s">
        <v>370</v>
      </c>
      <c r="R24" s="1" t="s">
        <v>508</v>
      </c>
      <c r="S24" s="1" t="s">
        <v>372</v>
      </c>
      <c r="T24" s="1" t="s">
        <v>373</v>
      </c>
      <c r="U24" s="1" t="s">
        <v>374</v>
      </c>
      <c r="V24" s="1" t="s">
        <v>375</v>
      </c>
    </row>
    <row r="25" s="1" customFormat="1" spans="1:22">
      <c r="A25" s="3">
        <v>999226782084663</v>
      </c>
      <c r="B25" s="1" t="s">
        <v>490</v>
      </c>
      <c r="C25" s="1" t="s">
        <v>509</v>
      </c>
      <c r="D25" s="1" t="s">
        <v>510</v>
      </c>
      <c r="E25" s="1" t="s">
        <v>511</v>
      </c>
      <c r="F25" s="1" t="s">
        <v>359</v>
      </c>
      <c r="G25" s="1" t="s">
        <v>363</v>
      </c>
      <c r="H25" s="1" t="s">
        <v>364</v>
      </c>
      <c r="I25" s="1" t="s">
        <v>512</v>
      </c>
      <c r="J25" s="1" t="s">
        <v>30</v>
      </c>
      <c r="K25" s="1" t="s">
        <v>513</v>
      </c>
      <c r="L25" s="1" t="s">
        <v>513</v>
      </c>
      <c r="M25" s="1" t="s">
        <v>367</v>
      </c>
      <c r="N25" s="1" t="s">
        <v>367</v>
      </c>
      <c r="O25" s="1" t="s">
        <v>368</v>
      </c>
      <c r="P25" s="1" t="s">
        <v>369</v>
      </c>
      <c r="Q25" s="1" t="s">
        <v>370</v>
      </c>
      <c r="R25" s="1" t="s">
        <v>514</v>
      </c>
      <c r="S25" s="1" t="s">
        <v>372</v>
      </c>
      <c r="T25" s="1" t="s">
        <v>373</v>
      </c>
      <c r="U25" s="1" t="s">
        <v>374</v>
      </c>
      <c r="V25" s="1" t="s">
        <v>375</v>
      </c>
    </row>
    <row r="26" s="1" customFormat="1" spans="1:22">
      <c r="A26" s="3">
        <v>999226780857782</v>
      </c>
      <c r="B26" s="1" t="s">
        <v>490</v>
      </c>
      <c r="C26" s="1" t="s">
        <v>515</v>
      </c>
      <c r="D26" s="1" t="s">
        <v>516</v>
      </c>
      <c r="E26" s="1" t="s">
        <v>517</v>
      </c>
      <c r="F26" s="1" t="s">
        <v>490</v>
      </c>
      <c r="G26" s="1" t="s">
        <v>363</v>
      </c>
      <c r="H26" s="1" t="s">
        <v>364</v>
      </c>
      <c r="I26" s="1" t="s">
        <v>518</v>
      </c>
      <c r="J26" s="1" t="s">
        <v>30</v>
      </c>
      <c r="K26" s="1" t="s">
        <v>519</v>
      </c>
      <c r="L26" s="1" t="s">
        <v>519</v>
      </c>
      <c r="M26" s="1" t="s">
        <v>367</v>
      </c>
      <c r="N26" s="1" t="s">
        <v>367</v>
      </c>
      <c r="O26" s="1" t="s">
        <v>368</v>
      </c>
      <c r="P26" s="1" t="s">
        <v>369</v>
      </c>
      <c r="Q26" s="1" t="s">
        <v>370</v>
      </c>
      <c r="R26" s="1" t="s">
        <v>520</v>
      </c>
      <c r="S26" s="1" t="s">
        <v>372</v>
      </c>
      <c r="T26" s="1" t="s">
        <v>373</v>
      </c>
      <c r="U26" s="1" t="s">
        <v>374</v>
      </c>
      <c r="V26" s="1" t="s">
        <v>382</v>
      </c>
    </row>
    <row r="27" s="1" customFormat="1" spans="1:22">
      <c r="A27" s="3">
        <v>26780147374</v>
      </c>
      <c r="B27" s="1" t="s">
        <v>490</v>
      </c>
      <c r="C27" s="1" t="s">
        <v>521</v>
      </c>
      <c r="D27" s="1" t="s">
        <v>522</v>
      </c>
      <c r="E27" s="1" t="s">
        <v>523</v>
      </c>
      <c r="F27" s="1" t="s">
        <v>359</v>
      </c>
      <c r="G27" s="1" t="s">
        <v>363</v>
      </c>
      <c r="H27" s="1" t="s">
        <v>364</v>
      </c>
      <c r="I27" s="1" t="s">
        <v>524</v>
      </c>
      <c r="J27" s="1" t="s">
        <v>30</v>
      </c>
      <c r="K27" s="1" t="s">
        <v>525</v>
      </c>
      <c r="L27" s="1" t="s">
        <v>525</v>
      </c>
      <c r="M27" s="1" t="s">
        <v>367</v>
      </c>
      <c r="N27" s="1" t="s">
        <v>367</v>
      </c>
      <c r="O27" s="1" t="s">
        <v>368</v>
      </c>
      <c r="P27" s="1" t="s">
        <v>369</v>
      </c>
      <c r="Q27" s="1" t="s">
        <v>370</v>
      </c>
      <c r="R27" s="1" t="s">
        <v>526</v>
      </c>
      <c r="S27" s="1" t="s">
        <v>372</v>
      </c>
      <c r="T27" s="1" t="s">
        <v>373</v>
      </c>
      <c r="U27" s="1" t="s">
        <v>374</v>
      </c>
      <c r="V27" s="1" t="s">
        <v>382</v>
      </c>
    </row>
    <row r="28" s="1" customFormat="1" spans="1:22">
      <c r="A28" s="3">
        <v>999226779578941</v>
      </c>
      <c r="B28" s="1" t="s">
        <v>490</v>
      </c>
      <c r="C28" s="1" t="s">
        <v>527</v>
      </c>
      <c r="D28" s="1" t="s">
        <v>528</v>
      </c>
      <c r="E28" s="1" t="s">
        <v>529</v>
      </c>
      <c r="F28" s="1" t="s">
        <v>359</v>
      </c>
      <c r="G28" s="1" t="s">
        <v>363</v>
      </c>
      <c r="H28" s="1" t="s">
        <v>364</v>
      </c>
      <c r="I28" s="1" t="s">
        <v>530</v>
      </c>
      <c r="J28" s="1" t="s">
        <v>30</v>
      </c>
      <c r="K28" s="1" t="s">
        <v>531</v>
      </c>
      <c r="L28" s="1" t="s">
        <v>531</v>
      </c>
      <c r="M28" s="1" t="s">
        <v>367</v>
      </c>
      <c r="N28" s="1" t="s">
        <v>367</v>
      </c>
      <c r="O28" s="1" t="s">
        <v>368</v>
      </c>
      <c r="P28" s="1" t="s">
        <v>369</v>
      </c>
      <c r="Q28" s="1" t="s">
        <v>370</v>
      </c>
      <c r="R28" s="1" t="s">
        <v>532</v>
      </c>
      <c r="S28" s="1" t="s">
        <v>372</v>
      </c>
      <c r="T28" s="1" t="s">
        <v>373</v>
      </c>
      <c r="U28" s="1" t="s">
        <v>374</v>
      </c>
      <c r="V28" s="1" t="s">
        <v>375</v>
      </c>
    </row>
    <row r="29" s="1" customFormat="1" spans="1:22">
      <c r="A29" s="3">
        <v>999226778694961</v>
      </c>
      <c r="B29" s="1" t="s">
        <v>490</v>
      </c>
      <c r="C29" s="1" t="s">
        <v>533</v>
      </c>
      <c r="D29" s="1" t="s">
        <v>534</v>
      </c>
      <c r="E29" s="1" t="s">
        <v>535</v>
      </c>
      <c r="F29" s="1" t="s">
        <v>490</v>
      </c>
      <c r="G29" s="1" t="s">
        <v>363</v>
      </c>
      <c r="H29" s="1" t="s">
        <v>364</v>
      </c>
      <c r="I29" s="1" t="s">
        <v>536</v>
      </c>
      <c r="J29" s="1" t="s">
        <v>30</v>
      </c>
      <c r="K29" s="1" t="s">
        <v>537</v>
      </c>
      <c r="L29" s="1" t="s">
        <v>537</v>
      </c>
      <c r="M29" s="1" t="s">
        <v>367</v>
      </c>
      <c r="N29" s="1" t="s">
        <v>367</v>
      </c>
      <c r="O29" s="1" t="s">
        <v>368</v>
      </c>
      <c r="P29" s="1" t="s">
        <v>369</v>
      </c>
      <c r="Q29" s="1" t="s">
        <v>370</v>
      </c>
      <c r="R29" s="1" t="s">
        <v>538</v>
      </c>
      <c r="S29" s="1" t="s">
        <v>372</v>
      </c>
      <c r="T29" s="1" t="s">
        <v>373</v>
      </c>
      <c r="U29" s="1" t="s">
        <v>374</v>
      </c>
      <c r="V29" s="1" t="s">
        <v>382</v>
      </c>
    </row>
    <row r="30" s="1" customFormat="1" spans="1:22">
      <c r="A30" s="3">
        <v>999226777046389</v>
      </c>
      <c r="B30" s="1" t="s">
        <v>490</v>
      </c>
      <c r="C30" s="1" t="s">
        <v>539</v>
      </c>
      <c r="D30" s="1" t="s">
        <v>540</v>
      </c>
      <c r="E30" s="1" t="s">
        <v>541</v>
      </c>
      <c r="F30" s="1" t="s">
        <v>359</v>
      </c>
      <c r="G30" s="1" t="s">
        <v>363</v>
      </c>
      <c r="H30" s="1" t="s">
        <v>364</v>
      </c>
      <c r="I30" s="1" t="s">
        <v>542</v>
      </c>
      <c r="J30" s="1" t="s">
        <v>30</v>
      </c>
      <c r="K30" s="1" t="s">
        <v>543</v>
      </c>
      <c r="L30" s="1" t="s">
        <v>543</v>
      </c>
      <c r="M30" s="1" t="s">
        <v>367</v>
      </c>
      <c r="N30" s="1" t="s">
        <v>367</v>
      </c>
      <c r="O30" s="1" t="s">
        <v>368</v>
      </c>
      <c r="P30" s="1" t="s">
        <v>369</v>
      </c>
      <c r="Q30" s="1" t="s">
        <v>370</v>
      </c>
      <c r="R30" s="1" t="s">
        <v>544</v>
      </c>
      <c r="S30" s="1" t="s">
        <v>372</v>
      </c>
      <c r="T30" s="1" t="s">
        <v>373</v>
      </c>
      <c r="U30" s="1" t="s">
        <v>374</v>
      </c>
      <c r="V30" s="1" t="s">
        <v>382</v>
      </c>
    </row>
    <row r="31" s="1" customFormat="1" spans="1:22">
      <c r="A31" s="3">
        <v>999226776950249</v>
      </c>
      <c r="B31" s="1" t="s">
        <v>490</v>
      </c>
      <c r="C31" s="1" t="s">
        <v>545</v>
      </c>
      <c r="D31" s="1" t="s">
        <v>546</v>
      </c>
      <c r="E31" s="1" t="s">
        <v>547</v>
      </c>
      <c r="F31" s="1" t="s">
        <v>490</v>
      </c>
      <c r="G31" s="1" t="s">
        <v>363</v>
      </c>
      <c r="H31" s="1" t="s">
        <v>364</v>
      </c>
      <c r="I31" s="1" t="s">
        <v>548</v>
      </c>
      <c r="J31" s="1" t="s">
        <v>30</v>
      </c>
      <c r="K31" s="1" t="s">
        <v>549</v>
      </c>
      <c r="L31" s="1" t="s">
        <v>549</v>
      </c>
      <c r="M31" s="1" t="s">
        <v>367</v>
      </c>
      <c r="N31" s="1" t="s">
        <v>367</v>
      </c>
      <c r="O31" s="1" t="s">
        <v>368</v>
      </c>
      <c r="P31" s="1" t="s">
        <v>369</v>
      </c>
      <c r="Q31" s="1" t="s">
        <v>370</v>
      </c>
      <c r="R31" s="1" t="s">
        <v>550</v>
      </c>
      <c r="S31" s="1" t="s">
        <v>372</v>
      </c>
      <c r="T31" s="1" t="s">
        <v>373</v>
      </c>
      <c r="U31" s="1" t="s">
        <v>374</v>
      </c>
      <c r="V31" s="1" t="s">
        <v>375</v>
      </c>
    </row>
    <row r="32" s="1" customFormat="1" spans="1:22">
      <c r="A32" s="3">
        <v>999226775094982</v>
      </c>
      <c r="B32" s="1" t="s">
        <v>490</v>
      </c>
      <c r="C32" s="1" t="s">
        <v>551</v>
      </c>
      <c r="D32" s="1" t="s">
        <v>552</v>
      </c>
      <c r="E32" s="1" t="s">
        <v>553</v>
      </c>
      <c r="F32" s="1" t="s">
        <v>359</v>
      </c>
      <c r="G32" s="1" t="s">
        <v>363</v>
      </c>
      <c r="H32" s="1" t="s">
        <v>364</v>
      </c>
      <c r="I32" s="1" t="s">
        <v>554</v>
      </c>
      <c r="J32" s="1" t="s">
        <v>30</v>
      </c>
      <c r="K32" s="1" t="s">
        <v>555</v>
      </c>
      <c r="L32" s="1" t="s">
        <v>555</v>
      </c>
      <c r="M32" s="1" t="s">
        <v>367</v>
      </c>
      <c r="N32" s="1" t="s">
        <v>367</v>
      </c>
      <c r="O32" s="1" t="s">
        <v>368</v>
      </c>
      <c r="P32" s="1" t="s">
        <v>369</v>
      </c>
      <c r="Q32" s="1" t="s">
        <v>370</v>
      </c>
      <c r="R32" s="1" t="s">
        <v>556</v>
      </c>
      <c r="S32" s="1" t="s">
        <v>372</v>
      </c>
      <c r="T32" s="1" t="s">
        <v>373</v>
      </c>
      <c r="U32" s="1" t="s">
        <v>374</v>
      </c>
      <c r="V32" s="1" t="s">
        <v>557</v>
      </c>
    </row>
    <row r="33" s="1" customFormat="1" spans="1:22">
      <c r="A33" s="3">
        <v>999226774315729</v>
      </c>
      <c r="B33" s="1" t="s">
        <v>490</v>
      </c>
      <c r="C33" s="1" t="s">
        <v>558</v>
      </c>
      <c r="D33" s="1" t="s">
        <v>559</v>
      </c>
      <c r="E33" s="1" t="s">
        <v>560</v>
      </c>
      <c r="F33" s="1" t="s">
        <v>490</v>
      </c>
      <c r="G33" s="1" t="s">
        <v>363</v>
      </c>
      <c r="H33" s="1" t="s">
        <v>364</v>
      </c>
      <c r="I33" s="1" t="s">
        <v>561</v>
      </c>
      <c r="J33" s="1" t="s">
        <v>30</v>
      </c>
      <c r="K33" s="1" t="s">
        <v>562</v>
      </c>
      <c r="L33" s="1" t="s">
        <v>562</v>
      </c>
      <c r="M33" s="1" t="s">
        <v>367</v>
      </c>
      <c r="N33" s="1" t="s">
        <v>367</v>
      </c>
      <c r="O33" s="1" t="s">
        <v>368</v>
      </c>
      <c r="P33" s="1" t="s">
        <v>369</v>
      </c>
      <c r="Q33" s="1" t="s">
        <v>370</v>
      </c>
      <c r="R33" s="1" t="s">
        <v>563</v>
      </c>
      <c r="S33" s="1" t="s">
        <v>372</v>
      </c>
      <c r="T33" s="1" t="s">
        <v>373</v>
      </c>
      <c r="U33" s="1" t="s">
        <v>374</v>
      </c>
      <c r="V33" s="1" t="s">
        <v>382</v>
      </c>
    </row>
    <row r="34" s="1" customFormat="1" spans="1:22">
      <c r="A34" s="3">
        <v>999226772435738</v>
      </c>
      <c r="B34" s="1" t="s">
        <v>564</v>
      </c>
      <c r="C34" s="1" t="s">
        <v>565</v>
      </c>
      <c r="D34" s="1" t="s">
        <v>566</v>
      </c>
      <c r="E34" s="1" t="s">
        <v>567</v>
      </c>
      <c r="F34" s="1" t="s">
        <v>359</v>
      </c>
      <c r="G34" s="1" t="s">
        <v>363</v>
      </c>
      <c r="H34" s="1" t="s">
        <v>364</v>
      </c>
      <c r="I34" s="1" t="s">
        <v>568</v>
      </c>
      <c r="J34" s="1" t="s">
        <v>30</v>
      </c>
      <c r="K34" s="1" t="s">
        <v>569</v>
      </c>
      <c r="L34" s="1" t="s">
        <v>569</v>
      </c>
      <c r="M34" s="1" t="s">
        <v>367</v>
      </c>
      <c r="N34" s="1" t="s">
        <v>367</v>
      </c>
      <c r="O34" s="1" t="s">
        <v>368</v>
      </c>
      <c r="P34" s="1" t="s">
        <v>369</v>
      </c>
      <c r="Q34" s="1" t="s">
        <v>370</v>
      </c>
      <c r="R34" s="1" t="s">
        <v>570</v>
      </c>
      <c r="S34" s="1" t="s">
        <v>372</v>
      </c>
      <c r="T34" s="1" t="s">
        <v>373</v>
      </c>
      <c r="U34" s="1" t="s">
        <v>374</v>
      </c>
      <c r="V34" s="1" t="s">
        <v>449</v>
      </c>
    </row>
    <row r="35" s="1" customFormat="1" spans="1:22">
      <c r="A35" s="3">
        <v>999226772738770</v>
      </c>
      <c r="B35" s="1" t="s">
        <v>564</v>
      </c>
      <c r="C35" s="1" t="s">
        <v>571</v>
      </c>
      <c r="D35" s="1" t="s">
        <v>572</v>
      </c>
      <c r="E35" s="1" t="s">
        <v>573</v>
      </c>
      <c r="F35" s="1" t="s">
        <v>359</v>
      </c>
      <c r="G35" s="1" t="s">
        <v>363</v>
      </c>
      <c r="H35" s="1" t="s">
        <v>364</v>
      </c>
      <c r="I35" s="1" t="s">
        <v>574</v>
      </c>
      <c r="J35" s="1" t="s">
        <v>30</v>
      </c>
      <c r="K35" s="1" t="s">
        <v>575</v>
      </c>
      <c r="L35" s="1" t="s">
        <v>575</v>
      </c>
      <c r="M35" s="1" t="s">
        <v>367</v>
      </c>
      <c r="N35" s="1" t="s">
        <v>367</v>
      </c>
      <c r="O35" s="1" t="s">
        <v>368</v>
      </c>
      <c r="P35" s="1" t="s">
        <v>369</v>
      </c>
      <c r="Q35" s="1" t="s">
        <v>370</v>
      </c>
      <c r="R35" s="1" t="s">
        <v>576</v>
      </c>
      <c r="S35" s="1" t="s">
        <v>372</v>
      </c>
      <c r="T35" s="1" t="s">
        <v>373</v>
      </c>
      <c r="U35" s="1" t="s">
        <v>374</v>
      </c>
      <c r="V35" s="1" t="s">
        <v>449</v>
      </c>
    </row>
    <row r="36" s="1" customFormat="1" spans="1:22">
      <c r="A36" s="3">
        <v>999226770926730</v>
      </c>
      <c r="B36" s="1" t="s">
        <v>564</v>
      </c>
      <c r="C36" s="1" t="s">
        <v>577</v>
      </c>
      <c r="D36" s="1" t="s">
        <v>451</v>
      </c>
      <c r="E36" s="1" t="s">
        <v>578</v>
      </c>
      <c r="F36" s="1" t="s">
        <v>564</v>
      </c>
      <c r="G36" s="1" t="s">
        <v>363</v>
      </c>
      <c r="H36" s="1" t="s">
        <v>364</v>
      </c>
      <c r="I36" s="1" t="s">
        <v>579</v>
      </c>
      <c r="J36" s="1" t="s">
        <v>30</v>
      </c>
      <c r="K36" s="1" t="s">
        <v>580</v>
      </c>
      <c r="L36" s="1" t="s">
        <v>580</v>
      </c>
      <c r="M36" s="1" t="s">
        <v>367</v>
      </c>
      <c r="N36" s="1" t="s">
        <v>367</v>
      </c>
      <c r="O36" s="1" t="s">
        <v>368</v>
      </c>
      <c r="P36" s="1" t="s">
        <v>369</v>
      </c>
      <c r="Q36" s="1" t="s">
        <v>370</v>
      </c>
      <c r="R36" s="1" t="s">
        <v>581</v>
      </c>
      <c r="S36" s="1" t="s">
        <v>372</v>
      </c>
      <c r="T36" s="1" t="s">
        <v>373</v>
      </c>
      <c r="U36" s="1" t="s">
        <v>374</v>
      </c>
      <c r="V36" s="1" t="s">
        <v>382</v>
      </c>
    </row>
    <row r="37" s="1" customFormat="1" spans="1:22">
      <c r="A37" s="3">
        <v>999226770002801</v>
      </c>
      <c r="B37" s="1" t="s">
        <v>564</v>
      </c>
      <c r="C37" s="1" t="s">
        <v>582</v>
      </c>
      <c r="D37" s="1" t="s">
        <v>583</v>
      </c>
      <c r="E37" s="1" t="s">
        <v>584</v>
      </c>
      <c r="F37" s="1" t="s">
        <v>490</v>
      </c>
      <c r="G37" s="1" t="s">
        <v>363</v>
      </c>
      <c r="H37" s="1" t="s">
        <v>364</v>
      </c>
      <c r="I37" s="1" t="s">
        <v>585</v>
      </c>
      <c r="J37" s="1" t="s">
        <v>30</v>
      </c>
      <c r="K37" s="1" t="s">
        <v>586</v>
      </c>
      <c r="L37" s="1" t="s">
        <v>586</v>
      </c>
      <c r="M37" s="1" t="s">
        <v>367</v>
      </c>
      <c r="N37" s="1" t="s">
        <v>367</v>
      </c>
      <c r="O37" s="1" t="s">
        <v>368</v>
      </c>
      <c r="P37" s="1" t="s">
        <v>369</v>
      </c>
      <c r="Q37" s="1" t="s">
        <v>370</v>
      </c>
      <c r="R37" s="1" t="s">
        <v>587</v>
      </c>
      <c r="S37" s="1" t="s">
        <v>372</v>
      </c>
      <c r="T37" s="1" t="s">
        <v>373</v>
      </c>
      <c r="U37" s="1" t="s">
        <v>448</v>
      </c>
      <c r="V37" s="1" t="s">
        <v>449</v>
      </c>
    </row>
    <row r="38" s="1" customFormat="1" spans="1:22">
      <c r="A38" s="3">
        <v>999226767904261</v>
      </c>
      <c r="B38" s="1" t="s">
        <v>564</v>
      </c>
      <c r="C38" s="1" t="s">
        <v>588</v>
      </c>
      <c r="D38" s="1" t="s">
        <v>589</v>
      </c>
      <c r="E38" s="1" t="s">
        <v>590</v>
      </c>
      <c r="F38" s="1" t="s">
        <v>490</v>
      </c>
      <c r="G38" s="1" t="s">
        <v>363</v>
      </c>
      <c r="H38" s="1" t="s">
        <v>364</v>
      </c>
      <c r="I38" s="1" t="s">
        <v>591</v>
      </c>
      <c r="J38" s="1" t="s">
        <v>30</v>
      </c>
      <c r="K38" s="1" t="s">
        <v>592</v>
      </c>
      <c r="L38" s="1" t="s">
        <v>592</v>
      </c>
      <c r="M38" s="1" t="s">
        <v>367</v>
      </c>
      <c r="N38" s="1" t="s">
        <v>367</v>
      </c>
      <c r="O38" s="1" t="s">
        <v>368</v>
      </c>
      <c r="P38" s="1" t="s">
        <v>369</v>
      </c>
      <c r="Q38" s="1" t="s">
        <v>370</v>
      </c>
      <c r="R38" s="1" t="s">
        <v>593</v>
      </c>
      <c r="S38" s="1" t="s">
        <v>372</v>
      </c>
      <c r="T38" s="1" t="s">
        <v>373</v>
      </c>
      <c r="U38" s="1" t="s">
        <v>374</v>
      </c>
      <c r="V38" s="1" t="s">
        <v>406</v>
      </c>
    </row>
    <row r="39" s="1" customFormat="1" spans="1:22">
      <c r="A39" s="3">
        <v>999226768220720</v>
      </c>
      <c r="B39" s="1" t="s">
        <v>564</v>
      </c>
      <c r="C39" s="1" t="s">
        <v>594</v>
      </c>
      <c r="D39" s="1" t="s">
        <v>595</v>
      </c>
      <c r="E39" s="1" t="s">
        <v>596</v>
      </c>
      <c r="F39" s="1" t="s">
        <v>359</v>
      </c>
      <c r="G39" s="1" t="s">
        <v>363</v>
      </c>
      <c r="H39" s="1" t="s">
        <v>364</v>
      </c>
      <c r="I39" s="1" t="s">
        <v>597</v>
      </c>
      <c r="J39" s="1" t="s">
        <v>30</v>
      </c>
      <c r="K39" s="1" t="s">
        <v>598</v>
      </c>
      <c r="L39" s="1" t="s">
        <v>598</v>
      </c>
      <c r="M39" s="1" t="s">
        <v>367</v>
      </c>
      <c r="N39" s="1" t="s">
        <v>367</v>
      </c>
      <c r="O39" s="1" t="s">
        <v>368</v>
      </c>
      <c r="P39" s="1" t="s">
        <v>369</v>
      </c>
      <c r="Q39" s="1" t="s">
        <v>370</v>
      </c>
      <c r="R39" s="1" t="s">
        <v>599</v>
      </c>
      <c r="S39" s="1" t="s">
        <v>372</v>
      </c>
      <c r="T39" s="1" t="s">
        <v>373</v>
      </c>
      <c r="U39" s="1" t="s">
        <v>374</v>
      </c>
      <c r="V39" s="1" t="s">
        <v>382</v>
      </c>
    </row>
    <row r="40" s="1" customFormat="1" spans="1:22">
      <c r="A40" s="3">
        <v>999226765963490</v>
      </c>
      <c r="B40" s="1" t="s">
        <v>564</v>
      </c>
      <c r="C40" s="1" t="s">
        <v>600</v>
      </c>
      <c r="D40" s="1" t="s">
        <v>601</v>
      </c>
      <c r="E40" s="1" t="s">
        <v>602</v>
      </c>
      <c r="F40" s="1" t="s">
        <v>490</v>
      </c>
      <c r="G40" s="1" t="s">
        <v>363</v>
      </c>
      <c r="H40" s="1" t="s">
        <v>364</v>
      </c>
      <c r="I40" s="1" t="s">
        <v>603</v>
      </c>
      <c r="J40" s="1" t="s">
        <v>30</v>
      </c>
      <c r="K40" s="1" t="s">
        <v>604</v>
      </c>
      <c r="L40" s="1" t="s">
        <v>604</v>
      </c>
      <c r="M40" s="1" t="s">
        <v>367</v>
      </c>
      <c r="N40" s="1" t="s">
        <v>367</v>
      </c>
      <c r="O40" s="1" t="s">
        <v>368</v>
      </c>
      <c r="P40" s="1" t="s">
        <v>369</v>
      </c>
      <c r="Q40" s="1" t="s">
        <v>370</v>
      </c>
      <c r="R40" s="1" t="s">
        <v>605</v>
      </c>
      <c r="S40" s="1" t="s">
        <v>372</v>
      </c>
      <c r="T40" s="1" t="s">
        <v>373</v>
      </c>
      <c r="U40" s="1" t="s">
        <v>374</v>
      </c>
      <c r="V40" s="1" t="s">
        <v>449</v>
      </c>
    </row>
    <row r="41" s="1" customFormat="1" spans="1:22">
      <c r="A41" s="3">
        <v>999226764607289</v>
      </c>
      <c r="B41" s="1" t="s">
        <v>606</v>
      </c>
      <c r="C41" s="1" t="s">
        <v>607</v>
      </c>
      <c r="D41" s="1" t="s">
        <v>608</v>
      </c>
      <c r="E41" s="1" t="s">
        <v>609</v>
      </c>
      <c r="F41" s="1" t="s">
        <v>359</v>
      </c>
      <c r="G41" s="1" t="s">
        <v>363</v>
      </c>
      <c r="H41" s="1" t="s">
        <v>364</v>
      </c>
      <c r="I41" s="1" t="s">
        <v>610</v>
      </c>
      <c r="J41" s="1" t="s">
        <v>30</v>
      </c>
      <c r="K41" s="1" t="s">
        <v>611</v>
      </c>
      <c r="L41" s="1" t="s">
        <v>611</v>
      </c>
      <c r="M41" s="1" t="s">
        <v>367</v>
      </c>
      <c r="N41" s="1" t="s">
        <v>367</v>
      </c>
      <c r="O41" s="1" t="s">
        <v>368</v>
      </c>
      <c r="P41" s="1" t="s">
        <v>369</v>
      </c>
      <c r="Q41" s="1" t="s">
        <v>370</v>
      </c>
      <c r="R41" s="1" t="s">
        <v>612</v>
      </c>
      <c r="S41" s="1" t="s">
        <v>372</v>
      </c>
      <c r="T41" s="1" t="s">
        <v>373</v>
      </c>
      <c r="U41" s="1" t="s">
        <v>374</v>
      </c>
      <c r="V41" s="1" t="s">
        <v>406</v>
      </c>
    </row>
    <row r="42" s="1" customFormat="1" spans="1:22">
      <c r="A42" s="3">
        <v>999226764329555</v>
      </c>
      <c r="B42" s="1" t="s">
        <v>606</v>
      </c>
      <c r="C42" s="1" t="s">
        <v>613</v>
      </c>
      <c r="D42" s="1" t="s">
        <v>614</v>
      </c>
      <c r="E42" s="1" t="s">
        <v>615</v>
      </c>
      <c r="F42" s="1" t="s">
        <v>359</v>
      </c>
      <c r="G42" s="1" t="s">
        <v>363</v>
      </c>
      <c r="H42" s="1" t="s">
        <v>364</v>
      </c>
      <c r="I42" s="1" t="s">
        <v>616</v>
      </c>
      <c r="J42" s="1" t="s">
        <v>30</v>
      </c>
      <c r="K42" s="1" t="s">
        <v>617</v>
      </c>
      <c r="L42" s="1" t="s">
        <v>617</v>
      </c>
      <c r="M42" s="1" t="s">
        <v>367</v>
      </c>
      <c r="N42" s="1" t="s">
        <v>367</v>
      </c>
      <c r="O42" s="1" t="s">
        <v>368</v>
      </c>
      <c r="P42" s="1" t="s">
        <v>369</v>
      </c>
      <c r="Q42" s="1" t="s">
        <v>370</v>
      </c>
      <c r="R42" s="1" t="s">
        <v>618</v>
      </c>
      <c r="S42" s="1" t="s">
        <v>372</v>
      </c>
      <c r="T42" s="1" t="s">
        <v>373</v>
      </c>
      <c r="U42" s="1" t="s">
        <v>374</v>
      </c>
      <c r="V42" s="1" t="s">
        <v>619</v>
      </c>
    </row>
    <row r="43" s="1" customFormat="1" spans="1:22">
      <c r="A43" s="3">
        <v>999226763379430</v>
      </c>
      <c r="B43" s="1" t="s">
        <v>606</v>
      </c>
      <c r="C43" s="1" t="s">
        <v>620</v>
      </c>
      <c r="D43" s="1" t="s">
        <v>566</v>
      </c>
      <c r="E43" s="1" t="s">
        <v>621</v>
      </c>
      <c r="F43" s="1" t="s">
        <v>359</v>
      </c>
      <c r="G43" s="1" t="s">
        <v>363</v>
      </c>
      <c r="H43" s="1" t="s">
        <v>364</v>
      </c>
      <c r="I43" s="1" t="s">
        <v>622</v>
      </c>
      <c r="J43" s="1" t="s">
        <v>30</v>
      </c>
      <c r="K43" s="1" t="s">
        <v>623</v>
      </c>
      <c r="L43" s="1" t="s">
        <v>623</v>
      </c>
      <c r="M43" s="1" t="s">
        <v>367</v>
      </c>
      <c r="N43" s="1" t="s">
        <v>367</v>
      </c>
      <c r="O43" s="1" t="s">
        <v>368</v>
      </c>
      <c r="P43" s="1" t="s">
        <v>369</v>
      </c>
      <c r="Q43" s="1" t="s">
        <v>370</v>
      </c>
      <c r="R43" s="1" t="s">
        <v>624</v>
      </c>
      <c r="S43" s="1" t="s">
        <v>372</v>
      </c>
      <c r="T43" s="1" t="s">
        <v>373</v>
      </c>
      <c r="U43" s="1" t="s">
        <v>374</v>
      </c>
      <c r="V43" s="1" t="s">
        <v>449</v>
      </c>
    </row>
    <row r="44" s="1" customFormat="1" spans="1:22">
      <c r="A44" s="3">
        <v>999226762585745</v>
      </c>
      <c r="B44" s="1" t="s">
        <v>606</v>
      </c>
      <c r="C44" s="1" t="s">
        <v>625</v>
      </c>
      <c r="D44" s="1" t="s">
        <v>626</v>
      </c>
      <c r="E44" s="1" t="s">
        <v>627</v>
      </c>
      <c r="F44" s="1" t="s">
        <v>359</v>
      </c>
      <c r="G44" s="1" t="s">
        <v>363</v>
      </c>
      <c r="H44" s="1" t="s">
        <v>364</v>
      </c>
      <c r="I44" s="1" t="s">
        <v>628</v>
      </c>
      <c r="J44" s="1" t="s">
        <v>30</v>
      </c>
      <c r="K44" s="1" t="s">
        <v>629</v>
      </c>
      <c r="L44" s="1" t="s">
        <v>629</v>
      </c>
      <c r="M44" s="1" t="s">
        <v>367</v>
      </c>
      <c r="N44" s="1" t="s">
        <v>367</v>
      </c>
      <c r="O44" s="1" t="s">
        <v>368</v>
      </c>
      <c r="P44" s="1" t="s">
        <v>369</v>
      </c>
      <c r="Q44" s="1" t="s">
        <v>370</v>
      </c>
      <c r="R44" s="1" t="s">
        <v>630</v>
      </c>
      <c r="S44" s="1" t="s">
        <v>372</v>
      </c>
      <c r="T44" s="1" t="s">
        <v>373</v>
      </c>
      <c r="U44" s="1" t="s">
        <v>374</v>
      </c>
      <c r="V44" s="1" t="s">
        <v>443</v>
      </c>
    </row>
    <row r="45" s="1" customFormat="1" spans="1:22">
      <c r="A45" s="3">
        <v>999226787545038</v>
      </c>
      <c r="B45" s="1" t="s">
        <v>359</v>
      </c>
      <c r="C45" s="1" t="s">
        <v>631</v>
      </c>
      <c r="D45" s="1" t="s">
        <v>632</v>
      </c>
      <c r="E45" s="1" t="s">
        <v>633</v>
      </c>
      <c r="F45" s="1" t="s">
        <v>359</v>
      </c>
      <c r="G45" s="1" t="s">
        <v>363</v>
      </c>
      <c r="H45" s="1" t="s">
        <v>364</v>
      </c>
      <c r="I45" s="1" t="s">
        <v>634</v>
      </c>
      <c r="J45" s="1" t="s">
        <v>30</v>
      </c>
      <c r="K45" s="1" t="s">
        <v>635</v>
      </c>
      <c r="L45" s="1" t="s">
        <v>635</v>
      </c>
      <c r="M45" s="1" t="s">
        <v>367</v>
      </c>
      <c r="N45" s="1" t="s">
        <v>367</v>
      </c>
      <c r="O45" s="1" t="s">
        <v>368</v>
      </c>
      <c r="P45" s="1" t="s">
        <v>369</v>
      </c>
      <c r="Q45" s="1" t="s">
        <v>370</v>
      </c>
      <c r="R45" s="1" t="s">
        <v>636</v>
      </c>
      <c r="S45" s="1" t="s">
        <v>372</v>
      </c>
      <c r="T45" s="1" t="s">
        <v>373</v>
      </c>
      <c r="U45" s="1" t="s">
        <v>374</v>
      </c>
      <c r="V45" s="1" t="s">
        <v>375</v>
      </c>
    </row>
    <row r="46" s="1" customFormat="1" spans="1:22">
      <c r="A46" s="3">
        <v>999226762517661</v>
      </c>
      <c r="B46" s="1" t="s">
        <v>606</v>
      </c>
      <c r="C46" s="1" t="s">
        <v>637</v>
      </c>
      <c r="D46" s="1" t="s">
        <v>638</v>
      </c>
      <c r="E46" s="1" t="s">
        <v>639</v>
      </c>
      <c r="F46" s="1" t="s">
        <v>359</v>
      </c>
      <c r="G46" s="1" t="s">
        <v>363</v>
      </c>
      <c r="H46" s="1" t="s">
        <v>364</v>
      </c>
      <c r="I46" s="1" t="s">
        <v>640</v>
      </c>
      <c r="J46" s="1" t="s">
        <v>30</v>
      </c>
      <c r="K46" s="1" t="s">
        <v>641</v>
      </c>
      <c r="L46" s="1" t="s">
        <v>641</v>
      </c>
      <c r="M46" s="1" t="s">
        <v>367</v>
      </c>
      <c r="N46" s="1" t="s">
        <v>367</v>
      </c>
      <c r="O46" s="1" t="s">
        <v>368</v>
      </c>
      <c r="P46" s="1" t="s">
        <v>369</v>
      </c>
      <c r="Q46" s="1" t="s">
        <v>370</v>
      </c>
      <c r="R46" s="1" t="s">
        <v>642</v>
      </c>
      <c r="S46" s="1" t="s">
        <v>372</v>
      </c>
      <c r="T46" s="1" t="s">
        <v>373</v>
      </c>
      <c r="U46" s="1" t="s">
        <v>374</v>
      </c>
      <c r="V46" s="1" t="s">
        <v>406</v>
      </c>
    </row>
    <row r="47" s="1" customFormat="1" spans="1:22">
      <c r="A47" s="3">
        <v>999226758836743</v>
      </c>
      <c r="B47" s="1" t="s">
        <v>606</v>
      </c>
      <c r="C47" s="1" t="s">
        <v>643</v>
      </c>
      <c r="D47" s="1" t="s">
        <v>644</v>
      </c>
      <c r="E47" s="1" t="s">
        <v>645</v>
      </c>
      <c r="F47" s="1" t="s">
        <v>564</v>
      </c>
      <c r="G47" s="1" t="s">
        <v>363</v>
      </c>
      <c r="H47" s="1" t="s">
        <v>364</v>
      </c>
      <c r="I47" s="1" t="s">
        <v>646</v>
      </c>
      <c r="J47" s="1" t="s">
        <v>30</v>
      </c>
      <c r="K47" s="1" t="s">
        <v>647</v>
      </c>
      <c r="L47" s="1" t="s">
        <v>647</v>
      </c>
      <c r="M47" s="1" t="s">
        <v>367</v>
      </c>
      <c r="N47" s="1" t="s">
        <v>367</v>
      </c>
      <c r="O47" s="1" t="s">
        <v>368</v>
      </c>
      <c r="P47" s="1" t="s">
        <v>369</v>
      </c>
      <c r="Q47" s="1" t="s">
        <v>370</v>
      </c>
      <c r="R47" s="1" t="s">
        <v>648</v>
      </c>
      <c r="S47" s="1" t="s">
        <v>372</v>
      </c>
      <c r="T47" s="1" t="s">
        <v>373</v>
      </c>
      <c r="U47" s="1" t="s">
        <v>374</v>
      </c>
      <c r="V47" s="1" t="s">
        <v>443</v>
      </c>
    </row>
    <row r="48" s="1" customFormat="1" spans="1:22">
      <c r="A48" s="3">
        <v>26756782223</v>
      </c>
      <c r="B48" s="1" t="s">
        <v>606</v>
      </c>
      <c r="C48" s="1" t="s">
        <v>649</v>
      </c>
      <c r="D48" s="1" t="s">
        <v>650</v>
      </c>
      <c r="E48" s="1" t="s">
        <v>651</v>
      </c>
      <c r="F48" s="1" t="s">
        <v>490</v>
      </c>
      <c r="G48" s="1" t="s">
        <v>363</v>
      </c>
      <c r="H48" s="1" t="s">
        <v>364</v>
      </c>
      <c r="I48" s="1" t="s">
        <v>652</v>
      </c>
      <c r="J48" s="1" t="s">
        <v>30</v>
      </c>
      <c r="K48" s="1" t="s">
        <v>653</v>
      </c>
      <c r="L48" s="1" t="s">
        <v>653</v>
      </c>
      <c r="M48" s="1" t="s">
        <v>367</v>
      </c>
      <c r="N48" s="1" t="s">
        <v>367</v>
      </c>
      <c r="O48" s="1" t="s">
        <v>368</v>
      </c>
      <c r="P48" s="1" t="s">
        <v>369</v>
      </c>
      <c r="Q48" s="1" t="s">
        <v>370</v>
      </c>
      <c r="R48" s="1" t="s">
        <v>654</v>
      </c>
      <c r="S48" s="1" t="s">
        <v>372</v>
      </c>
      <c r="T48" s="1" t="s">
        <v>373</v>
      </c>
      <c r="U48" s="1" t="s">
        <v>374</v>
      </c>
      <c r="V48" s="1" t="s">
        <v>382</v>
      </c>
    </row>
    <row r="49" s="1" customFormat="1" spans="1:22">
      <c r="A49" s="3">
        <v>999226758423478</v>
      </c>
      <c r="B49" s="1" t="s">
        <v>606</v>
      </c>
      <c r="C49" s="1" t="s">
        <v>655</v>
      </c>
      <c r="D49" s="1" t="s">
        <v>595</v>
      </c>
      <c r="E49" s="1" t="s">
        <v>656</v>
      </c>
      <c r="F49" s="1" t="s">
        <v>564</v>
      </c>
      <c r="G49" s="1" t="s">
        <v>363</v>
      </c>
      <c r="H49" s="1" t="s">
        <v>364</v>
      </c>
      <c r="I49" s="1" t="s">
        <v>657</v>
      </c>
      <c r="J49" s="1" t="s">
        <v>30</v>
      </c>
      <c r="K49" s="1" t="s">
        <v>658</v>
      </c>
      <c r="L49" s="1" t="s">
        <v>658</v>
      </c>
      <c r="M49" s="1" t="s">
        <v>367</v>
      </c>
      <c r="N49" s="1" t="s">
        <v>367</v>
      </c>
      <c r="O49" s="1" t="s">
        <v>368</v>
      </c>
      <c r="P49" s="1" t="s">
        <v>369</v>
      </c>
      <c r="Q49" s="1" t="s">
        <v>370</v>
      </c>
      <c r="R49" s="1" t="s">
        <v>659</v>
      </c>
      <c r="S49" s="1" t="s">
        <v>372</v>
      </c>
      <c r="T49" s="1" t="s">
        <v>373</v>
      </c>
      <c r="U49" s="1" t="s">
        <v>374</v>
      </c>
      <c r="V49" s="1" t="s">
        <v>382</v>
      </c>
    </row>
    <row r="50" s="1" customFormat="1" spans="1:22">
      <c r="A50" s="3">
        <v>999226753527335</v>
      </c>
      <c r="B50" s="1" t="s">
        <v>660</v>
      </c>
      <c r="C50" s="1" t="s">
        <v>661</v>
      </c>
      <c r="D50" s="1" t="s">
        <v>662</v>
      </c>
      <c r="E50" s="1" t="s">
        <v>663</v>
      </c>
      <c r="F50" s="1" t="s">
        <v>359</v>
      </c>
      <c r="G50" s="1" t="s">
        <v>363</v>
      </c>
      <c r="H50" s="1" t="s">
        <v>364</v>
      </c>
      <c r="I50" s="1" t="s">
        <v>664</v>
      </c>
      <c r="J50" s="1" t="s">
        <v>30</v>
      </c>
      <c r="K50" s="1" t="s">
        <v>665</v>
      </c>
      <c r="L50" s="1" t="s">
        <v>665</v>
      </c>
      <c r="M50" s="1" t="s">
        <v>367</v>
      </c>
      <c r="N50" s="1" t="s">
        <v>367</v>
      </c>
      <c r="O50" s="1" t="s">
        <v>368</v>
      </c>
      <c r="P50" s="1" t="s">
        <v>369</v>
      </c>
      <c r="Q50" s="1" t="s">
        <v>370</v>
      </c>
      <c r="R50" s="1" t="s">
        <v>666</v>
      </c>
      <c r="S50" s="1" t="s">
        <v>372</v>
      </c>
      <c r="T50" s="1" t="s">
        <v>373</v>
      </c>
      <c r="U50" s="1" t="s">
        <v>374</v>
      </c>
      <c r="V50" s="1" t="s">
        <v>406</v>
      </c>
    </row>
    <row r="51" s="1" customFormat="1" spans="1:22">
      <c r="A51" s="3">
        <v>999226736225624</v>
      </c>
      <c r="B51" s="1" t="s">
        <v>667</v>
      </c>
      <c r="C51" s="1" t="s">
        <v>668</v>
      </c>
      <c r="D51" s="1" t="s">
        <v>669</v>
      </c>
      <c r="E51" s="1" t="s">
        <v>670</v>
      </c>
      <c r="F51" s="1" t="s">
        <v>564</v>
      </c>
      <c r="G51" s="1" t="s">
        <v>363</v>
      </c>
      <c r="H51" s="1" t="s">
        <v>364</v>
      </c>
      <c r="I51" s="1" t="s">
        <v>671</v>
      </c>
      <c r="J51" s="1" t="s">
        <v>30</v>
      </c>
      <c r="K51" s="1" t="s">
        <v>672</v>
      </c>
      <c r="L51" s="1" t="s">
        <v>672</v>
      </c>
      <c r="M51" s="1" t="s">
        <v>367</v>
      </c>
      <c r="N51" s="1" t="s">
        <v>367</v>
      </c>
      <c r="O51" s="1" t="s">
        <v>368</v>
      </c>
      <c r="P51" s="1" t="s">
        <v>369</v>
      </c>
      <c r="Q51" s="1" t="s">
        <v>370</v>
      </c>
      <c r="R51" s="1" t="s">
        <v>673</v>
      </c>
      <c r="S51" s="1" t="s">
        <v>372</v>
      </c>
      <c r="T51" s="1" t="s">
        <v>373</v>
      </c>
      <c r="U51" s="1" t="s">
        <v>374</v>
      </c>
      <c r="V51" s="1" t="s">
        <v>443</v>
      </c>
    </row>
    <row r="52" s="1" customFormat="1" spans="1:22">
      <c r="A52" s="3">
        <v>26720691479</v>
      </c>
      <c r="B52" s="1" t="s">
        <v>674</v>
      </c>
      <c r="C52" s="1" t="s">
        <v>675</v>
      </c>
      <c r="D52" s="1" t="s">
        <v>676</v>
      </c>
      <c r="E52" s="1" t="s">
        <v>677</v>
      </c>
      <c r="F52" s="1" t="s">
        <v>660</v>
      </c>
      <c r="G52" s="1" t="s">
        <v>363</v>
      </c>
      <c r="H52" s="1" t="s">
        <v>364</v>
      </c>
      <c r="I52" s="1" t="s">
        <v>678</v>
      </c>
      <c r="J52" s="1" t="s">
        <v>30</v>
      </c>
      <c r="K52" s="1" t="s">
        <v>679</v>
      </c>
      <c r="L52" s="1" t="s">
        <v>679</v>
      </c>
      <c r="M52" s="1" t="s">
        <v>367</v>
      </c>
      <c r="N52" s="1" t="s">
        <v>367</v>
      </c>
      <c r="O52" s="1" t="s">
        <v>368</v>
      </c>
      <c r="P52" s="1" t="s">
        <v>369</v>
      </c>
      <c r="Q52" s="1" t="s">
        <v>370</v>
      </c>
      <c r="R52" s="1" t="s">
        <v>680</v>
      </c>
      <c r="S52" s="1" t="s">
        <v>372</v>
      </c>
      <c r="T52" s="1" t="s">
        <v>373</v>
      </c>
      <c r="U52" s="1" t="s">
        <v>374</v>
      </c>
      <c r="V52" s="1" t="s">
        <v>375</v>
      </c>
    </row>
    <row r="53" s="1" customFormat="1" spans="1:22">
      <c r="A53" s="3">
        <v>999226713178637</v>
      </c>
      <c r="B53" s="1" t="s">
        <v>681</v>
      </c>
      <c r="C53" s="1" t="s">
        <v>682</v>
      </c>
      <c r="D53" s="1" t="s">
        <v>445</v>
      </c>
      <c r="E53" s="1" t="s">
        <v>683</v>
      </c>
      <c r="F53" s="1" t="s">
        <v>359</v>
      </c>
      <c r="G53" s="1" t="s">
        <v>363</v>
      </c>
      <c r="H53" s="1" t="s">
        <v>364</v>
      </c>
      <c r="I53" s="1" t="s">
        <v>684</v>
      </c>
      <c r="J53" s="1" t="s">
        <v>30</v>
      </c>
      <c r="K53" s="1" t="s">
        <v>685</v>
      </c>
      <c r="L53" s="1" t="s">
        <v>685</v>
      </c>
      <c r="M53" s="1" t="s">
        <v>367</v>
      </c>
      <c r="N53" s="1" t="s">
        <v>367</v>
      </c>
      <c r="O53" s="1" t="s">
        <v>368</v>
      </c>
      <c r="P53" s="1" t="s">
        <v>369</v>
      </c>
      <c r="Q53" s="1" t="s">
        <v>370</v>
      </c>
      <c r="R53" s="1" t="s">
        <v>686</v>
      </c>
      <c r="S53" s="1" t="s">
        <v>372</v>
      </c>
      <c r="T53" s="1" t="s">
        <v>373</v>
      </c>
      <c r="U53" s="1" t="s">
        <v>448</v>
      </c>
      <c r="V53" s="1" t="s">
        <v>449</v>
      </c>
    </row>
    <row r="54" s="1" customFormat="1" spans="1:22">
      <c r="A54" s="3">
        <v>999226706318387</v>
      </c>
      <c r="B54" s="1" t="s">
        <v>681</v>
      </c>
      <c r="C54" s="1" t="s">
        <v>687</v>
      </c>
      <c r="D54" s="1" t="s">
        <v>688</v>
      </c>
      <c r="E54" s="1" t="s">
        <v>689</v>
      </c>
      <c r="F54" s="1" t="s">
        <v>606</v>
      </c>
      <c r="G54" s="1" t="s">
        <v>363</v>
      </c>
      <c r="H54" s="1" t="s">
        <v>364</v>
      </c>
      <c r="I54" s="1" t="s">
        <v>690</v>
      </c>
      <c r="J54" s="1" t="s">
        <v>30</v>
      </c>
      <c r="K54" s="1" t="s">
        <v>691</v>
      </c>
      <c r="L54" s="1" t="s">
        <v>691</v>
      </c>
      <c r="M54" s="1" t="s">
        <v>367</v>
      </c>
      <c r="N54" s="1" t="s">
        <v>367</v>
      </c>
      <c r="O54" s="1" t="s">
        <v>368</v>
      </c>
      <c r="P54" s="1" t="s">
        <v>369</v>
      </c>
      <c r="Q54" s="1" t="s">
        <v>370</v>
      </c>
      <c r="R54" s="1" t="s">
        <v>692</v>
      </c>
      <c r="S54" s="1" t="s">
        <v>372</v>
      </c>
      <c r="T54" s="1" t="s">
        <v>373</v>
      </c>
      <c r="U54" s="1" t="s">
        <v>374</v>
      </c>
      <c r="V54" s="1" t="s">
        <v>406</v>
      </c>
    </row>
    <row r="55" s="1" customFormat="1" spans="1:22">
      <c r="A55" s="3">
        <v>999226671039855</v>
      </c>
      <c r="B55" s="1" t="s">
        <v>693</v>
      </c>
      <c r="C55" s="1" t="s">
        <v>694</v>
      </c>
      <c r="D55" s="1" t="s">
        <v>695</v>
      </c>
      <c r="E55" s="1" t="s">
        <v>696</v>
      </c>
      <c r="F55" s="1" t="s">
        <v>359</v>
      </c>
      <c r="G55" s="1" t="s">
        <v>363</v>
      </c>
      <c r="H55" s="1" t="s">
        <v>364</v>
      </c>
      <c r="I55" s="1" t="s">
        <v>697</v>
      </c>
      <c r="J55" s="1" t="s">
        <v>30</v>
      </c>
      <c r="K55" s="1" t="s">
        <v>698</v>
      </c>
      <c r="L55" s="1" t="s">
        <v>698</v>
      </c>
      <c r="M55" s="1" t="s">
        <v>367</v>
      </c>
      <c r="N55" s="1" t="s">
        <v>367</v>
      </c>
      <c r="O55" s="1" t="s">
        <v>368</v>
      </c>
      <c r="P55" s="1" t="s">
        <v>369</v>
      </c>
      <c r="Q55" s="1" t="s">
        <v>370</v>
      </c>
      <c r="R55" s="1" t="s">
        <v>699</v>
      </c>
      <c r="S55" s="1" t="s">
        <v>372</v>
      </c>
      <c r="T55" s="1" t="s">
        <v>373</v>
      </c>
      <c r="U55" s="1" t="s">
        <v>448</v>
      </c>
      <c r="V55" s="1" t="s">
        <v>619</v>
      </c>
    </row>
    <row r="56" s="1" customFormat="1" spans="1:22">
      <c r="A56" s="3">
        <v>999226201730075</v>
      </c>
      <c r="B56" s="1" t="s">
        <v>700</v>
      </c>
      <c r="C56" s="1" t="s">
        <v>701</v>
      </c>
      <c r="D56" s="1" t="s">
        <v>702</v>
      </c>
      <c r="E56" s="1" t="s">
        <v>703</v>
      </c>
      <c r="F56" s="1" t="s">
        <v>359</v>
      </c>
      <c r="G56" s="1" t="s">
        <v>363</v>
      </c>
      <c r="H56" s="1" t="s">
        <v>364</v>
      </c>
      <c r="I56" s="1" t="s">
        <v>704</v>
      </c>
      <c r="J56" s="1" t="s">
        <v>30</v>
      </c>
      <c r="K56" s="1" t="s">
        <v>705</v>
      </c>
      <c r="L56" s="1" t="s">
        <v>705</v>
      </c>
      <c r="M56" s="1" t="s">
        <v>367</v>
      </c>
      <c r="N56" s="1" t="s">
        <v>367</v>
      </c>
      <c r="O56" s="1" t="s">
        <v>368</v>
      </c>
      <c r="P56" s="1" t="s">
        <v>369</v>
      </c>
      <c r="Q56" s="1" t="s">
        <v>370</v>
      </c>
      <c r="R56" s="1" t="s">
        <v>706</v>
      </c>
      <c r="S56" s="1" t="s">
        <v>372</v>
      </c>
      <c r="T56" s="1" t="s">
        <v>373</v>
      </c>
      <c r="U56" s="1" t="s">
        <v>374</v>
      </c>
      <c r="V56" s="1" t="s">
        <v>406</v>
      </c>
    </row>
    <row r="57" s="1" customFormat="1" spans="1:22">
      <c r="A57" s="3">
        <v>999226201694484</v>
      </c>
      <c r="B57" s="1" t="s">
        <v>700</v>
      </c>
      <c r="C57" s="1" t="s">
        <v>707</v>
      </c>
      <c r="D57" s="1" t="s">
        <v>702</v>
      </c>
      <c r="E57" s="1" t="s">
        <v>708</v>
      </c>
      <c r="F57" s="1" t="s">
        <v>359</v>
      </c>
      <c r="G57" s="1" t="s">
        <v>363</v>
      </c>
      <c r="H57" s="1" t="s">
        <v>364</v>
      </c>
      <c r="I57" s="1" t="s">
        <v>709</v>
      </c>
      <c r="J57" s="1" t="s">
        <v>30</v>
      </c>
      <c r="K57" s="1" t="s">
        <v>710</v>
      </c>
      <c r="L57" s="1" t="s">
        <v>710</v>
      </c>
      <c r="M57" s="1" t="s">
        <v>367</v>
      </c>
      <c r="N57" s="1" t="s">
        <v>367</v>
      </c>
      <c r="O57" s="1" t="s">
        <v>368</v>
      </c>
      <c r="P57" s="1" t="s">
        <v>369</v>
      </c>
      <c r="Q57" s="1" t="s">
        <v>370</v>
      </c>
      <c r="R57" s="1" t="s">
        <v>711</v>
      </c>
      <c r="S57" s="1" t="s">
        <v>372</v>
      </c>
      <c r="T57" s="1" t="s">
        <v>373</v>
      </c>
      <c r="U57" s="1" t="s">
        <v>374</v>
      </c>
      <c r="V57" s="1" t="s">
        <v>406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2023-09-19T02:11:50Z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