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对账!$1:$64</definedName>
  </definedNames>
  <calcPr calcId="144525"/>
</workbook>
</file>

<file path=xl/sharedStrings.xml><?xml version="1.0" encoding="utf-8"?>
<sst xmlns="http://schemas.openxmlformats.org/spreadsheetml/2006/main" count="2084" uniqueCount="737">
  <si>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</si>
  <si>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</si>
  <si>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</si>
  <si>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</si>
  <si>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</si>
  <si>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</si>
  <si>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</si>
  <si>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</si>
  <si>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</si>
  <si>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</si>
  <si>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</si>
  <si>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</si>
  <si>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</si>
  <si>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</si>
  <si>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</si>
  <si>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</si>
  <si>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</si>
  <si>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</si>
  <si>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</si>
  <si>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</si>
  <si>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</si>
  <si>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</si>
  <si>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</si>
  <si>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</si>
  <si>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</si>
  <si>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999222870976938	</t>
  </si>
  <si>
    <t>Ctrip</t>
  </si>
  <si>
    <t>正常</t>
  </si>
  <si>
    <t>[曼谷]艺术酒店 (政府卫生认证)(Arte Hotel (SHA Plus+))(37201483)</t>
  </si>
  <si>
    <t>豪华特大床房&lt;2人入住&gt;&lt;不退款&gt;</t>
  </si>
  <si>
    <t>USD</t>
  </si>
  <si>
    <t>JU/JIHYE</t>
  </si>
  <si>
    <t>CA5326230921USD</t>
  </si>
  <si>
    <t>未提现</t>
  </si>
  <si>
    <t>携程开票</t>
  </si>
  <si>
    <t xml:space="preserve">3055398	</t>
  </si>
  <si>
    <t xml:space="preserve">HGUConf1461800607	</t>
  </si>
  <si>
    <t xml:space="preserve">999224196526880	</t>
  </si>
  <si>
    <t>[曼谷]文斯水门酒店(Vince Hotel Pratunam)(44699134)</t>
  </si>
  <si>
    <t>高级探险家大床房&lt;2人入住&gt;&lt;不退款&gt;&lt;早餐&gt;</t>
  </si>
  <si>
    <t>Yan Fang/Ong,Yan Fang/Ong,Yan Fang/Ong,Yan Fang/Ong</t>
  </si>
  <si>
    <t xml:space="preserve">3384928	</t>
  </si>
  <si>
    <t xml:space="preserve">153928	</t>
  </si>
  <si>
    <t xml:space="preserve">999226149468613	</t>
  </si>
  <si>
    <t>[巴厘岛]巴厘岛大使酒店(Aryaduta Bali)(37252355)</t>
  </si>
  <si>
    <t>高级房&lt;2人入住&gt;&lt;不退款&gt;</t>
  </si>
  <si>
    <t>LIANG/YUWEI,LIU/SHU</t>
  </si>
  <si>
    <t xml:space="preserve">3809173	</t>
  </si>
  <si>
    <t xml:space="preserve">	</t>
  </si>
  <si>
    <t xml:space="preserve">999226495122357	</t>
  </si>
  <si>
    <t>[首尔]明洞乙支路彩鸿酒店(Travelodge Myeongdong Euljiro)(37210271)</t>
  </si>
  <si>
    <t>高级房（双床）&lt;2人入住&gt;&lt;不退款&gt;</t>
  </si>
  <si>
    <t>KAN/WAN CHI,LAU/KA HEI</t>
  </si>
  <si>
    <t xml:space="preserve">3857771	</t>
  </si>
  <si>
    <t xml:space="preserve">L74STEHU9A	</t>
  </si>
  <si>
    <t xml:space="preserve">999226640173506	</t>
  </si>
  <si>
    <t>[胡志明市]ÊMM西贡酒店(ÊMM Hotel Saigon)(37225524)</t>
  </si>
  <si>
    <t>高级房 (Room Only)&lt;2人入住&gt;&lt;不退款&gt;</t>
  </si>
  <si>
    <t>KAEWSAENTIP/JIARANAI</t>
  </si>
  <si>
    <t xml:space="preserve">3888646	</t>
  </si>
  <si>
    <t xml:space="preserve">999226704364030	</t>
  </si>
  <si>
    <t>[曼谷]曼谷阿尔梅洛兹酒店 - 主要清真饭店(Al Meroz Hotel Bangkok - the Leading Halal Hotel)(37220978)</t>
  </si>
  <si>
    <t>DUEREH/M ARANS</t>
  </si>
  <si>
    <t xml:space="preserve">3899300	</t>
  </si>
  <si>
    <t xml:space="preserve">324404	</t>
  </si>
  <si>
    <t xml:space="preserve">999226724597209	</t>
  </si>
  <si>
    <t>[乌隆他尼]乌汶库姆考酒店(Kumkaew Udon)(39655429)</t>
  </si>
  <si>
    <t>双人床房&lt;2人入住&gt;&lt;不退款&gt;</t>
  </si>
  <si>
    <t>KUNLASUT/NATTHAPHONG</t>
  </si>
  <si>
    <t xml:space="preserve">3905895	</t>
  </si>
  <si>
    <t xml:space="preserve">999226733243164	</t>
  </si>
  <si>
    <t>[普吉岛]卡马拉海滩度假村-阳光度假村-仅限成人-神奇泰国安全与健康标准认证(Sunprime Kamala Beach)(40742314)</t>
  </si>
  <si>
    <t>豪华底层房带露台&lt;2人入住&gt;&lt;不退款&gt;&lt;早餐&gt;</t>
  </si>
  <si>
    <t>MILLOWICK/PHASIKA,WANGRAT/WIN</t>
  </si>
  <si>
    <t xml:space="preserve">3909791	</t>
  </si>
  <si>
    <t xml:space="preserve">-84137304	</t>
  </si>
  <si>
    <t xml:space="preserve">999226735361018	</t>
  </si>
  <si>
    <t>[吉隆坡]文华东方酒店(Mandarin Oriental, Kuala Lumpur)(44693348)</t>
  </si>
  <si>
    <t>双子塔景观客房&lt;2人入住&gt;&lt;不退款&gt;</t>
  </si>
  <si>
    <t>CHAUDHRY/ASH</t>
  </si>
  <si>
    <t xml:space="preserve">3911530	</t>
  </si>
  <si>
    <t xml:space="preserve">516SE217276	</t>
  </si>
  <si>
    <t xml:space="preserve">999226738821552	</t>
  </si>
  <si>
    <t>[哥打京那巴鲁]自在酒店(Ease Hotel)(48056288)</t>
  </si>
  <si>
    <t>豪华家庭房&lt;2人入住&gt;&lt;不退款&gt;</t>
  </si>
  <si>
    <t>KU BASIR/KU ASHELLA AIREEN</t>
  </si>
  <si>
    <t xml:space="preserve">3912657	</t>
  </si>
  <si>
    <t xml:space="preserve">999226739008905	</t>
  </si>
  <si>
    <t>[曼谷]素坤逸路8号希望之地酒店(Hope Land Hotel Sukhumvit 8)(37198297)</t>
  </si>
  <si>
    <t>高级大床房&lt;2人入住&gt;&lt;不退款&gt;</t>
  </si>
  <si>
    <t>LAM/KA MAN</t>
  </si>
  <si>
    <t xml:space="preserve">3912684	</t>
  </si>
  <si>
    <t xml:space="preserve">999226741295615	</t>
  </si>
  <si>
    <t>[吉隆坡]世界观大酒店(Worldview Grand Hotel)(44799113)</t>
  </si>
  <si>
    <t>标准双床房&lt;2人入住&gt;&lt;不退款&gt;</t>
  </si>
  <si>
    <t>YANG/PEIYUAN</t>
  </si>
  <si>
    <t xml:space="preserve">3913277	</t>
  </si>
  <si>
    <t xml:space="preserve">999226749625428	</t>
  </si>
  <si>
    <t>[Khok Kloi]普吉岛攀牙湾艾琳塔温泉度假酒店(Aleenta Resort And Spa, Phuket-Phangnga)(40740712)</t>
  </si>
  <si>
    <t>至尊豪华泳池别墅&lt;2人入住&gt;&lt;不退款&gt;</t>
  </si>
  <si>
    <t>LAU/FIONN</t>
  </si>
  <si>
    <t xml:space="preserve">3915793	</t>
  </si>
  <si>
    <t xml:space="preserve">137733712	</t>
  </si>
  <si>
    <t>取消</t>
  </si>
  <si>
    <t xml:space="preserve">999226757001890	</t>
  </si>
  <si>
    <t>[曼谷]阿斯皮拉素坤逸酒店(Aspira Sukhumvit)(37224091)</t>
  </si>
  <si>
    <t>至尊豪华房&lt;2人入住&gt;&lt;不退款&gt;</t>
  </si>
  <si>
    <t>MANIKAM/ALAGESEN</t>
  </si>
  <si>
    <t xml:space="preserve">3918658	</t>
  </si>
  <si>
    <t xml:space="preserve">999226765277224	</t>
  </si>
  <si>
    <t>[普吉岛]拉雅布里芭东酒店(Rayaburi Hotel, Patong)(37208572)</t>
  </si>
  <si>
    <t>标准房（双人床或双床）&lt;2人入住&gt;&lt;不退款&gt;</t>
  </si>
  <si>
    <t>Rodriguez/Liliana Beatriz</t>
  </si>
  <si>
    <t xml:space="preserve">3922828	</t>
  </si>
  <si>
    <t xml:space="preserve">HGUConf85633683	</t>
  </si>
  <si>
    <t xml:space="preserve">999226768063360	</t>
  </si>
  <si>
    <t>[芭堤雅]芭堤雅海洋海滩酒店(Marine Beach Hotel Pattaya)(44686950)</t>
  </si>
  <si>
    <t>高级双床房&lt;2人入住&gt;&lt;不退款&gt;&lt;早餐&gt;</t>
  </si>
  <si>
    <t>LAM/KIN TUNG,NG/MU KIT</t>
  </si>
  <si>
    <t xml:space="preserve">3924478	</t>
  </si>
  <si>
    <t xml:space="preserve">26770448200	</t>
  </si>
  <si>
    <t>[曼谷]拉萨尔水疗套房酒店(Lasalle Suites Hotel &amp; Residence)(39044252)</t>
  </si>
  <si>
    <t>豪华一卧室套房&lt;2人入住&gt;&lt;不退款&gt;</t>
  </si>
  <si>
    <t>WEI/JIE</t>
  </si>
  <si>
    <t xml:space="preserve">3925671	</t>
  </si>
  <si>
    <t xml:space="preserve">86063875	</t>
  </si>
  <si>
    <t xml:space="preserve">999226774321275	</t>
  </si>
  <si>
    <t>[芭堤雅]芭堤雅安比恩斯酒店(The Ambiance Hotel)(44704596)</t>
  </si>
  <si>
    <t>标准大号床房&lt;2人入住&gt;</t>
  </si>
  <si>
    <t>HEUW/MICHAEL TJUN HIAN</t>
  </si>
  <si>
    <t xml:space="preserve">3928006	</t>
  </si>
  <si>
    <t xml:space="preserve">999226776913475	</t>
  </si>
  <si>
    <t>[清迈]VC苏安帕克酒店及服务公寓(VC@Suanpaak Boutique Hotel &amp; Service Apartment)(37240694)</t>
  </si>
  <si>
    <t>奢华套房&lt;2人入住&gt;&lt;不退款&gt;</t>
  </si>
  <si>
    <t>LEE/JAEHOON</t>
  </si>
  <si>
    <t xml:space="preserve">3929328	</t>
  </si>
  <si>
    <t xml:space="preserve">999226779032117	</t>
  </si>
  <si>
    <t>[曼谷]素坤逸24巷奥克伍德住宅酒店(Oakwood Residence Sukhumvit 24)(37202646)</t>
  </si>
  <si>
    <t>高级一室房&lt;2人入住&gt;&lt;不退款&gt;</t>
  </si>
  <si>
    <t>LIN/WILLIAM</t>
  </si>
  <si>
    <t xml:space="preserve">3930357	</t>
  </si>
  <si>
    <t xml:space="preserve">999226779517208	</t>
  </si>
  <si>
    <t>1卧房&lt;2人入住&gt;&lt;不退款&gt;</t>
  </si>
  <si>
    <t xml:space="preserve">3930587	</t>
  </si>
  <si>
    <t xml:space="preserve">22125967	</t>
  </si>
  <si>
    <t xml:space="preserve">999226783886822	</t>
  </si>
  <si>
    <t>[首尔]东大门瑞森酒店(The Recenz Dongdaemun Hotel)(44808991)</t>
  </si>
  <si>
    <t>标准双人床房&lt;2人入住&gt;&lt;不退款&gt;</t>
  </si>
  <si>
    <t>NIMITTRAKOOLCHAI/ONUMA</t>
  </si>
  <si>
    <t xml:space="preserve">3932880	</t>
  </si>
  <si>
    <t xml:space="preserve">999226788506209	</t>
  </si>
  <si>
    <t>[清迈]清迈红燕酒店(Roseate Chiang Mai)(37234986)</t>
  </si>
  <si>
    <t>高级双人房&lt;2人入住&gt;&lt;不退款&gt;</t>
  </si>
  <si>
    <t>PHONAMNEE/PASIT</t>
  </si>
  <si>
    <t xml:space="preserve">3935215	</t>
  </si>
  <si>
    <t xml:space="preserve">999226792400101	</t>
  </si>
  <si>
    <t>[符吉县]归仁皇冠度假酒店(Crown Retreat Quy Nhon Resort)(39657159)</t>
  </si>
  <si>
    <t>海景平房式客房&lt;2人入住&gt;&lt;不退款&gt;&lt;早餐&gt;</t>
  </si>
  <si>
    <t>CHERNYSHEVA/TATIANA,DUPLESSIS/MARK</t>
  </si>
  <si>
    <t xml:space="preserve">3937275	</t>
  </si>
  <si>
    <t xml:space="preserve">999226793239952	</t>
  </si>
  <si>
    <t>[马卡蒂]辛塔丁萨尔塞多马卡蒂酒店(Citadines Salcedo Makati)(37202442)</t>
  </si>
  <si>
    <t>1卧豪华房&lt;2人入住&gt;&lt;不退款&gt;&lt;早餐&gt;</t>
  </si>
  <si>
    <t>WAN/HSUEH AN</t>
  </si>
  <si>
    <t xml:space="preserve">3937617	</t>
  </si>
  <si>
    <t xml:space="preserve">60964SE006657	</t>
  </si>
  <si>
    <t xml:space="preserve">999226793973817	</t>
  </si>
  <si>
    <t>[南雅加达]穆蒂亚拉套房(Mutiara Suites)(47472425)</t>
  </si>
  <si>
    <t>公寓高级间&lt;2人入住&gt;&lt;不退款&gt;</t>
  </si>
  <si>
    <t>HABIB/ABU BAKAR</t>
  </si>
  <si>
    <t xml:space="preserve">3938044	</t>
  </si>
  <si>
    <t xml:space="preserve">999226794606177	</t>
  </si>
  <si>
    <t>[东雅加达]雅加达朱诺贾廷加拉酒店(Juno Jatinegara Jakarta)(40617380)</t>
  </si>
  <si>
    <t>PRAYOGA/YUDHI</t>
  </si>
  <si>
    <t xml:space="preserve">3938364	</t>
  </si>
  <si>
    <t xml:space="preserve">-87829394	</t>
  </si>
  <si>
    <t xml:space="preserve">999226794691043	</t>
  </si>
  <si>
    <t>[日惹]超级 OYO 194 萨普塔格里亚酒店(SUPER OYO 194 Hotel Sapta Gria)(39605344)</t>
  </si>
  <si>
    <t>标准双人间&lt;2人入住&gt;&lt;不退款&gt;</t>
  </si>
  <si>
    <t>WAHYUDI/YUDI</t>
  </si>
  <si>
    <t xml:space="preserve">3938391	</t>
  </si>
  <si>
    <t xml:space="preserve">999226796133521	</t>
  </si>
  <si>
    <t>[波德申]天堂Spa酒店(Paradise Spa Hotel)(48043705)</t>
  </si>
  <si>
    <t>高级房（特大床）&lt;2人入住&gt;&lt;不退款&gt;</t>
  </si>
  <si>
    <t>ABDUL RAHMAN/AZMAN HURI</t>
  </si>
  <si>
    <t xml:space="preserve">3938999	</t>
  </si>
  <si>
    <t xml:space="preserve">999226797120808	</t>
  </si>
  <si>
    <t>[哥打京那巴鲁]哥打京那巴鲁阁蓝帝酒店(Grandis Hotel Kota Kinabalu)(40721678)</t>
  </si>
  <si>
    <t>高级房&lt;2人入住&gt;&lt;不退款&gt;&lt;早餐&gt;</t>
  </si>
  <si>
    <t>ANG LEEI HAN/ROIHAN</t>
  </si>
  <si>
    <t xml:space="preserve">3939686	</t>
  </si>
  <si>
    <t xml:space="preserve">311168525	</t>
  </si>
  <si>
    <t xml:space="preserve">999226797833491	</t>
  </si>
  <si>
    <t>[探耶武里]PP酒店-兰实(PP@Hotel Rangsit)(44688091)</t>
  </si>
  <si>
    <t>豪华双人床房&lt;2人入住&gt;&lt;不退款&gt;</t>
  </si>
  <si>
    <t>PHONGSAYOIKHAM/PHIKULKAEW</t>
  </si>
  <si>
    <t xml:space="preserve">3940330	</t>
  </si>
  <si>
    <t xml:space="preserve">|87947442	</t>
  </si>
  <si>
    <t xml:space="preserve">26798164234	</t>
  </si>
  <si>
    <t>[普吉岛]卡塔蓝珍珠酒店(The Blue Pearl Kata Hotel)(37209107)</t>
  </si>
  <si>
    <t>豪华房&lt;2人入住&gt;&lt;不退款&gt;</t>
  </si>
  <si>
    <t>Zhang/Hongwei</t>
  </si>
  <si>
    <t xml:space="preserve">3940684	</t>
  </si>
  <si>
    <t xml:space="preserve">48646	</t>
  </si>
  <si>
    <t xml:space="preserve">999226798194734	</t>
  </si>
  <si>
    <t>[亚罗士打]蜜蜂园汽车旅馆(Bee Garden Motel)(48367571)</t>
  </si>
  <si>
    <t>标准房&lt;2人入住&gt;&lt;不退款&gt;</t>
  </si>
  <si>
    <t>FATHIA/NUR</t>
  </si>
  <si>
    <t xml:space="preserve">999226798400700	</t>
  </si>
  <si>
    <t>[马六甲]马六甲江景仙特拉酒店(Hotel Sentral Riverview Melaka)(39042521)</t>
  </si>
  <si>
    <t>高级房(双床)&lt;2人入住&gt;&lt;不退款&gt;</t>
  </si>
  <si>
    <t>MOHD SYAFINYI/MOHD AZIM</t>
  </si>
  <si>
    <t xml:space="preserve">3941018	</t>
  </si>
  <si>
    <t xml:space="preserve">1023887804	</t>
  </si>
  <si>
    <t xml:space="preserve">26799167489	</t>
  </si>
  <si>
    <t>[济州市]济州航空城酒店(Hotel Air City Jeju)(37206258)</t>
  </si>
  <si>
    <t>高级双床房(带阳台)&lt;2人入住&gt;&lt;不退款&gt;</t>
  </si>
  <si>
    <t>CUI/MEIXIANG,Du/Shujiang</t>
  </si>
  <si>
    <t xml:space="preserve">3941836	</t>
  </si>
  <si>
    <t xml:space="preserve">999226799491394	</t>
  </si>
  <si>
    <t>[芭堤雅]阳光流行酒店(Sunshine Hip Hotel)(37243312)</t>
  </si>
  <si>
    <t>TUBTANEE/ANUSORN</t>
  </si>
  <si>
    <t xml:space="preserve">3942026	</t>
  </si>
  <si>
    <t xml:space="preserve">999226799771827	</t>
  </si>
  <si>
    <t>[纳空沙旺]天堂JK设计酒店【】(The Paradiso JK Design Hotel)(39623633)</t>
  </si>
  <si>
    <t>高级双床间&lt;2人入住&gt;&lt;不退款&gt;&lt;早餐&gt;</t>
  </si>
  <si>
    <t>Rangkoiew/Nirada</t>
  </si>
  <si>
    <t xml:space="preserve">3942463	</t>
  </si>
  <si>
    <t xml:space="preserve">999226800011959	</t>
  </si>
  <si>
    <t>[日惹]盖亚科斯莫酒店(Gaia Cosmo Hotel)(39680727)</t>
  </si>
  <si>
    <t>豪华特大床房&lt;2人入住&gt;&lt;不退款&gt;&lt;早餐&gt;</t>
  </si>
  <si>
    <t>AMIR/ADLY</t>
  </si>
  <si>
    <t xml:space="preserve">3942765	</t>
  </si>
  <si>
    <t xml:space="preserve">999226800150179	</t>
  </si>
  <si>
    <t>LEE/JUNGHYUN</t>
  </si>
  <si>
    <t xml:space="preserve">3942977	</t>
  </si>
  <si>
    <t xml:space="preserve">999226800259447	</t>
  </si>
  <si>
    <t>[八打灵再也]班达尔双威皇家世纪度假套房酒店(Royal Century Resort Suites at Bandar Sunway)(70661985)</t>
  </si>
  <si>
    <t>豪华特大床套间&lt;2人入住&gt;&lt;不退款&gt;</t>
  </si>
  <si>
    <t>fu/weiqing,fu/weiqing</t>
  </si>
  <si>
    <t xml:space="preserve">3943108	</t>
  </si>
  <si>
    <t xml:space="preserve">999226800282598	</t>
  </si>
  <si>
    <t>[士姑来]和乐酒店(Here Hotel)(48387084)</t>
  </si>
  <si>
    <t>标准双人床房-带窗&lt;2人入住&gt;&lt;不退款&gt;</t>
  </si>
  <si>
    <t>OKAMOTO/NAKAMASA</t>
  </si>
  <si>
    <t xml:space="preserve">3943121	</t>
  </si>
  <si>
    <t xml:space="preserve">999226800427113	</t>
  </si>
  <si>
    <t>[曼谷]水门亭酒店(Gusto Pratunam Hotel)(39044282)</t>
  </si>
  <si>
    <t>NHEB/THONA,KY/BUNCHHAY</t>
  </si>
  <si>
    <t xml:space="preserve">3943277	</t>
  </si>
  <si>
    <t xml:space="preserve">30550	</t>
  </si>
  <si>
    <t xml:space="preserve">999226800690126	</t>
  </si>
  <si>
    <t>KIM/SINA</t>
  </si>
  <si>
    <t xml:space="preserve">3943516	</t>
  </si>
  <si>
    <t xml:space="preserve">30952	</t>
  </si>
  <si>
    <t xml:space="preserve">999226800844987	</t>
  </si>
  <si>
    <t>[中雅加达]丹那阿邦朱诺酒店(Juno Tanah Abang Jakarta)(39675328)</t>
  </si>
  <si>
    <t>豪华客房1张大床&lt;2人入住&gt;&lt;不退款&gt;</t>
  </si>
  <si>
    <t>ADAM/MARK</t>
  </si>
  <si>
    <t xml:space="preserve">3943738	</t>
  </si>
  <si>
    <t xml:space="preserve">999226800847373	</t>
  </si>
  <si>
    <t>高级双人床房&lt;2人入住&gt;&lt;不退款&gt;</t>
  </si>
  <si>
    <t>Khanom/Dongjai</t>
  </si>
  <si>
    <t xml:space="preserve">3943741	</t>
  </si>
  <si>
    <t xml:space="preserve">|88342461	</t>
  </si>
  <si>
    <t xml:space="preserve">999226800985026	</t>
  </si>
  <si>
    <t>[吉隆坡]科穆勒生活酒店(Komune Living)(70666538)</t>
  </si>
  <si>
    <t>梦想家单间&lt;2人入住&gt;&lt;不退款&gt;</t>
  </si>
  <si>
    <t>AYUNI/DALILA</t>
  </si>
  <si>
    <t xml:space="preserve">3943828	</t>
  </si>
  <si>
    <t xml:space="preserve">999226801109065	</t>
  </si>
  <si>
    <t>[Wiang Phang Kham]皮亚普亭酒店(Piyaporn Pavilion)(39616530)</t>
  </si>
  <si>
    <t>高级房间&lt;2人入住&gt;&lt;不退款&gt;</t>
  </si>
  <si>
    <t>SOCHAN/SUNISA</t>
  </si>
  <si>
    <t xml:space="preserve">3944043	</t>
  </si>
  <si>
    <t xml:space="preserve">999226825521608	</t>
  </si>
  <si>
    <t>TEKAVCIC/ZIGA</t>
  </si>
  <si>
    <t xml:space="preserve">3944063	</t>
  </si>
  <si>
    <t xml:space="preserve">-88356419	</t>
  </si>
  <si>
    <t xml:space="preserve">999226828171356	</t>
  </si>
  <si>
    <t>[马六甲]莫蒂酒店(Moty Hotel)(46875612)</t>
  </si>
  <si>
    <t>RUSLI/FARIS</t>
  </si>
  <si>
    <t xml:space="preserve">3944407	</t>
  </si>
  <si>
    <t xml:space="preserve">-88373554	</t>
  </si>
  <si>
    <t xml:space="preserve">999226829767066	</t>
  </si>
  <si>
    <t>[曼谷]富都酒店(Florida Hotel)(48433220)</t>
  </si>
  <si>
    <t>Aon/Khami</t>
  </si>
  <si>
    <t xml:space="preserve">3944673	</t>
  </si>
  <si>
    <t xml:space="preserve">|88383964	</t>
  </si>
  <si>
    <t xml:space="preserve">999226830468353	</t>
  </si>
  <si>
    <t>THECHALUE/JENJIRA</t>
  </si>
  <si>
    <t xml:space="preserve">3944899	</t>
  </si>
  <si>
    <t xml:space="preserve">999226831026289	</t>
  </si>
  <si>
    <t>JANWONGSATHANARAT/RATTIWAN</t>
  </si>
  <si>
    <t xml:space="preserve">3944984	</t>
  </si>
  <si>
    <t xml:space="preserve">|88401284	</t>
  </si>
  <si>
    <t xml:space="preserve">999226832416167	</t>
  </si>
  <si>
    <t>[西雅加达]雅加达查雅加达酒店(Jayakarta Hotel Jakarta)(39053226)</t>
  </si>
  <si>
    <t>SUSILO/ARIF</t>
  </si>
  <si>
    <t xml:space="preserve">3945341	</t>
  </si>
  <si>
    <t xml:space="preserve">999226832428305	</t>
  </si>
  <si>
    <t>[清迈]清迈苏米塔雅酒店(Sumittaya Chiangmai Hotel)(44688149)</t>
  </si>
  <si>
    <t>高级特大床房&lt;2人入住&gt;&lt;不退款&gt;</t>
  </si>
  <si>
    <t>ZHANG/Haotian,Zhang/Dan</t>
  </si>
  <si>
    <t xml:space="preserve">3945343	</t>
  </si>
  <si>
    <t xml:space="preserve">999226832560596	</t>
  </si>
  <si>
    <t>[首尔]明洞彩虹酒店(Rainbow Hotel Myeongdong)(44688033)</t>
  </si>
  <si>
    <t>双人床房&lt;2人入住&gt;&lt;不退款&gt;&lt;早餐&gt;</t>
  </si>
  <si>
    <t>ISHIHARA/IZUMI</t>
  </si>
  <si>
    <t xml:space="preserve">3945363	</t>
  </si>
  <si>
    <t xml:space="preserve">|88417858	</t>
  </si>
  <si>
    <t xml:space="preserve">999226833713660	</t>
  </si>
  <si>
    <t>[下龙市]FLC 下龙湾高尔夫俱乐部与华丽度假村(FLC Halong Bay Golf Club &amp; Luxury Resort)(39604340)</t>
  </si>
  <si>
    <t>高尔夫景豪华双人房&lt;2人入住&gt;&lt;不退款&gt;&lt;早餐&gt;</t>
  </si>
  <si>
    <t>NGUYEN/VANDUAN</t>
  </si>
  <si>
    <t xml:space="preserve">3945591	</t>
  </si>
  <si>
    <t xml:space="preserve">999226833909971	</t>
  </si>
  <si>
    <t>[普吉岛]超越芭东酒店(Beyond Patong)(37224775)</t>
  </si>
  <si>
    <t>豪华尊贵房&lt;2人入住&gt;&lt;不退款&gt;</t>
  </si>
  <si>
    <t>GORINI/ALEXIS MICHEL ARTHUR,PIERRE/CARLA LAURENCE ESPERANCE</t>
  </si>
  <si>
    <t xml:space="preserve">3945617	</t>
  </si>
  <si>
    <t xml:space="preserve">999226833929119	</t>
  </si>
  <si>
    <t>KADAY/SORAYA</t>
  </si>
  <si>
    <t xml:space="preserve">3945621	</t>
  </si>
  <si>
    <t xml:space="preserve">|88437910	</t>
  </si>
  <si>
    <t xml:space="preserve">999226834082936	</t>
  </si>
  <si>
    <t>ZHOU/BOLI</t>
  </si>
  <si>
    <t xml:space="preserve">3945810	</t>
  </si>
  <si>
    <t xml:space="preserve">999226834668436	</t>
  </si>
  <si>
    <t>[乌隆他尼]文明酒店(Civilize Hotel)(39655803)</t>
  </si>
  <si>
    <t>高级特大床房&lt;2人入住&gt;&lt;不退款&gt;&lt;早餐&gt;</t>
  </si>
  <si>
    <t>VONGKHILY/SONEMEEXAY</t>
  </si>
  <si>
    <t xml:space="preserve">3945901	</t>
  </si>
  <si>
    <t xml:space="preserve">999226836266877	</t>
  </si>
  <si>
    <t>MAHENDRA/SYAHRIZA</t>
  </si>
  <si>
    <t xml:space="preserve">3946474	</t>
  </si>
  <si>
    <t xml:space="preserve">-88475307|88475307	</t>
  </si>
  <si>
    <t>，</t>
  </si>
  <si>
    <t>直采</t>
  </si>
  <si>
    <t>3930357+999226779032117此单多收213元待退回</t>
  </si>
  <si>
    <t>A230921105313481</t>
  </si>
  <si>
    <t>A230921105446481</t>
  </si>
  <si>
    <t>A2309211055412566</t>
  </si>
  <si>
    <t>USD / HKD 当前参考汇率: 7.82599</t>
  </si>
  <si>
    <t>总计： 4757.3 USD/
37230.58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</si>
  <si>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</si>
  <si>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</si>
  <si>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</si>
  <si>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</si>
  <si>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</si>
  <si>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</si>
  <si>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</si>
  <si>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</si>
  <si>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</si>
  <si>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</si>
  <si>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</si>
  <si>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</si>
  <si>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</si>
  <si>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</si>
  <si>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</si>
  <si>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</si>
  <si>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</si>
  <si>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</si>
  <si>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</si>
  <si>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2023-09-17</t>
  </si>
  <si>
    <t>3946474</t>
  </si>
  <si>
    <t>雅加达朱诺·贾廷加拉酒店</t>
  </si>
  <si>
    <t>MAHENDRA SYAHRIZA</t>
  </si>
  <si>
    <t>2023-09-18</t>
  </si>
  <si>
    <t>退房日周结</t>
  </si>
  <si>
    <t>141.55</t>
  </si>
  <si>
    <t>19.40</t>
  </si>
  <si>
    <t>0</t>
  </si>
  <si>
    <t>0.00</t>
  </si>
  <si>
    <t>携程盛景国际直连</t>
  </si>
  <si>
    <t>01.010677</t>
  </si>
  <si>
    <t>2023-09-17 22:09:55</t>
  </si>
  <si>
    <t>否</t>
  </si>
  <si>
    <t>汇智国际旅游发展有限公司</t>
  </si>
  <si>
    <t>直连</t>
  </si>
  <si>
    <t>印度尼西亚</t>
  </si>
  <si>
    <t>3945901</t>
  </si>
  <si>
    <t>文明酒店</t>
  </si>
  <si>
    <t>VONGKHILY SONEMEEXAY</t>
  </si>
  <si>
    <t>230.64</t>
  </si>
  <si>
    <t>31.61</t>
  </si>
  <si>
    <t>2023-09-17 20:40:03</t>
  </si>
  <si>
    <t>泰国</t>
  </si>
  <si>
    <t>3945810</t>
  </si>
  <si>
    <t>皮亚波恩亭宾馆</t>
  </si>
  <si>
    <t>ZHOU BOLI</t>
  </si>
  <si>
    <t>167.52</t>
  </si>
  <si>
    <t>22.96</t>
  </si>
  <si>
    <t>2023-09-17 20:07:21</t>
  </si>
  <si>
    <t>3945621</t>
  </si>
  <si>
    <t>曼谷皮皮@酒店</t>
  </si>
  <si>
    <t>KADAY SORAYA</t>
  </si>
  <si>
    <t>126.96</t>
  </si>
  <si>
    <t>17.40</t>
  </si>
  <si>
    <t>2023-09-17 20:06:18</t>
  </si>
  <si>
    <t>3945617</t>
  </si>
  <si>
    <t>超越芭东酒店</t>
  </si>
  <si>
    <t>GORINI ALEXIS MICHEL ARTHUR,PIERRE CARLA LAURENCE ESPERANCE</t>
  </si>
  <si>
    <t>362.55</t>
  </si>
  <si>
    <t>49.69</t>
  </si>
  <si>
    <t>2023-09-17 19:55:16</t>
  </si>
  <si>
    <t>3945591</t>
  </si>
  <si>
    <t>FLC 下龙湾高尔夫俱乐部与豪华度假村</t>
  </si>
  <si>
    <t>NGUYEN VANDUAN</t>
  </si>
  <si>
    <t>393.42</t>
  </si>
  <si>
    <t>53.92</t>
  </si>
  <si>
    <t>2023-09-17 19:45:23</t>
  </si>
  <si>
    <t>越南</t>
  </si>
  <si>
    <t>3945363</t>
  </si>
  <si>
    <t>明洞彩虹酒店</t>
  </si>
  <si>
    <t>ISHIHARA IZUMI</t>
  </si>
  <si>
    <t>567.00</t>
  </si>
  <si>
    <t>77.71</t>
  </si>
  <si>
    <t>2023-09-17 18:33:10</t>
  </si>
  <si>
    <t>韩国</t>
  </si>
  <si>
    <t>3945343</t>
  </si>
  <si>
    <t>清迈苏米塔雅酒店</t>
  </si>
  <si>
    <t>ZHANG Haotian,Zhang Dan</t>
  </si>
  <si>
    <t>162.12</t>
  </si>
  <si>
    <t>22.22</t>
  </si>
  <si>
    <t>2023-09-17 18:25:17</t>
  </si>
  <si>
    <t>3945341</t>
  </si>
  <si>
    <t>雅加达查雅加达酒店</t>
  </si>
  <si>
    <t>SUSILO ARIF</t>
  </si>
  <si>
    <t>131.70</t>
  </si>
  <si>
    <t>18.05</t>
  </si>
  <si>
    <t>2023-09-17 18:24:34</t>
  </si>
  <si>
    <t>3944984</t>
  </si>
  <si>
    <t>JANWONGSATHANARAT RATTIWAN</t>
  </si>
  <si>
    <t>2023-09-17 17:09:08</t>
  </si>
  <si>
    <t>3944899</t>
  </si>
  <si>
    <t>和乐酒店</t>
  </si>
  <si>
    <t>THECHALUE JENJIRA</t>
  </si>
  <si>
    <t>114.62</t>
  </si>
  <si>
    <t>15.71</t>
  </si>
  <si>
    <t>2023-09-17 16:23:24</t>
  </si>
  <si>
    <t>马来西亚</t>
  </si>
  <si>
    <t>3944673</t>
  </si>
  <si>
    <t>佛罗里达酒店</t>
  </si>
  <si>
    <t>Aon Khami</t>
  </si>
  <si>
    <t>209.33</t>
  </si>
  <si>
    <t>28.69</t>
  </si>
  <si>
    <t>2023-09-17 15:40:36</t>
  </si>
  <si>
    <t>3944407</t>
  </si>
  <si>
    <t>莫蒂酒店</t>
  </si>
  <si>
    <t>RUSLI FARIS</t>
  </si>
  <si>
    <t>264.05</t>
  </si>
  <si>
    <t>36.19</t>
  </si>
  <si>
    <t>2023-09-17 14:45:38</t>
  </si>
  <si>
    <t>3944063</t>
  </si>
  <si>
    <t>阳光卡马拉海滩酒店</t>
  </si>
  <si>
    <t>TEKAVCIC ZIGA</t>
  </si>
  <si>
    <t>396.04</t>
  </si>
  <si>
    <t>54.28</t>
  </si>
  <si>
    <t>2023-09-17 13:18:20</t>
  </si>
  <si>
    <t>3944043</t>
  </si>
  <si>
    <t>SOCHAN SUNISA</t>
  </si>
  <si>
    <t>2023-09-17 13:11:21</t>
  </si>
  <si>
    <t>3943828</t>
  </si>
  <si>
    <t>克幕居家酒店</t>
  </si>
  <si>
    <t>AYUNI DALILA</t>
  </si>
  <si>
    <t>247.27</t>
  </si>
  <si>
    <t>33.89</t>
  </si>
  <si>
    <t>2023-09-17 12:40:03</t>
  </si>
  <si>
    <t>3943741</t>
  </si>
  <si>
    <t>Khanom Dongjai</t>
  </si>
  <si>
    <t>2023-09-17 12:17:08</t>
  </si>
  <si>
    <t>3943738</t>
  </si>
  <si>
    <t>雅加达朱诺·塔纳·阿邦酒店</t>
  </si>
  <si>
    <t>ADAM MARK</t>
  </si>
  <si>
    <t>200.58</t>
  </si>
  <si>
    <t>27.49</t>
  </si>
  <si>
    <t>2023-09-17 12:06:26</t>
  </si>
  <si>
    <t>3943516</t>
  </si>
  <si>
    <t>曼谷水门亭酒店</t>
  </si>
  <si>
    <t>KIM SINA</t>
  </si>
  <si>
    <t>201.67</t>
  </si>
  <si>
    <t>27.64</t>
  </si>
  <si>
    <t>2023-09-17 11:29:27</t>
  </si>
  <si>
    <t>3943277</t>
  </si>
  <si>
    <t>NHEB THONA,KY BUNCHHAY</t>
  </si>
  <si>
    <t>2023-09-17 10:18:31</t>
  </si>
  <si>
    <t>3943121</t>
  </si>
  <si>
    <t>OKAMOTO NAKAMASA</t>
  </si>
  <si>
    <t>2023-09-17 09:30:17</t>
  </si>
  <si>
    <t>3943108</t>
  </si>
  <si>
    <t>双威镇金字塔度假套房酒店</t>
  </si>
  <si>
    <t>fu weiqing,fu weiqing</t>
  </si>
  <si>
    <t>361.17</t>
  </si>
  <si>
    <t>49.50</t>
  </si>
  <si>
    <t>2023-09-17 09:21:13</t>
  </si>
  <si>
    <t>3942977</t>
  </si>
  <si>
    <t>济州航空城酒店</t>
  </si>
  <si>
    <t>LEE JUNGHYUN</t>
  </si>
  <si>
    <t>263.25</t>
  </si>
  <si>
    <t>36.08</t>
  </si>
  <si>
    <t>2023-09-17 08:31:49</t>
  </si>
  <si>
    <t>3942765</t>
  </si>
  <si>
    <t>盖亚科兹摩酒店</t>
  </si>
  <si>
    <t>AMIR ADLY</t>
  </si>
  <si>
    <t>347.74</t>
  </si>
  <si>
    <t>47.66</t>
  </si>
  <si>
    <t>2023-09-17 06:22:56</t>
  </si>
  <si>
    <t>3942463</t>
  </si>
  <si>
    <t>JK 设计天堂酒店</t>
  </si>
  <si>
    <t>Rangkoiew Nirada</t>
  </si>
  <si>
    <t>237.21</t>
  </si>
  <si>
    <t>32.52</t>
  </si>
  <si>
    <t>2023-09-17 01:06:21</t>
  </si>
  <si>
    <t>2023-09-16</t>
  </si>
  <si>
    <t>3942026</t>
  </si>
  <si>
    <t>阳光流行酒店 - SHA Extra Plus</t>
  </si>
  <si>
    <t>TUBTANEE ANUSORN</t>
  </si>
  <si>
    <t>207.38</t>
  </si>
  <si>
    <t>28.43</t>
  </si>
  <si>
    <t>2023-09-16 23:33:45</t>
  </si>
  <si>
    <t>3941836</t>
  </si>
  <si>
    <t>CUI MEIXIANG,Du Shujiang</t>
  </si>
  <si>
    <t>263.18</t>
  </si>
  <si>
    <t>2023-09-16 22:21:30</t>
  </si>
  <si>
    <t>3941018</t>
  </si>
  <si>
    <t>马六甲江景仙特拉酒店</t>
  </si>
  <si>
    <t>MOHD SYAFINYI MOHD AZIM</t>
  </si>
  <si>
    <t>108.83</t>
  </si>
  <si>
    <t>14.92</t>
  </si>
  <si>
    <t>2023-09-16 19:41:30</t>
  </si>
  <si>
    <t>3940693</t>
  </si>
  <si>
    <t>蜂园汽车旅馆</t>
  </si>
  <si>
    <t>FATHIA NUR</t>
  </si>
  <si>
    <t>93.44</t>
  </si>
  <si>
    <t>12.81</t>
  </si>
  <si>
    <t>2023-09-16 18:57:15</t>
  </si>
  <si>
    <t>3940684</t>
  </si>
  <si>
    <t xml:space="preserve">卡塔蓝珍珠酒店 </t>
  </si>
  <si>
    <t>Zhang Hongwei</t>
  </si>
  <si>
    <t>139.61</t>
  </si>
  <si>
    <t>19.14</t>
  </si>
  <si>
    <t>2023-09-16 18:52:51</t>
  </si>
  <si>
    <t>3940330</t>
  </si>
  <si>
    <t>PHONGSAYOIKHAM PHIKULKAEW</t>
  </si>
  <si>
    <t>137.64</t>
  </si>
  <si>
    <t>18.87</t>
  </si>
  <si>
    <t>2023-09-16 17:43:05</t>
  </si>
  <si>
    <t>3939686</t>
  </si>
  <si>
    <t>格兰迪酒店&amp;度假村</t>
  </si>
  <si>
    <t>ANG LEEI HAN ROIHAN</t>
  </si>
  <si>
    <t>524.02</t>
  </si>
  <si>
    <t>71.84</t>
  </si>
  <si>
    <t>2023-09-16 15:07:36</t>
  </si>
  <si>
    <t>3938999</t>
  </si>
  <si>
    <t>波德申水疗天堂酒店</t>
  </si>
  <si>
    <t>ABDUL RAHMAN AZMAN HURI</t>
  </si>
  <si>
    <t>454.36</t>
  </si>
  <si>
    <t>62.29</t>
  </si>
  <si>
    <t>2023-09-16 12:59:25</t>
  </si>
  <si>
    <t>3938391</t>
  </si>
  <si>
    <t xml:space="preserve"> 194 萨塔格里雅酒店</t>
  </si>
  <si>
    <t>WAHYUDI YUDI</t>
  </si>
  <si>
    <t>76.81</t>
  </si>
  <si>
    <t>10.53</t>
  </si>
  <si>
    <t>2023-09-16 10:16:19</t>
  </si>
  <si>
    <t>3938364</t>
  </si>
  <si>
    <t>PRAYOGA YUDHI</t>
  </si>
  <si>
    <t>317.45</t>
  </si>
  <si>
    <t>43.52</t>
  </si>
  <si>
    <t>2023-09-16 10:04:23</t>
  </si>
  <si>
    <t>3938044</t>
  </si>
  <si>
    <t>珍珠套房酒店</t>
  </si>
  <si>
    <t>HABIB ABU BAKAR</t>
  </si>
  <si>
    <t>813.46</t>
  </si>
  <si>
    <t>111.52</t>
  </si>
  <si>
    <t>2023-09-16 08:04:48</t>
  </si>
  <si>
    <t>3937617</t>
  </si>
  <si>
    <t>马卡蒂萨尔塞多馨乐庭公寓式酒店</t>
  </si>
  <si>
    <t>WAN HSUEH AN</t>
  </si>
  <si>
    <t>1366.67</t>
  </si>
  <si>
    <t>187.22</t>
  </si>
  <si>
    <t>2023-09-16 00:59:41</t>
  </si>
  <si>
    <t>菲律宾</t>
  </si>
  <si>
    <t>2023-09-15</t>
  </si>
  <si>
    <t>3937275</t>
  </si>
  <si>
    <t>归仁皇冠度假酒店</t>
  </si>
  <si>
    <t>CHERNYSHEVA TATIANA,DUPLESSIS MARK</t>
  </si>
  <si>
    <t>677.20</t>
  </si>
  <si>
    <t>92.77</t>
  </si>
  <si>
    <t>2023-09-15 23:04:27</t>
  </si>
  <si>
    <t>3935215</t>
  </si>
  <si>
    <t>清迈红燕酒店</t>
  </si>
  <si>
    <t>PHONAMNEE PASIT</t>
  </si>
  <si>
    <t>105.26</t>
  </si>
  <si>
    <t>14.42</t>
  </si>
  <si>
    <t>2023-09-15 16:48:00</t>
  </si>
  <si>
    <t>3934911</t>
  </si>
  <si>
    <t>拉萨尔套房 Spa 酒店</t>
  </si>
  <si>
    <t>WEI JIE</t>
  </si>
  <si>
    <t>RMB</t>
  </si>
  <si>
    <t>2023-09-15 15:59:13</t>
  </si>
  <si>
    <t>3932880</t>
  </si>
  <si>
    <t>东大门瑞森酒店</t>
  </si>
  <si>
    <t>NIMITTRAKOOLCHAI ONUMA</t>
  </si>
  <si>
    <t>417.18</t>
  </si>
  <si>
    <t>57.15</t>
  </si>
  <si>
    <t>2023-09-15 07:04:14</t>
  </si>
  <si>
    <t>2023-09-14</t>
  </si>
  <si>
    <t>3930587</t>
  </si>
  <si>
    <t>素坤逸24巷奥克伍德住宅酒店</t>
  </si>
  <si>
    <t>LIN WILLIAM</t>
  </si>
  <si>
    <t>2443.93</t>
  </si>
  <si>
    <t>335.23</t>
  </si>
  <si>
    <t>2023-09-14 17:49:02</t>
  </si>
  <si>
    <t>3929328</t>
  </si>
  <si>
    <t>VC@斯万巴克精品酒店及服务式公寓</t>
  </si>
  <si>
    <t>LEE JAEHOON</t>
  </si>
  <si>
    <t>1608.17</t>
  </si>
  <si>
    <t>220.59</t>
  </si>
  <si>
    <t>2023-09-14 13:03:03</t>
  </si>
  <si>
    <t>3928006</t>
  </si>
  <si>
    <t>安比恩斯酒店</t>
  </si>
  <si>
    <t>HEUW MICHAEL TJUN HIAN</t>
  </si>
  <si>
    <t>172.05</t>
  </si>
  <si>
    <t>23.60</t>
  </si>
  <si>
    <t>2023-09-14 02:43:26</t>
  </si>
  <si>
    <t>2023-09-13</t>
  </si>
  <si>
    <t>3925671</t>
  </si>
  <si>
    <t>525.68</t>
  </si>
  <si>
    <t>71.86</t>
  </si>
  <si>
    <t>2023-09-13 18:01:36</t>
  </si>
  <si>
    <t>3924478</t>
  </si>
  <si>
    <t>芭堤雅海滨海滩酒店</t>
  </si>
  <si>
    <t>LAM KIN TUNG,NG MU KIT</t>
  </si>
  <si>
    <t>2400.74</t>
  </si>
  <si>
    <t>328.18</t>
  </si>
  <si>
    <t>2023-09-13 13:22:56</t>
  </si>
  <si>
    <t>3922828</t>
  </si>
  <si>
    <t>芭东瑞雅布里酒店</t>
  </si>
  <si>
    <t>Rodriguez Liliana Beatriz</t>
  </si>
  <si>
    <t>288.73</t>
  </si>
  <si>
    <t>39.47</t>
  </si>
  <si>
    <t>2023-09-13 01:42:18</t>
  </si>
  <si>
    <t>2023-09-12</t>
  </si>
  <si>
    <t>3918658</t>
  </si>
  <si>
    <t>阿斯皮拉素坤逸酒店</t>
  </si>
  <si>
    <t>MANIKAM ALAGESEN</t>
  </si>
  <si>
    <t>600.86</t>
  </si>
  <si>
    <t>82.21</t>
  </si>
  <si>
    <t>2023-09-12 10:57:01</t>
  </si>
  <si>
    <t>2023-09-11</t>
  </si>
  <si>
    <t>3915793</t>
  </si>
  <si>
    <t>普吉岛攀牙艾琳塔度假村</t>
  </si>
  <si>
    <t>LAU FIONN</t>
  </si>
  <si>
    <t>2579.37</t>
  </si>
  <si>
    <t>350.32</t>
  </si>
  <si>
    <t>2023-09-11 18:07:22</t>
  </si>
  <si>
    <t>3913277</t>
  </si>
  <si>
    <t>世界视觉大酒店</t>
  </si>
  <si>
    <t>YANG PEIYUAN</t>
  </si>
  <si>
    <t>398.48</t>
  </si>
  <si>
    <t>54.12</t>
  </si>
  <si>
    <t>2023-09-11 09:57:18</t>
  </si>
  <si>
    <t>3912684</t>
  </si>
  <si>
    <t>素坤逸路8号希望之地酒店</t>
  </si>
  <si>
    <t>LAM KA MAN</t>
  </si>
  <si>
    <t>668.70</t>
  </si>
  <si>
    <t>90.82</t>
  </si>
  <si>
    <t>2023-09-11 02:42:40</t>
  </si>
  <si>
    <t>3912657</t>
  </si>
  <si>
    <t>伊斯酒店</t>
  </si>
  <si>
    <t>KU BASIR KU ASHELLA AIREEN</t>
  </si>
  <si>
    <t>213.82</t>
  </si>
  <si>
    <t>29.04</t>
  </si>
  <si>
    <t>2023-09-11 02:04:55</t>
  </si>
  <si>
    <t>2023-09-10</t>
  </si>
  <si>
    <t>3911530</t>
  </si>
  <si>
    <t>吉隆坡文华东方酒店</t>
  </si>
  <si>
    <t>CHAUDHRY ASH</t>
  </si>
  <si>
    <t>3898.36</t>
  </si>
  <si>
    <t>529.46</t>
  </si>
  <si>
    <t>2023-09-10 21:27:07</t>
  </si>
  <si>
    <t>3909791</t>
  </si>
  <si>
    <t>MILLOWICK PHASIKA,WANGRAT WIN</t>
  </si>
  <si>
    <t>1571.68</t>
  </si>
  <si>
    <t>213.46</t>
  </si>
  <si>
    <t>2023-09-10 15:41:34</t>
  </si>
  <si>
    <t>2023-09-09</t>
  </si>
  <si>
    <t>3905895</t>
  </si>
  <si>
    <t>昆考乌东酒店</t>
  </si>
  <si>
    <t>KUNLASUT NATTHAPHONG</t>
  </si>
  <si>
    <t>432.32</t>
  </si>
  <si>
    <t>58.72</t>
  </si>
  <si>
    <t>2023-09-09 17:22:20</t>
  </si>
  <si>
    <t>2023-09-08</t>
  </si>
  <si>
    <t>3899300</t>
  </si>
  <si>
    <t>曼谷阿尔梅洛兹酒店 - 主要清真饭店</t>
  </si>
  <si>
    <t>DUEREH M ARANS</t>
  </si>
  <si>
    <t>314.03</t>
  </si>
  <si>
    <t>42.74</t>
  </si>
  <si>
    <t>2023-09-08 10:17:02</t>
  </si>
  <si>
    <t>2023-09-05</t>
  </si>
  <si>
    <t>3888646</t>
  </si>
  <si>
    <t>ÊMM西贡酒店</t>
  </si>
  <si>
    <t>KAEWSAENTIP JIARANAI</t>
  </si>
  <si>
    <t>496.62</t>
  </si>
  <si>
    <t>68.12</t>
  </si>
  <si>
    <t>2023-09-05 23:19:42</t>
  </si>
  <si>
    <t>2023-08-30</t>
  </si>
  <si>
    <t>3857771</t>
  </si>
  <si>
    <t>首尔明洞乙支路彩鸿酒店</t>
  </si>
  <si>
    <t>KAN WAN CHI,LAU KA HEI</t>
  </si>
  <si>
    <t>2814.98</t>
  </si>
  <si>
    <t>385.73</t>
  </si>
  <si>
    <t>2023-08-30 12:20:24</t>
  </si>
  <si>
    <t>2023-08-20</t>
  </si>
  <si>
    <t>3809173</t>
  </si>
  <si>
    <t>巴厘岛库塔阿雅杜塔酒店</t>
  </si>
  <si>
    <t>LIANG YUWEI,LIU SHU</t>
  </si>
  <si>
    <t>1394.05</t>
  </si>
  <si>
    <t>190.88</t>
  </si>
  <si>
    <t>2023-08-20 14:28:28</t>
  </si>
  <si>
    <t>2023-05-17</t>
  </si>
  <si>
    <t>3384928</t>
  </si>
  <si>
    <t>文斯水门酒店 (SHA Plus+)</t>
  </si>
  <si>
    <t>Yan Fang Ong,Yan Fang Ong,Yan Fang Ong,Yan Fang Ong</t>
  </si>
  <si>
    <t>2182.10</t>
  </si>
  <si>
    <t>312.00</t>
  </si>
  <si>
    <t>2023-05-17 15:21:11</t>
  </si>
  <si>
    <t>2023-02-22</t>
  </si>
  <si>
    <t>3055398</t>
  </si>
  <si>
    <t>曼谷阿特酒店</t>
  </si>
  <si>
    <t>JU JIHYE</t>
  </si>
  <si>
    <t>427.66</t>
  </si>
  <si>
    <t>62.00</t>
  </si>
  <si>
    <t>2023-02-22 15:41:26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</si>
</sst>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80</xdr:row>
      <xdr:rowOff>0</xdr:rowOff>
    </xdr:from>
    <xdr:to>
      <xdr:col>15</xdr:col>
      <xdr:colOff>9525</xdr:colOff>
      <xdr:row>110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600450"/>
          <a:ext cx="10810875" cy="5181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3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45186</v>
      </c>
      <c r="G2" s="6">
        <v>45187</v>
      </c>
      <c r="H2" s="4">
        <v>1</v>
      </c>
      <c r="I2" s="4">
        <v>1</v>
      </c>
      <c r="J2" s="4">
        <v>1</v>
      </c>
      <c r="K2" s="4" t="s">
        <v>30</v>
      </c>
      <c r="L2" s="4">
        <v>62</v>
      </c>
      <c r="M2" s="4">
        <v>62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44979</v>
      </c>
      <c r="S2" s="6">
        <v>45190</v>
      </c>
      <c r="T2" s="4" t="s">
        <v>34</v>
      </c>
      <c r="U2" s="4">
        <v>62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45184</v>
      </c>
      <c r="G3" s="6">
        <v>45187</v>
      </c>
      <c r="H3" s="4">
        <v>2</v>
      </c>
      <c r="I3" s="4">
        <v>3</v>
      </c>
      <c r="J3" s="4">
        <v>6</v>
      </c>
      <c r="K3" s="4" t="s">
        <v>30</v>
      </c>
      <c r="L3" s="4">
        <v>312</v>
      </c>
      <c r="M3" s="4">
        <v>312</v>
      </c>
      <c r="N3" s="4" t="s">
        <v>40</v>
      </c>
      <c r="O3" s="4" t="s">
        <v>32</v>
      </c>
      <c r="P3" s="4" t="s">
        <v>33</v>
      </c>
      <c r="Q3" s="4">
        <v>0</v>
      </c>
      <c r="R3" s="7">
        <v>45063</v>
      </c>
      <c r="S3" s="6">
        <v>45190</v>
      </c>
      <c r="T3" s="4" t="s">
        <v>34</v>
      </c>
      <c r="U3" s="4">
        <v>312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45184</v>
      </c>
      <c r="G4" s="6">
        <v>45187</v>
      </c>
      <c r="H4" s="4">
        <v>1</v>
      </c>
      <c r="I4" s="4">
        <v>3</v>
      </c>
      <c r="J4" s="4">
        <v>3</v>
      </c>
      <c r="K4" s="4" t="s">
        <v>30</v>
      </c>
      <c r="L4" s="4">
        <v>190.88</v>
      </c>
      <c r="M4" s="4">
        <v>190.88</v>
      </c>
      <c r="N4" s="4" t="s">
        <v>46</v>
      </c>
      <c r="O4" s="4" t="s">
        <v>32</v>
      </c>
      <c r="P4" s="4" t="s">
        <v>33</v>
      </c>
      <c r="Q4" s="4">
        <v>0</v>
      </c>
      <c r="R4" s="7">
        <v>45158</v>
      </c>
      <c r="S4" s="6">
        <v>45190</v>
      </c>
      <c r="T4" s="4" t="s">
        <v>34</v>
      </c>
      <c r="U4" s="4">
        <v>190.88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45183</v>
      </c>
      <c r="G5" s="6">
        <v>45187</v>
      </c>
      <c r="H5" s="4">
        <v>1</v>
      </c>
      <c r="I5" s="4">
        <v>4</v>
      </c>
      <c r="J5" s="4">
        <v>4</v>
      </c>
      <c r="K5" s="4" t="s">
        <v>30</v>
      </c>
      <c r="L5" s="4">
        <v>385.73</v>
      </c>
      <c r="M5" s="4">
        <v>385.73</v>
      </c>
      <c r="N5" s="4" t="s">
        <v>52</v>
      </c>
      <c r="O5" s="4" t="s">
        <v>32</v>
      </c>
      <c r="P5" s="4" t="s">
        <v>33</v>
      </c>
      <c r="Q5" s="4">
        <v>0</v>
      </c>
      <c r="R5" s="7">
        <v>45168.0000115741</v>
      </c>
      <c r="S5" s="6">
        <v>45190</v>
      </c>
      <c r="T5" s="4" t="s">
        <v>34</v>
      </c>
      <c r="U5" s="4">
        <v>385.73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45185</v>
      </c>
      <c r="G6" s="6">
        <v>45187</v>
      </c>
      <c r="H6" s="4">
        <v>1</v>
      </c>
      <c r="I6" s="4">
        <v>2</v>
      </c>
      <c r="J6" s="4">
        <v>2</v>
      </c>
      <c r="K6" s="4" t="s">
        <v>30</v>
      </c>
      <c r="L6" s="4">
        <v>68.12</v>
      </c>
      <c r="M6" s="4">
        <v>68.12</v>
      </c>
      <c r="N6" s="4" t="s">
        <v>58</v>
      </c>
      <c r="O6" s="4" t="s">
        <v>32</v>
      </c>
      <c r="P6" s="4" t="s">
        <v>33</v>
      </c>
      <c r="Q6" s="4">
        <v>0</v>
      </c>
      <c r="R6" s="7">
        <v>45174.0000115741</v>
      </c>
      <c r="S6" s="6">
        <v>45190</v>
      </c>
      <c r="T6" s="4" t="s">
        <v>34</v>
      </c>
      <c r="U6" s="4">
        <v>68.12</v>
      </c>
      <c r="V6" s="4">
        <v>0</v>
      </c>
      <c r="W6" s="4">
        <v>0</v>
      </c>
      <c r="X6" s="4" t="s">
        <v>59</v>
      </c>
      <c r="Y6" s="4" t="s">
        <v>48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45</v>
      </c>
      <c r="F7" s="6">
        <v>45186</v>
      </c>
      <c r="G7" s="6">
        <v>45187</v>
      </c>
      <c r="H7" s="4">
        <v>1</v>
      </c>
      <c r="I7" s="4">
        <v>1</v>
      </c>
      <c r="J7" s="4">
        <v>1</v>
      </c>
      <c r="K7" s="4" t="s">
        <v>30</v>
      </c>
      <c r="L7" s="4">
        <v>42.74</v>
      </c>
      <c r="M7" s="4">
        <v>42.74</v>
      </c>
      <c r="N7" s="4" t="s">
        <v>62</v>
      </c>
      <c r="O7" s="4" t="s">
        <v>32</v>
      </c>
      <c r="P7" s="4" t="s">
        <v>33</v>
      </c>
      <c r="Q7" s="4">
        <v>0</v>
      </c>
      <c r="R7" s="7">
        <v>45177</v>
      </c>
      <c r="S7" s="6">
        <v>45190</v>
      </c>
      <c r="T7" s="4" t="s">
        <v>34</v>
      </c>
      <c r="U7" s="4">
        <v>42.74</v>
      </c>
      <c r="V7" s="4">
        <v>0</v>
      </c>
      <c r="W7" s="4">
        <v>0</v>
      </c>
      <c r="X7" s="4" t="s">
        <v>63</v>
      </c>
      <c r="Y7" s="4" t="s">
        <v>64</v>
      </c>
    </row>
    <row r="8" s="4" customFormat="1" spans="1:25">
      <c r="A8" s="4" t="s">
        <v>65</v>
      </c>
      <c r="B8" s="4" t="s">
        <v>26</v>
      </c>
      <c r="C8" s="4" t="s">
        <v>27</v>
      </c>
      <c r="D8" s="4" t="s">
        <v>66</v>
      </c>
      <c r="E8" s="4" t="s">
        <v>67</v>
      </c>
      <c r="F8" s="6">
        <v>45179</v>
      </c>
      <c r="G8" s="6">
        <v>45187</v>
      </c>
      <c r="H8" s="4">
        <v>1</v>
      </c>
      <c r="I8" s="4">
        <v>8</v>
      </c>
      <c r="J8" s="4">
        <v>8</v>
      </c>
      <c r="K8" s="4" t="s">
        <v>30</v>
      </c>
      <c r="L8" s="4">
        <v>58.72</v>
      </c>
      <c r="M8" s="4">
        <v>58.72</v>
      </c>
      <c r="N8" s="4" t="s">
        <v>68</v>
      </c>
      <c r="O8" s="4" t="s">
        <v>32</v>
      </c>
      <c r="P8" s="4" t="s">
        <v>33</v>
      </c>
      <c r="Q8" s="4">
        <v>0</v>
      </c>
      <c r="R8" s="7">
        <v>45178</v>
      </c>
      <c r="S8" s="6">
        <v>45190</v>
      </c>
      <c r="T8" s="4" t="s">
        <v>34</v>
      </c>
      <c r="U8" s="4">
        <v>58.72</v>
      </c>
      <c r="V8" s="4">
        <v>0</v>
      </c>
      <c r="W8" s="4">
        <v>0</v>
      </c>
      <c r="X8" s="4" t="s">
        <v>69</v>
      </c>
      <c r="Y8" s="4" t="s">
        <v>48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45183</v>
      </c>
      <c r="G9" s="6">
        <v>45187</v>
      </c>
      <c r="H9" s="4">
        <v>1</v>
      </c>
      <c r="I9" s="4">
        <v>4</v>
      </c>
      <c r="J9" s="4">
        <v>4</v>
      </c>
      <c r="K9" s="4" t="s">
        <v>30</v>
      </c>
      <c r="L9" s="4">
        <v>213.46</v>
      </c>
      <c r="M9" s="4">
        <v>213.46</v>
      </c>
      <c r="N9" s="4" t="s">
        <v>73</v>
      </c>
      <c r="O9" s="4" t="s">
        <v>32</v>
      </c>
      <c r="P9" s="4" t="s">
        <v>33</v>
      </c>
      <c r="Q9" s="4">
        <v>0</v>
      </c>
      <c r="R9" s="7">
        <v>45179</v>
      </c>
      <c r="S9" s="6">
        <v>45190</v>
      </c>
      <c r="T9" s="4" t="s">
        <v>34</v>
      </c>
      <c r="U9" s="4">
        <v>213.46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45184</v>
      </c>
      <c r="G10" s="6">
        <v>45187</v>
      </c>
      <c r="H10" s="4">
        <v>1</v>
      </c>
      <c r="I10" s="4">
        <v>3</v>
      </c>
      <c r="J10" s="4">
        <v>3</v>
      </c>
      <c r="K10" s="4" t="s">
        <v>30</v>
      </c>
      <c r="L10" s="4">
        <v>529.46</v>
      </c>
      <c r="M10" s="4">
        <v>529.46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45179</v>
      </c>
      <c r="S10" s="6">
        <v>45190</v>
      </c>
      <c r="T10" s="4" t="s">
        <v>34</v>
      </c>
      <c r="U10" s="4">
        <v>529.46</v>
      </c>
      <c r="V10" s="4">
        <v>0</v>
      </c>
      <c r="W10" s="4">
        <v>0</v>
      </c>
      <c r="X10" s="4" t="s">
        <v>80</v>
      </c>
      <c r="Y10" s="4" t="s">
        <v>81</v>
      </c>
    </row>
    <row r="11" s="4" customFormat="1" spans="1:25">
      <c r="A11" s="4" t="s">
        <v>82</v>
      </c>
      <c r="B11" s="4" t="s">
        <v>26</v>
      </c>
      <c r="C11" s="4" t="s">
        <v>27</v>
      </c>
      <c r="D11" s="4" t="s">
        <v>83</v>
      </c>
      <c r="E11" s="4" t="s">
        <v>84</v>
      </c>
      <c r="F11" s="6">
        <v>45186</v>
      </c>
      <c r="G11" s="6">
        <v>45187</v>
      </c>
      <c r="H11" s="4">
        <v>1</v>
      </c>
      <c r="I11" s="4">
        <v>1</v>
      </c>
      <c r="J11" s="4">
        <v>1</v>
      </c>
      <c r="K11" s="4" t="s">
        <v>30</v>
      </c>
      <c r="L11" s="4">
        <v>29.04</v>
      </c>
      <c r="M11" s="4">
        <v>29.04</v>
      </c>
      <c r="N11" s="4" t="s">
        <v>85</v>
      </c>
      <c r="O11" s="4" t="s">
        <v>32</v>
      </c>
      <c r="P11" s="4" t="s">
        <v>33</v>
      </c>
      <c r="Q11" s="4">
        <v>0</v>
      </c>
      <c r="R11" s="7">
        <v>45180</v>
      </c>
      <c r="S11" s="6">
        <v>45190</v>
      </c>
      <c r="T11" s="4" t="s">
        <v>34</v>
      </c>
      <c r="U11" s="4">
        <v>29.04</v>
      </c>
      <c r="V11" s="4">
        <v>0</v>
      </c>
      <c r="W11" s="4">
        <v>0</v>
      </c>
      <c r="X11" s="4" t="s">
        <v>86</v>
      </c>
      <c r="Y11" s="4" t="s">
        <v>48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45185</v>
      </c>
      <c r="G12" s="6">
        <v>45187</v>
      </c>
      <c r="H12" s="4">
        <v>1</v>
      </c>
      <c r="I12" s="4">
        <v>2</v>
      </c>
      <c r="J12" s="4">
        <v>2</v>
      </c>
      <c r="K12" s="4" t="s">
        <v>30</v>
      </c>
      <c r="L12" s="4">
        <v>90.82</v>
      </c>
      <c r="M12" s="4">
        <v>90.82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45180</v>
      </c>
      <c r="S12" s="6">
        <v>45190</v>
      </c>
      <c r="T12" s="4" t="s">
        <v>34</v>
      </c>
      <c r="U12" s="4">
        <v>90.82</v>
      </c>
      <c r="V12" s="4">
        <v>0</v>
      </c>
      <c r="W12" s="4">
        <v>0</v>
      </c>
      <c r="X12" s="4" t="s">
        <v>91</v>
      </c>
      <c r="Y12" s="4" t="s">
        <v>48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45184</v>
      </c>
      <c r="G13" s="6">
        <v>45187</v>
      </c>
      <c r="H13" s="4">
        <v>1</v>
      </c>
      <c r="I13" s="4">
        <v>3</v>
      </c>
      <c r="J13" s="4">
        <v>3</v>
      </c>
      <c r="K13" s="4" t="s">
        <v>30</v>
      </c>
      <c r="L13" s="4">
        <v>54.12</v>
      </c>
      <c r="M13" s="4">
        <v>54.12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45180.0000115741</v>
      </c>
      <c r="S13" s="6">
        <v>45190</v>
      </c>
      <c r="T13" s="4" t="s">
        <v>34</v>
      </c>
      <c r="U13" s="4">
        <v>54.12</v>
      </c>
      <c r="V13" s="4">
        <v>0</v>
      </c>
      <c r="W13" s="4">
        <v>0</v>
      </c>
      <c r="X13" s="4" t="s">
        <v>96</v>
      </c>
      <c r="Y13" s="4" t="s">
        <v>48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45185</v>
      </c>
      <c r="G14" s="6">
        <v>45187</v>
      </c>
      <c r="H14" s="4">
        <v>1</v>
      </c>
      <c r="I14" s="4">
        <v>2</v>
      </c>
      <c r="J14" s="4">
        <v>2</v>
      </c>
      <c r="K14" s="4" t="s">
        <v>30</v>
      </c>
      <c r="L14" s="4">
        <v>350.32</v>
      </c>
      <c r="M14" s="4">
        <v>350.32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45180.0000115741</v>
      </c>
      <c r="S14" s="6">
        <v>45190</v>
      </c>
      <c r="T14" s="4" t="s">
        <v>34</v>
      </c>
      <c r="U14" s="4">
        <v>350.32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76</v>
      </c>
      <c r="B15" s="4" t="s">
        <v>26</v>
      </c>
      <c r="C15" s="4" t="s">
        <v>103</v>
      </c>
      <c r="D15" s="4" t="s">
        <v>77</v>
      </c>
      <c r="E15" s="4" t="s">
        <v>78</v>
      </c>
      <c r="F15" s="6">
        <v>45184</v>
      </c>
      <c r="G15" s="6">
        <v>45187</v>
      </c>
      <c r="H15" s="4">
        <v>1</v>
      </c>
      <c r="I15" s="4">
        <v>3</v>
      </c>
      <c r="J15" s="4">
        <v>3</v>
      </c>
      <c r="K15" s="4" t="s">
        <v>30</v>
      </c>
      <c r="L15" s="4">
        <v>-529.46</v>
      </c>
      <c r="M15" s="4">
        <v>-529.46</v>
      </c>
      <c r="N15" s="4" t="s">
        <v>79</v>
      </c>
      <c r="O15" s="4" t="s">
        <v>32</v>
      </c>
      <c r="P15" s="4" t="s">
        <v>33</v>
      </c>
      <c r="Q15" s="4">
        <v>0</v>
      </c>
      <c r="R15" s="7">
        <v>45179</v>
      </c>
      <c r="S15" s="6">
        <v>45190</v>
      </c>
      <c r="T15" s="4" t="s">
        <v>34</v>
      </c>
      <c r="U15" s="4">
        <v>-529.46</v>
      </c>
      <c r="V15" s="4">
        <v>0</v>
      </c>
      <c r="W15" s="4">
        <v>0</v>
      </c>
      <c r="X15" s="4" t="s">
        <v>80</v>
      </c>
      <c r="Y15" s="4" t="s">
        <v>81</v>
      </c>
    </row>
    <row r="16" s="4" customFormat="1" spans="1:25">
      <c r="A16" s="4" t="s">
        <v>104</v>
      </c>
      <c r="B16" s="4" t="s">
        <v>26</v>
      </c>
      <c r="C16" s="4" t="s">
        <v>27</v>
      </c>
      <c r="D16" s="4" t="s">
        <v>105</v>
      </c>
      <c r="E16" s="4" t="s">
        <v>106</v>
      </c>
      <c r="F16" s="6">
        <v>45185</v>
      </c>
      <c r="G16" s="6">
        <v>45187</v>
      </c>
      <c r="H16" s="4">
        <v>1</v>
      </c>
      <c r="I16" s="4">
        <v>2</v>
      </c>
      <c r="J16" s="4">
        <v>2</v>
      </c>
      <c r="K16" s="4" t="s">
        <v>30</v>
      </c>
      <c r="L16" s="4">
        <v>82.21</v>
      </c>
      <c r="M16" s="4">
        <v>82.21</v>
      </c>
      <c r="N16" s="4" t="s">
        <v>107</v>
      </c>
      <c r="O16" s="4" t="s">
        <v>32</v>
      </c>
      <c r="P16" s="4" t="s">
        <v>33</v>
      </c>
      <c r="Q16" s="4">
        <v>0</v>
      </c>
      <c r="R16" s="7">
        <v>45181</v>
      </c>
      <c r="S16" s="6">
        <v>45190</v>
      </c>
      <c r="T16" s="4" t="s">
        <v>34</v>
      </c>
      <c r="U16" s="4">
        <v>82.21</v>
      </c>
      <c r="V16" s="4">
        <v>0</v>
      </c>
      <c r="W16" s="4">
        <v>0</v>
      </c>
      <c r="X16" s="4" t="s">
        <v>108</v>
      </c>
      <c r="Y16" s="4" t="s">
        <v>48</v>
      </c>
    </row>
    <row r="17" s="4" customFormat="1" spans="1:25">
      <c r="A17" s="4" t="s">
        <v>109</v>
      </c>
      <c r="B17" s="4" t="s">
        <v>26</v>
      </c>
      <c r="C17" s="4" t="s">
        <v>27</v>
      </c>
      <c r="D17" s="4" t="s">
        <v>110</v>
      </c>
      <c r="E17" s="4" t="s">
        <v>111</v>
      </c>
      <c r="F17" s="6">
        <v>45185</v>
      </c>
      <c r="G17" s="6">
        <v>45187</v>
      </c>
      <c r="H17" s="4">
        <v>1</v>
      </c>
      <c r="I17" s="4">
        <v>2</v>
      </c>
      <c r="J17" s="4">
        <v>2</v>
      </c>
      <c r="K17" s="4" t="s">
        <v>30</v>
      </c>
      <c r="L17" s="4">
        <v>39.47</v>
      </c>
      <c r="M17" s="4">
        <v>39.47</v>
      </c>
      <c r="N17" s="4" t="s">
        <v>112</v>
      </c>
      <c r="O17" s="4" t="s">
        <v>32</v>
      </c>
      <c r="P17" s="4" t="s">
        <v>33</v>
      </c>
      <c r="Q17" s="4">
        <v>0</v>
      </c>
      <c r="R17" s="7">
        <v>45182.0000115741</v>
      </c>
      <c r="S17" s="6">
        <v>45190</v>
      </c>
      <c r="T17" s="4" t="s">
        <v>34</v>
      </c>
      <c r="U17" s="4">
        <v>39.47</v>
      </c>
      <c r="V17" s="4">
        <v>0</v>
      </c>
      <c r="W17" s="4">
        <v>0</v>
      </c>
      <c r="X17" s="4" t="s">
        <v>113</v>
      </c>
      <c r="Y17" s="4" t="s">
        <v>114</v>
      </c>
    </row>
    <row r="18" s="4" customFormat="1" spans="1:25">
      <c r="A18" s="4" t="s">
        <v>115</v>
      </c>
      <c r="B18" s="4" t="s">
        <v>26</v>
      </c>
      <c r="C18" s="4" t="s">
        <v>27</v>
      </c>
      <c r="D18" s="4" t="s">
        <v>116</v>
      </c>
      <c r="E18" s="4" t="s">
        <v>117</v>
      </c>
      <c r="F18" s="6">
        <v>45182</v>
      </c>
      <c r="G18" s="6">
        <v>45187</v>
      </c>
      <c r="H18" s="4">
        <v>1</v>
      </c>
      <c r="I18" s="4">
        <v>5</v>
      </c>
      <c r="J18" s="4">
        <v>5</v>
      </c>
      <c r="K18" s="4" t="s">
        <v>30</v>
      </c>
      <c r="L18" s="4">
        <v>328.18</v>
      </c>
      <c r="M18" s="4">
        <v>328.18</v>
      </c>
      <c r="N18" s="4" t="s">
        <v>118</v>
      </c>
      <c r="O18" s="4" t="s">
        <v>32</v>
      </c>
      <c r="P18" s="4" t="s">
        <v>33</v>
      </c>
      <c r="Q18" s="4">
        <v>0</v>
      </c>
      <c r="R18" s="7">
        <v>45182.0000115741</v>
      </c>
      <c r="S18" s="6">
        <v>45190</v>
      </c>
      <c r="T18" s="4" t="s">
        <v>34</v>
      </c>
      <c r="U18" s="4">
        <v>328.18</v>
      </c>
      <c r="V18" s="4">
        <v>0</v>
      </c>
      <c r="W18" s="4">
        <v>0</v>
      </c>
      <c r="X18" s="4" t="s">
        <v>119</v>
      </c>
      <c r="Y18" s="4" t="s">
        <v>48</v>
      </c>
    </row>
    <row r="19" s="4" customFormat="1" spans="1:25">
      <c r="A19" s="4" t="s">
        <v>120</v>
      </c>
      <c r="B19" s="4" t="s">
        <v>26</v>
      </c>
      <c r="C19" s="4" t="s">
        <v>27</v>
      </c>
      <c r="D19" s="4" t="s">
        <v>121</v>
      </c>
      <c r="E19" s="4" t="s">
        <v>122</v>
      </c>
      <c r="F19" s="6">
        <v>45185</v>
      </c>
      <c r="G19" s="6">
        <v>45187</v>
      </c>
      <c r="H19" s="4">
        <v>1</v>
      </c>
      <c r="I19" s="4">
        <v>2</v>
      </c>
      <c r="J19" s="4">
        <v>2</v>
      </c>
      <c r="K19" s="4" t="s">
        <v>30</v>
      </c>
      <c r="L19" s="4">
        <v>71.86</v>
      </c>
      <c r="M19" s="4">
        <v>71.86</v>
      </c>
      <c r="N19" s="4" t="s">
        <v>123</v>
      </c>
      <c r="O19" s="4" t="s">
        <v>32</v>
      </c>
      <c r="P19" s="4" t="s">
        <v>33</v>
      </c>
      <c r="Q19" s="4">
        <v>0</v>
      </c>
      <c r="R19" s="7">
        <v>45182</v>
      </c>
      <c r="S19" s="6">
        <v>45190</v>
      </c>
      <c r="T19" s="4" t="s">
        <v>34</v>
      </c>
      <c r="U19" s="4">
        <v>71.86</v>
      </c>
      <c r="V19" s="4">
        <v>0</v>
      </c>
      <c r="W19" s="4">
        <v>0</v>
      </c>
      <c r="X19" s="4" t="s">
        <v>124</v>
      </c>
      <c r="Y19" s="4" t="s">
        <v>125</v>
      </c>
    </row>
    <row r="20" s="4" customFormat="1" spans="1:25">
      <c r="A20" s="4" t="s">
        <v>126</v>
      </c>
      <c r="B20" s="4" t="s">
        <v>26</v>
      </c>
      <c r="C20" s="4" t="s">
        <v>27</v>
      </c>
      <c r="D20" s="4" t="s">
        <v>127</v>
      </c>
      <c r="E20" s="4" t="s">
        <v>128</v>
      </c>
      <c r="F20" s="6">
        <v>45186</v>
      </c>
      <c r="G20" s="6">
        <v>45187</v>
      </c>
      <c r="H20" s="4">
        <v>1</v>
      </c>
      <c r="I20" s="4">
        <v>1</v>
      </c>
      <c r="J20" s="4">
        <v>1</v>
      </c>
      <c r="K20" s="4" t="s">
        <v>30</v>
      </c>
      <c r="L20" s="4">
        <v>23.6</v>
      </c>
      <c r="M20" s="4">
        <v>23.6</v>
      </c>
      <c r="N20" s="4" t="s">
        <v>129</v>
      </c>
      <c r="O20" s="4" t="s">
        <v>32</v>
      </c>
      <c r="P20" s="4" t="s">
        <v>33</v>
      </c>
      <c r="Q20" s="4">
        <v>0</v>
      </c>
      <c r="R20" s="7">
        <v>45183</v>
      </c>
      <c r="S20" s="6">
        <v>45190</v>
      </c>
      <c r="T20" s="4" t="s">
        <v>34</v>
      </c>
      <c r="U20" s="4">
        <v>23.6</v>
      </c>
      <c r="V20" s="4">
        <v>0</v>
      </c>
      <c r="W20" s="4">
        <v>0</v>
      </c>
      <c r="X20" s="4" t="s">
        <v>130</v>
      </c>
      <c r="Y20" s="4" t="s">
        <v>48</v>
      </c>
    </row>
    <row r="21" s="4" customFormat="1" spans="1:25">
      <c r="A21" s="4" t="s">
        <v>131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45184</v>
      </c>
      <c r="G21" s="6">
        <v>45187</v>
      </c>
      <c r="H21" s="4">
        <v>1</v>
      </c>
      <c r="I21" s="4">
        <v>3</v>
      </c>
      <c r="J21" s="4">
        <v>3</v>
      </c>
      <c r="K21" s="4" t="s">
        <v>30</v>
      </c>
      <c r="L21" s="4">
        <v>220.59</v>
      </c>
      <c r="M21" s="4">
        <v>220.59</v>
      </c>
      <c r="N21" s="4" t="s">
        <v>134</v>
      </c>
      <c r="O21" s="4" t="s">
        <v>32</v>
      </c>
      <c r="P21" s="4" t="s">
        <v>33</v>
      </c>
      <c r="Q21" s="4">
        <v>0</v>
      </c>
      <c r="R21" s="7">
        <v>45183.0000115741</v>
      </c>
      <c r="S21" s="6">
        <v>45190</v>
      </c>
      <c r="T21" s="4" t="s">
        <v>34</v>
      </c>
      <c r="U21" s="4">
        <v>220.59</v>
      </c>
      <c r="V21" s="4">
        <v>0</v>
      </c>
      <c r="W21" s="4">
        <v>0</v>
      </c>
      <c r="X21" s="4" t="s">
        <v>135</v>
      </c>
      <c r="Y21" s="4" t="s">
        <v>48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45183</v>
      </c>
      <c r="G22" s="6">
        <v>45187</v>
      </c>
      <c r="H22" s="4">
        <v>1</v>
      </c>
      <c r="I22" s="4">
        <v>4</v>
      </c>
      <c r="J22" s="4">
        <v>4</v>
      </c>
      <c r="K22" s="4" t="s">
        <v>30</v>
      </c>
      <c r="L22" s="4">
        <v>213</v>
      </c>
      <c r="M22" s="4">
        <v>213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45183</v>
      </c>
      <c r="S22" s="6">
        <v>45190</v>
      </c>
      <c r="T22" s="4" t="s">
        <v>34</v>
      </c>
      <c r="U22" s="4">
        <v>213</v>
      </c>
      <c r="V22" s="4">
        <v>0</v>
      </c>
      <c r="W22" s="4">
        <v>0</v>
      </c>
      <c r="X22" s="4" t="s">
        <v>140</v>
      </c>
      <c r="Y22" s="4" t="s">
        <v>48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137</v>
      </c>
      <c r="E23" s="4" t="s">
        <v>142</v>
      </c>
      <c r="F23" s="6">
        <v>45183</v>
      </c>
      <c r="G23" s="6">
        <v>45187</v>
      </c>
      <c r="H23" s="4">
        <v>1</v>
      </c>
      <c r="I23" s="4">
        <v>4</v>
      </c>
      <c r="J23" s="4">
        <v>4</v>
      </c>
      <c r="K23" s="4" t="s">
        <v>30</v>
      </c>
      <c r="L23" s="4">
        <v>335.23</v>
      </c>
      <c r="M23" s="4">
        <v>335.23</v>
      </c>
      <c r="N23" s="4" t="s">
        <v>139</v>
      </c>
      <c r="O23" s="4" t="s">
        <v>32</v>
      </c>
      <c r="P23" s="4" t="s">
        <v>33</v>
      </c>
      <c r="Q23" s="4">
        <v>0</v>
      </c>
      <c r="R23" s="7">
        <v>45183.0000115741</v>
      </c>
      <c r="S23" s="6">
        <v>45190</v>
      </c>
      <c r="T23" s="4" t="s">
        <v>34</v>
      </c>
      <c r="U23" s="4">
        <v>335.23</v>
      </c>
      <c r="V23" s="4">
        <v>0</v>
      </c>
      <c r="W23" s="4">
        <v>0</v>
      </c>
      <c r="X23" s="4" t="s">
        <v>143</v>
      </c>
      <c r="Y23" s="4" t="s">
        <v>144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146</v>
      </c>
      <c r="E24" s="4" t="s">
        <v>147</v>
      </c>
      <c r="F24" s="6">
        <v>45186</v>
      </c>
      <c r="G24" s="6">
        <v>45187</v>
      </c>
      <c r="H24" s="4">
        <v>1</v>
      </c>
      <c r="I24" s="4">
        <v>1</v>
      </c>
      <c r="J24" s="4">
        <v>1</v>
      </c>
      <c r="K24" s="4" t="s">
        <v>30</v>
      </c>
      <c r="L24" s="4">
        <v>57.15</v>
      </c>
      <c r="M24" s="4">
        <v>57.15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45184</v>
      </c>
      <c r="S24" s="6">
        <v>45190</v>
      </c>
      <c r="T24" s="4" t="s">
        <v>34</v>
      </c>
      <c r="U24" s="4">
        <v>57.15</v>
      </c>
      <c r="V24" s="4">
        <v>0</v>
      </c>
      <c r="W24" s="4">
        <v>0</v>
      </c>
      <c r="X24" s="4" t="s">
        <v>149</v>
      </c>
      <c r="Y24" s="4" t="s">
        <v>48</v>
      </c>
    </row>
    <row r="25" s="4" customFormat="1" spans="1:25">
      <c r="A25" s="4" t="s">
        <v>150</v>
      </c>
      <c r="B25" s="4" t="s">
        <v>26</v>
      </c>
      <c r="C25" s="4" t="s">
        <v>27</v>
      </c>
      <c r="D25" s="4" t="s">
        <v>151</v>
      </c>
      <c r="E25" s="4" t="s">
        <v>152</v>
      </c>
      <c r="F25" s="6">
        <v>45186</v>
      </c>
      <c r="G25" s="6">
        <v>45187</v>
      </c>
      <c r="H25" s="4">
        <v>1</v>
      </c>
      <c r="I25" s="4">
        <v>1</v>
      </c>
      <c r="J25" s="4">
        <v>1</v>
      </c>
      <c r="K25" s="4" t="s">
        <v>30</v>
      </c>
      <c r="L25" s="4">
        <v>14.42</v>
      </c>
      <c r="M25" s="4">
        <v>14.42</v>
      </c>
      <c r="N25" s="4" t="s">
        <v>153</v>
      </c>
      <c r="O25" s="4" t="s">
        <v>32</v>
      </c>
      <c r="P25" s="4" t="s">
        <v>33</v>
      </c>
      <c r="Q25" s="4">
        <v>0</v>
      </c>
      <c r="R25" s="7">
        <v>45184.0000115741</v>
      </c>
      <c r="S25" s="6">
        <v>45190</v>
      </c>
      <c r="T25" s="4" t="s">
        <v>34</v>
      </c>
      <c r="U25" s="4">
        <v>14.42</v>
      </c>
      <c r="V25" s="4">
        <v>0</v>
      </c>
      <c r="W25" s="4">
        <v>0</v>
      </c>
      <c r="X25" s="4" t="s">
        <v>154</v>
      </c>
      <c r="Y25" s="4" t="s">
        <v>48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45186</v>
      </c>
      <c r="G26" s="6">
        <v>45187</v>
      </c>
      <c r="H26" s="4">
        <v>1</v>
      </c>
      <c r="I26" s="4">
        <v>1</v>
      </c>
      <c r="J26" s="4">
        <v>1</v>
      </c>
      <c r="K26" s="4" t="s">
        <v>30</v>
      </c>
      <c r="L26" s="4">
        <v>92.77</v>
      </c>
      <c r="M26" s="4">
        <v>92.77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45184</v>
      </c>
      <c r="S26" s="6">
        <v>45190</v>
      </c>
      <c r="T26" s="4" t="s">
        <v>34</v>
      </c>
      <c r="U26" s="4">
        <v>92.77</v>
      </c>
      <c r="V26" s="4">
        <v>0</v>
      </c>
      <c r="W26" s="4">
        <v>0</v>
      </c>
      <c r="X26" s="4" t="s">
        <v>159</v>
      </c>
      <c r="Y26" s="4" t="s">
        <v>48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45185</v>
      </c>
      <c r="G27" s="6">
        <v>45187</v>
      </c>
      <c r="H27" s="4">
        <v>1</v>
      </c>
      <c r="I27" s="4">
        <v>2</v>
      </c>
      <c r="J27" s="4">
        <v>2</v>
      </c>
      <c r="K27" s="4" t="s">
        <v>30</v>
      </c>
      <c r="L27" s="4">
        <v>187.22</v>
      </c>
      <c r="M27" s="4">
        <v>187.22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45185.0000115741</v>
      </c>
      <c r="S27" s="6">
        <v>45190</v>
      </c>
      <c r="T27" s="4" t="s">
        <v>34</v>
      </c>
      <c r="U27" s="4">
        <v>187.22</v>
      </c>
      <c r="V27" s="4">
        <v>0</v>
      </c>
      <c r="W27" s="4">
        <v>0</v>
      </c>
      <c r="X27" s="4" t="s">
        <v>164</v>
      </c>
      <c r="Y27" s="4" t="s">
        <v>165</v>
      </c>
    </row>
    <row r="28" s="4" customFormat="1" spans="1:25">
      <c r="A28" s="4" t="s">
        <v>166</v>
      </c>
      <c r="B28" s="4" t="s">
        <v>26</v>
      </c>
      <c r="C28" s="4" t="s">
        <v>27</v>
      </c>
      <c r="D28" s="4" t="s">
        <v>167</v>
      </c>
      <c r="E28" s="4" t="s">
        <v>168</v>
      </c>
      <c r="F28" s="6">
        <v>45185</v>
      </c>
      <c r="G28" s="6">
        <v>45187</v>
      </c>
      <c r="H28" s="4">
        <v>2</v>
      </c>
      <c r="I28" s="4">
        <v>2</v>
      </c>
      <c r="J28" s="4">
        <v>4</v>
      </c>
      <c r="K28" s="4" t="s">
        <v>30</v>
      </c>
      <c r="L28" s="4">
        <v>111.5</v>
      </c>
      <c r="M28" s="4">
        <v>111.5</v>
      </c>
      <c r="N28" s="4" t="s">
        <v>169</v>
      </c>
      <c r="O28" s="4" t="s">
        <v>32</v>
      </c>
      <c r="P28" s="4" t="s">
        <v>33</v>
      </c>
      <c r="Q28" s="4">
        <v>0</v>
      </c>
      <c r="R28" s="7">
        <v>45185.0000115741</v>
      </c>
      <c r="S28" s="6">
        <v>45190</v>
      </c>
      <c r="T28" s="4" t="s">
        <v>34</v>
      </c>
      <c r="U28" s="4">
        <v>111.5</v>
      </c>
      <c r="V28" s="4">
        <v>0</v>
      </c>
      <c r="W28" s="4">
        <v>0</v>
      </c>
      <c r="X28" s="4" t="s">
        <v>170</v>
      </c>
      <c r="Y28" s="4" t="s">
        <v>48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89</v>
      </c>
      <c r="F29" s="6">
        <v>45185</v>
      </c>
      <c r="G29" s="6">
        <v>45187</v>
      </c>
      <c r="H29" s="4">
        <v>1</v>
      </c>
      <c r="I29" s="4">
        <v>2</v>
      </c>
      <c r="J29" s="4">
        <v>2</v>
      </c>
      <c r="K29" s="4" t="s">
        <v>30</v>
      </c>
      <c r="L29" s="4">
        <v>43.52</v>
      </c>
      <c r="M29" s="4">
        <v>43.52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45185</v>
      </c>
      <c r="S29" s="6">
        <v>45190</v>
      </c>
      <c r="T29" s="4" t="s">
        <v>34</v>
      </c>
      <c r="U29" s="4">
        <v>43.52</v>
      </c>
      <c r="V29" s="4">
        <v>0</v>
      </c>
      <c r="W29" s="4">
        <v>0</v>
      </c>
      <c r="X29" s="4" t="s">
        <v>174</v>
      </c>
      <c r="Y29" s="4" t="s">
        <v>175</v>
      </c>
    </row>
    <row r="30" s="4" customFormat="1" spans="1:25">
      <c r="A30" s="4" t="s">
        <v>176</v>
      </c>
      <c r="B30" s="4" t="s">
        <v>26</v>
      </c>
      <c r="C30" s="4" t="s">
        <v>27</v>
      </c>
      <c r="D30" s="4" t="s">
        <v>177</v>
      </c>
      <c r="E30" s="4" t="s">
        <v>178</v>
      </c>
      <c r="F30" s="6">
        <v>45186</v>
      </c>
      <c r="G30" s="6">
        <v>45187</v>
      </c>
      <c r="H30" s="4">
        <v>1</v>
      </c>
      <c r="I30" s="4">
        <v>1</v>
      </c>
      <c r="J30" s="4">
        <v>1</v>
      </c>
      <c r="K30" s="4" t="s">
        <v>30</v>
      </c>
      <c r="L30" s="4">
        <v>10.53</v>
      </c>
      <c r="M30" s="4">
        <v>10.53</v>
      </c>
      <c r="N30" s="4" t="s">
        <v>179</v>
      </c>
      <c r="O30" s="4" t="s">
        <v>32</v>
      </c>
      <c r="P30" s="4" t="s">
        <v>33</v>
      </c>
      <c r="Q30" s="4">
        <v>0</v>
      </c>
      <c r="R30" s="7">
        <v>45185.0000115741</v>
      </c>
      <c r="S30" s="6">
        <v>45190</v>
      </c>
      <c r="T30" s="4" t="s">
        <v>34</v>
      </c>
      <c r="U30" s="4">
        <v>10.53</v>
      </c>
      <c r="V30" s="4">
        <v>0</v>
      </c>
      <c r="W30" s="4">
        <v>0</v>
      </c>
      <c r="X30" s="4" t="s">
        <v>180</v>
      </c>
      <c r="Y30" s="4" t="s">
        <v>48</v>
      </c>
    </row>
    <row r="31" s="4" customFormat="1" spans="1:25">
      <c r="A31" s="4" t="s">
        <v>181</v>
      </c>
      <c r="B31" s="4" t="s">
        <v>26</v>
      </c>
      <c r="C31" s="4" t="s">
        <v>27</v>
      </c>
      <c r="D31" s="4" t="s">
        <v>182</v>
      </c>
      <c r="E31" s="4" t="s">
        <v>183</v>
      </c>
      <c r="F31" s="6">
        <v>45185</v>
      </c>
      <c r="G31" s="6">
        <v>45187</v>
      </c>
      <c r="H31" s="4">
        <v>1</v>
      </c>
      <c r="I31" s="4">
        <v>2</v>
      </c>
      <c r="J31" s="4">
        <v>2</v>
      </c>
      <c r="K31" s="4" t="s">
        <v>30</v>
      </c>
      <c r="L31" s="4">
        <v>62.29</v>
      </c>
      <c r="M31" s="4">
        <v>62.29</v>
      </c>
      <c r="N31" s="4" t="s">
        <v>184</v>
      </c>
      <c r="O31" s="4" t="s">
        <v>32</v>
      </c>
      <c r="P31" s="4" t="s">
        <v>33</v>
      </c>
      <c r="Q31" s="4">
        <v>0</v>
      </c>
      <c r="R31" s="7">
        <v>45185</v>
      </c>
      <c r="S31" s="6">
        <v>45190</v>
      </c>
      <c r="T31" s="4" t="s">
        <v>34</v>
      </c>
      <c r="U31" s="4">
        <v>62.29</v>
      </c>
      <c r="V31" s="4">
        <v>0</v>
      </c>
      <c r="W31" s="4">
        <v>0</v>
      </c>
      <c r="X31" s="4" t="s">
        <v>185</v>
      </c>
      <c r="Y31" s="4" t="s">
        <v>48</v>
      </c>
    </row>
    <row r="32" s="4" customFormat="1" spans="1:25">
      <c r="A32" s="4" t="s">
        <v>186</v>
      </c>
      <c r="B32" s="4" t="s">
        <v>26</v>
      </c>
      <c r="C32" s="4" t="s">
        <v>27</v>
      </c>
      <c r="D32" s="4" t="s">
        <v>187</v>
      </c>
      <c r="E32" s="4" t="s">
        <v>188</v>
      </c>
      <c r="F32" s="6">
        <v>45186</v>
      </c>
      <c r="G32" s="6">
        <v>45187</v>
      </c>
      <c r="H32" s="4">
        <v>1</v>
      </c>
      <c r="I32" s="4">
        <v>1</v>
      </c>
      <c r="J32" s="4">
        <v>1</v>
      </c>
      <c r="K32" s="4" t="s">
        <v>30</v>
      </c>
      <c r="L32" s="4">
        <v>71.84</v>
      </c>
      <c r="M32" s="4">
        <v>71.84</v>
      </c>
      <c r="N32" s="4" t="s">
        <v>189</v>
      </c>
      <c r="O32" s="4" t="s">
        <v>32</v>
      </c>
      <c r="P32" s="4" t="s">
        <v>33</v>
      </c>
      <c r="Q32" s="4">
        <v>0</v>
      </c>
      <c r="R32" s="7">
        <v>45185.0000115741</v>
      </c>
      <c r="S32" s="6">
        <v>45190</v>
      </c>
      <c r="T32" s="4" t="s">
        <v>34</v>
      </c>
      <c r="U32" s="4">
        <v>71.84</v>
      </c>
      <c r="V32" s="4">
        <v>0</v>
      </c>
      <c r="W32" s="4">
        <v>0</v>
      </c>
      <c r="X32" s="4" t="s">
        <v>190</v>
      </c>
      <c r="Y32" s="4" t="s">
        <v>191</v>
      </c>
    </row>
    <row r="33" s="4" customFormat="1" spans="1:25">
      <c r="A33" s="4" t="s">
        <v>192</v>
      </c>
      <c r="B33" s="4" t="s">
        <v>26</v>
      </c>
      <c r="C33" s="4" t="s">
        <v>27</v>
      </c>
      <c r="D33" s="4" t="s">
        <v>193</v>
      </c>
      <c r="E33" s="4" t="s">
        <v>194</v>
      </c>
      <c r="F33" s="6">
        <v>45186</v>
      </c>
      <c r="G33" s="6">
        <v>45187</v>
      </c>
      <c r="H33" s="4">
        <v>1</v>
      </c>
      <c r="I33" s="4">
        <v>1</v>
      </c>
      <c r="J33" s="4">
        <v>1</v>
      </c>
      <c r="K33" s="4" t="s">
        <v>30</v>
      </c>
      <c r="L33" s="4">
        <v>18.87</v>
      </c>
      <c r="M33" s="4">
        <v>18.87</v>
      </c>
      <c r="N33" s="4" t="s">
        <v>195</v>
      </c>
      <c r="O33" s="4" t="s">
        <v>32</v>
      </c>
      <c r="P33" s="4" t="s">
        <v>33</v>
      </c>
      <c r="Q33" s="4">
        <v>0</v>
      </c>
      <c r="R33" s="7">
        <v>45185</v>
      </c>
      <c r="S33" s="6">
        <v>45190</v>
      </c>
      <c r="T33" s="4" t="s">
        <v>34</v>
      </c>
      <c r="U33" s="4">
        <v>18.87</v>
      </c>
      <c r="V33" s="4">
        <v>0</v>
      </c>
      <c r="W33" s="4">
        <v>0</v>
      </c>
      <c r="X33" s="4" t="s">
        <v>196</v>
      </c>
      <c r="Y33" s="4" t="s">
        <v>197</v>
      </c>
    </row>
    <row r="34" s="4" customFormat="1" spans="1:25">
      <c r="A34" s="4" t="s">
        <v>198</v>
      </c>
      <c r="B34" s="4" t="s">
        <v>26</v>
      </c>
      <c r="C34" s="4" t="s">
        <v>27</v>
      </c>
      <c r="D34" s="4" t="s">
        <v>199</v>
      </c>
      <c r="E34" s="4" t="s">
        <v>200</v>
      </c>
      <c r="F34" s="6">
        <v>45186</v>
      </c>
      <c r="G34" s="6">
        <v>45187</v>
      </c>
      <c r="H34" s="4">
        <v>1</v>
      </c>
      <c r="I34" s="4">
        <v>1</v>
      </c>
      <c r="J34" s="4">
        <v>1</v>
      </c>
      <c r="K34" s="4" t="s">
        <v>30</v>
      </c>
      <c r="L34" s="4">
        <v>19.14</v>
      </c>
      <c r="M34" s="4">
        <v>19.14</v>
      </c>
      <c r="N34" s="4" t="s">
        <v>201</v>
      </c>
      <c r="O34" s="4" t="s">
        <v>32</v>
      </c>
      <c r="P34" s="4" t="s">
        <v>33</v>
      </c>
      <c r="Q34" s="4">
        <v>0</v>
      </c>
      <c r="R34" s="7">
        <v>45185.0000115741</v>
      </c>
      <c r="S34" s="6">
        <v>45190</v>
      </c>
      <c r="T34" s="4" t="s">
        <v>34</v>
      </c>
      <c r="U34" s="4">
        <v>19.14</v>
      </c>
      <c r="V34" s="4">
        <v>0</v>
      </c>
      <c r="W34" s="4">
        <v>0</v>
      </c>
      <c r="X34" s="4" t="s">
        <v>202</v>
      </c>
      <c r="Y34" s="4" t="s">
        <v>203</v>
      </c>
    </row>
    <row r="35" s="4" customFormat="1" spans="1:25">
      <c r="A35" s="4" t="s">
        <v>204</v>
      </c>
      <c r="B35" s="4" t="s">
        <v>26</v>
      </c>
      <c r="C35" s="4" t="s">
        <v>27</v>
      </c>
      <c r="D35" s="4" t="s">
        <v>205</v>
      </c>
      <c r="E35" s="4" t="s">
        <v>206</v>
      </c>
      <c r="F35" s="6">
        <v>45186</v>
      </c>
      <c r="G35" s="6">
        <v>45187</v>
      </c>
      <c r="H35" s="4">
        <v>1</v>
      </c>
      <c r="I35" s="4">
        <v>1</v>
      </c>
      <c r="J35" s="4">
        <v>1</v>
      </c>
      <c r="K35" s="4" t="s">
        <v>30</v>
      </c>
      <c r="L35" s="4">
        <v>12.81</v>
      </c>
      <c r="M35" s="4">
        <v>12.81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45185.0000115741</v>
      </c>
      <c r="S35" s="6">
        <v>45190</v>
      </c>
      <c r="T35" s="4" t="s">
        <v>34</v>
      </c>
      <c r="U35" s="4">
        <v>12.81</v>
      </c>
      <c r="V35" s="4">
        <v>0</v>
      </c>
      <c r="W35" s="4">
        <v>0</v>
      </c>
      <c r="X35" s="4" t="s">
        <v>48</v>
      </c>
      <c r="Y35" s="4" t="s">
        <v>48</v>
      </c>
    </row>
    <row r="36" s="4" customFormat="1" spans="1:25">
      <c r="A36" s="4" t="s">
        <v>208</v>
      </c>
      <c r="B36" s="4" t="s">
        <v>26</v>
      </c>
      <c r="C36" s="4" t="s">
        <v>27</v>
      </c>
      <c r="D36" s="4" t="s">
        <v>209</v>
      </c>
      <c r="E36" s="4" t="s">
        <v>210</v>
      </c>
      <c r="F36" s="6">
        <v>45186</v>
      </c>
      <c r="G36" s="6">
        <v>45187</v>
      </c>
      <c r="H36" s="4">
        <v>1</v>
      </c>
      <c r="I36" s="4">
        <v>1</v>
      </c>
      <c r="J36" s="4">
        <v>1</v>
      </c>
      <c r="K36" s="4" t="s">
        <v>30</v>
      </c>
      <c r="L36" s="4">
        <v>14.92</v>
      </c>
      <c r="M36" s="4">
        <v>14.92</v>
      </c>
      <c r="N36" s="4" t="s">
        <v>211</v>
      </c>
      <c r="O36" s="4" t="s">
        <v>32</v>
      </c>
      <c r="P36" s="4" t="s">
        <v>33</v>
      </c>
      <c r="Q36" s="4">
        <v>0</v>
      </c>
      <c r="R36" s="7">
        <v>45185.0000115741</v>
      </c>
      <c r="S36" s="6">
        <v>45190</v>
      </c>
      <c r="T36" s="4" t="s">
        <v>34</v>
      </c>
      <c r="U36" s="4">
        <v>14.92</v>
      </c>
      <c r="V36" s="4">
        <v>0</v>
      </c>
      <c r="W36" s="4">
        <v>0</v>
      </c>
      <c r="X36" s="4" t="s">
        <v>212</v>
      </c>
      <c r="Y36" s="4" t="s">
        <v>213</v>
      </c>
    </row>
    <row r="37" s="4" customFormat="1" spans="1:25">
      <c r="A37" s="4" t="s">
        <v>214</v>
      </c>
      <c r="B37" s="4" t="s">
        <v>26</v>
      </c>
      <c r="C37" s="4" t="s">
        <v>27</v>
      </c>
      <c r="D37" s="4" t="s">
        <v>215</v>
      </c>
      <c r="E37" s="4" t="s">
        <v>216</v>
      </c>
      <c r="F37" s="6">
        <v>45186</v>
      </c>
      <c r="G37" s="6">
        <v>45187</v>
      </c>
      <c r="H37" s="4">
        <v>1</v>
      </c>
      <c r="I37" s="4">
        <v>1</v>
      </c>
      <c r="J37" s="4">
        <v>1</v>
      </c>
      <c r="K37" s="4" t="s">
        <v>30</v>
      </c>
      <c r="L37" s="4">
        <v>36.08</v>
      </c>
      <c r="M37" s="4">
        <v>36.08</v>
      </c>
      <c r="N37" s="4" t="s">
        <v>217</v>
      </c>
      <c r="O37" s="4" t="s">
        <v>32</v>
      </c>
      <c r="P37" s="4" t="s">
        <v>33</v>
      </c>
      <c r="Q37" s="4">
        <v>0</v>
      </c>
      <c r="R37" s="7">
        <v>45185</v>
      </c>
      <c r="S37" s="6">
        <v>45190</v>
      </c>
      <c r="T37" s="4" t="s">
        <v>34</v>
      </c>
      <c r="U37" s="4">
        <v>36.08</v>
      </c>
      <c r="V37" s="4">
        <v>0</v>
      </c>
      <c r="W37" s="4">
        <v>0</v>
      </c>
      <c r="X37" s="4" t="s">
        <v>218</v>
      </c>
      <c r="Y37" s="4" t="s">
        <v>48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45</v>
      </c>
      <c r="F38" s="6">
        <v>45186</v>
      </c>
      <c r="G38" s="6">
        <v>45187</v>
      </c>
      <c r="H38" s="4">
        <v>1</v>
      </c>
      <c r="I38" s="4">
        <v>1</v>
      </c>
      <c r="J38" s="4">
        <v>1</v>
      </c>
      <c r="K38" s="4" t="s">
        <v>30</v>
      </c>
      <c r="L38" s="4">
        <v>28.43</v>
      </c>
      <c r="M38" s="4">
        <v>28.43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45185.0000115741</v>
      </c>
      <c r="S38" s="6">
        <v>45190</v>
      </c>
      <c r="T38" s="4" t="s">
        <v>34</v>
      </c>
      <c r="U38" s="4">
        <v>28.43</v>
      </c>
      <c r="V38" s="4">
        <v>0</v>
      </c>
      <c r="W38" s="4">
        <v>0</v>
      </c>
      <c r="X38" s="4" t="s">
        <v>222</v>
      </c>
      <c r="Y38" s="4" t="s">
        <v>48</v>
      </c>
    </row>
    <row r="39" s="4" customFormat="1" spans="1:25">
      <c r="A39" s="4" t="s">
        <v>223</v>
      </c>
      <c r="B39" s="4" t="s">
        <v>26</v>
      </c>
      <c r="C39" s="4" t="s">
        <v>27</v>
      </c>
      <c r="D39" s="4" t="s">
        <v>224</v>
      </c>
      <c r="E39" s="4" t="s">
        <v>225</v>
      </c>
      <c r="F39" s="6">
        <v>45186</v>
      </c>
      <c r="G39" s="6">
        <v>45187</v>
      </c>
      <c r="H39" s="4">
        <v>1</v>
      </c>
      <c r="I39" s="4">
        <v>1</v>
      </c>
      <c r="J39" s="4">
        <v>1</v>
      </c>
      <c r="K39" s="4" t="s">
        <v>30</v>
      </c>
      <c r="L39" s="4">
        <v>32.52</v>
      </c>
      <c r="M39" s="4">
        <v>32.52</v>
      </c>
      <c r="N39" s="4" t="s">
        <v>226</v>
      </c>
      <c r="O39" s="4" t="s">
        <v>32</v>
      </c>
      <c r="P39" s="4" t="s">
        <v>33</v>
      </c>
      <c r="Q39" s="4">
        <v>0</v>
      </c>
      <c r="R39" s="7">
        <v>45186</v>
      </c>
      <c r="S39" s="6">
        <v>45190</v>
      </c>
      <c r="T39" s="4" t="s">
        <v>34</v>
      </c>
      <c r="U39" s="4">
        <v>32.52</v>
      </c>
      <c r="V39" s="4">
        <v>0</v>
      </c>
      <c r="W39" s="4">
        <v>0</v>
      </c>
      <c r="X39" s="4" t="s">
        <v>227</v>
      </c>
      <c r="Y39" s="4" t="s">
        <v>48</v>
      </c>
    </row>
    <row r="40" s="4" customFormat="1" spans="1:25">
      <c r="A40" s="4" t="s">
        <v>228</v>
      </c>
      <c r="B40" s="4" t="s">
        <v>26</v>
      </c>
      <c r="C40" s="4" t="s">
        <v>27</v>
      </c>
      <c r="D40" s="4" t="s">
        <v>229</v>
      </c>
      <c r="E40" s="4" t="s">
        <v>230</v>
      </c>
      <c r="F40" s="6">
        <v>45186</v>
      </c>
      <c r="G40" s="6">
        <v>45187</v>
      </c>
      <c r="H40" s="4">
        <v>1</v>
      </c>
      <c r="I40" s="4">
        <v>1</v>
      </c>
      <c r="J40" s="4">
        <v>1</v>
      </c>
      <c r="K40" s="4" t="s">
        <v>30</v>
      </c>
      <c r="L40" s="4">
        <v>47.66</v>
      </c>
      <c r="M40" s="4">
        <v>47.66</v>
      </c>
      <c r="N40" s="4" t="s">
        <v>231</v>
      </c>
      <c r="O40" s="4" t="s">
        <v>32</v>
      </c>
      <c r="P40" s="4" t="s">
        <v>33</v>
      </c>
      <c r="Q40" s="4">
        <v>0</v>
      </c>
      <c r="R40" s="7">
        <v>45186</v>
      </c>
      <c r="S40" s="6">
        <v>45190</v>
      </c>
      <c r="T40" s="4" t="s">
        <v>34</v>
      </c>
      <c r="U40" s="4">
        <v>47.66</v>
      </c>
      <c r="V40" s="4">
        <v>0</v>
      </c>
      <c r="W40" s="4">
        <v>0</v>
      </c>
      <c r="X40" s="4" t="s">
        <v>232</v>
      </c>
      <c r="Y40" s="4" t="s">
        <v>48</v>
      </c>
    </row>
    <row r="41" s="4" customFormat="1" spans="1:25">
      <c r="A41" s="4" t="s">
        <v>233</v>
      </c>
      <c r="B41" s="4" t="s">
        <v>26</v>
      </c>
      <c r="C41" s="4" t="s">
        <v>27</v>
      </c>
      <c r="D41" s="4" t="s">
        <v>215</v>
      </c>
      <c r="E41" s="4" t="s">
        <v>216</v>
      </c>
      <c r="F41" s="6">
        <v>45186</v>
      </c>
      <c r="G41" s="6">
        <v>45187</v>
      </c>
      <c r="H41" s="4">
        <v>1</v>
      </c>
      <c r="I41" s="4">
        <v>1</v>
      </c>
      <c r="J41" s="4">
        <v>1</v>
      </c>
      <c r="K41" s="4" t="s">
        <v>30</v>
      </c>
      <c r="L41" s="4">
        <v>36.08</v>
      </c>
      <c r="M41" s="4">
        <v>36.08</v>
      </c>
      <c r="N41" s="4" t="s">
        <v>234</v>
      </c>
      <c r="O41" s="4" t="s">
        <v>32</v>
      </c>
      <c r="P41" s="4" t="s">
        <v>33</v>
      </c>
      <c r="Q41" s="4">
        <v>0</v>
      </c>
      <c r="R41" s="7">
        <v>45186.0000115741</v>
      </c>
      <c r="S41" s="6">
        <v>45190</v>
      </c>
      <c r="T41" s="4" t="s">
        <v>34</v>
      </c>
      <c r="U41" s="4">
        <v>36.08</v>
      </c>
      <c r="V41" s="4">
        <v>0</v>
      </c>
      <c r="W41" s="4">
        <v>0</v>
      </c>
      <c r="X41" s="4" t="s">
        <v>235</v>
      </c>
      <c r="Y41" s="4" t="s">
        <v>48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6">
        <v>45186</v>
      </c>
      <c r="G42" s="6">
        <v>45187</v>
      </c>
      <c r="H42" s="4">
        <v>1</v>
      </c>
      <c r="I42" s="4">
        <v>1</v>
      </c>
      <c r="J42" s="4">
        <v>1</v>
      </c>
      <c r="K42" s="4" t="s">
        <v>30</v>
      </c>
      <c r="L42" s="4">
        <v>49.5</v>
      </c>
      <c r="M42" s="4">
        <v>49.5</v>
      </c>
      <c r="N42" s="4" t="s">
        <v>239</v>
      </c>
      <c r="O42" s="4" t="s">
        <v>32</v>
      </c>
      <c r="P42" s="4" t="s">
        <v>33</v>
      </c>
      <c r="Q42" s="4">
        <v>0</v>
      </c>
      <c r="R42" s="7">
        <v>45186.0000115741</v>
      </c>
      <c r="S42" s="6">
        <v>45190</v>
      </c>
      <c r="T42" s="4" t="s">
        <v>34</v>
      </c>
      <c r="U42" s="4">
        <v>49.5</v>
      </c>
      <c r="V42" s="4">
        <v>0</v>
      </c>
      <c r="W42" s="4">
        <v>0</v>
      </c>
      <c r="X42" s="4" t="s">
        <v>240</v>
      </c>
      <c r="Y42" s="4" t="s">
        <v>48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243</v>
      </c>
      <c r="F43" s="6">
        <v>45186</v>
      </c>
      <c r="G43" s="6">
        <v>45187</v>
      </c>
      <c r="H43" s="4">
        <v>1</v>
      </c>
      <c r="I43" s="4">
        <v>1</v>
      </c>
      <c r="J43" s="4">
        <v>1</v>
      </c>
      <c r="K43" s="4" t="s">
        <v>30</v>
      </c>
      <c r="L43" s="4">
        <v>15.71</v>
      </c>
      <c r="M43" s="4">
        <v>15.71</v>
      </c>
      <c r="N43" s="4" t="s">
        <v>244</v>
      </c>
      <c r="O43" s="4" t="s">
        <v>32</v>
      </c>
      <c r="P43" s="4" t="s">
        <v>33</v>
      </c>
      <c r="Q43" s="4">
        <v>0</v>
      </c>
      <c r="R43" s="7">
        <v>45186</v>
      </c>
      <c r="S43" s="6">
        <v>45190</v>
      </c>
      <c r="T43" s="4" t="s">
        <v>34</v>
      </c>
      <c r="U43" s="4">
        <v>15.71</v>
      </c>
      <c r="V43" s="4">
        <v>0</v>
      </c>
      <c r="W43" s="4">
        <v>0</v>
      </c>
      <c r="X43" s="4" t="s">
        <v>245</v>
      </c>
      <c r="Y43" s="4" t="s">
        <v>48</v>
      </c>
    </row>
    <row r="44" s="4" customFormat="1" spans="1:25">
      <c r="A44" s="4" t="s">
        <v>246</v>
      </c>
      <c r="B44" s="4" t="s">
        <v>26</v>
      </c>
      <c r="C44" s="4" t="s">
        <v>27</v>
      </c>
      <c r="D44" s="4" t="s">
        <v>247</v>
      </c>
      <c r="E44" s="4" t="s">
        <v>45</v>
      </c>
      <c r="F44" s="6">
        <v>45186</v>
      </c>
      <c r="G44" s="6">
        <v>45187</v>
      </c>
      <c r="H44" s="4">
        <v>1</v>
      </c>
      <c r="I44" s="4">
        <v>1</v>
      </c>
      <c r="J44" s="4">
        <v>1</v>
      </c>
      <c r="K44" s="4" t="s">
        <v>30</v>
      </c>
      <c r="L44" s="4">
        <v>27.64</v>
      </c>
      <c r="M44" s="4">
        <v>27.64</v>
      </c>
      <c r="N44" s="4" t="s">
        <v>248</v>
      </c>
      <c r="O44" s="4" t="s">
        <v>32</v>
      </c>
      <c r="P44" s="4" t="s">
        <v>33</v>
      </c>
      <c r="Q44" s="4">
        <v>0</v>
      </c>
      <c r="R44" s="7">
        <v>45186.0000115741</v>
      </c>
      <c r="S44" s="6">
        <v>45190</v>
      </c>
      <c r="T44" s="4" t="s">
        <v>34</v>
      </c>
      <c r="U44" s="4">
        <v>27.64</v>
      </c>
      <c r="V44" s="4">
        <v>0</v>
      </c>
      <c r="W44" s="4">
        <v>0</v>
      </c>
      <c r="X44" s="4" t="s">
        <v>249</v>
      </c>
      <c r="Y44" s="4" t="s">
        <v>250</v>
      </c>
    </row>
    <row r="45" s="4" customFormat="1" spans="1:25">
      <c r="A45" s="4" t="s">
        <v>251</v>
      </c>
      <c r="B45" s="4" t="s">
        <v>26</v>
      </c>
      <c r="C45" s="4" t="s">
        <v>27</v>
      </c>
      <c r="D45" s="4" t="s">
        <v>247</v>
      </c>
      <c r="E45" s="4" t="s">
        <v>45</v>
      </c>
      <c r="F45" s="6">
        <v>45186</v>
      </c>
      <c r="G45" s="6">
        <v>45187</v>
      </c>
      <c r="H45" s="4">
        <v>1</v>
      </c>
      <c r="I45" s="4">
        <v>1</v>
      </c>
      <c r="J45" s="4">
        <v>1</v>
      </c>
      <c r="K45" s="4" t="s">
        <v>30</v>
      </c>
      <c r="L45" s="4">
        <v>27.64</v>
      </c>
      <c r="M45" s="4">
        <v>27.64</v>
      </c>
      <c r="N45" s="4" t="s">
        <v>252</v>
      </c>
      <c r="O45" s="4" t="s">
        <v>32</v>
      </c>
      <c r="P45" s="4" t="s">
        <v>33</v>
      </c>
      <c r="Q45" s="4">
        <v>0</v>
      </c>
      <c r="R45" s="7">
        <v>45186.0000115741</v>
      </c>
      <c r="S45" s="6">
        <v>45190</v>
      </c>
      <c r="T45" s="4" t="s">
        <v>34</v>
      </c>
      <c r="U45" s="4">
        <v>27.64</v>
      </c>
      <c r="V45" s="4">
        <v>0</v>
      </c>
      <c r="W45" s="4">
        <v>0</v>
      </c>
      <c r="X45" s="4" t="s">
        <v>253</v>
      </c>
      <c r="Y45" s="4" t="s">
        <v>254</v>
      </c>
    </row>
    <row r="46" s="4" customFormat="1" spans="1:25">
      <c r="A46" s="4" t="s">
        <v>255</v>
      </c>
      <c r="B46" s="4" t="s">
        <v>26</v>
      </c>
      <c r="C46" s="4" t="s">
        <v>27</v>
      </c>
      <c r="D46" s="4" t="s">
        <v>256</v>
      </c>
      <c r="E46" s="4" t="s">
        <v>257</v>
      </c>
      <c r="F46" s="6">
        <v>45186</v>
      </c>
      <c r="G46" s="6">
        <v>45187</v>
      </c>
      <c r="H46" s="4">
        <v>1</v>
      </c>
      <c r="I46" s="4">
        <v>1</v>
      </c>
      <c r="J46" s="4">
        <v>1</v>
      </c>
      <c r="K46" s="4" t="s">
        <v>30</v>
      </c>
      <c r="L46" s="4">
        <v>27.49</v>
      </c>
      <c r="M46" s="4">
        <v>27.49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45186</v>
      </c>
      <c r="S46" s="6">
        <v>45190</v>
      </c>
      <c r="T46" s="4" t="s">
        <v>34</v>
      </c>
      <c r="U46" s="4">
        <v>27.49</v>
      </c>
      <c r="V46" s="4">
        <v>0</v>
      </c>
      <c r="W46" s="4">
        <v>0</v>
      </c>
      <c r="X46" s="4" t="s">
        <v>259</v>
      </c>
      <c r="Y46" s="4" t="s">
        <v>48</v>
      </c>
    </row>
    <row r="47" s="4" customFormat="1" spans="1:25">
      <c r="A47" s="4" t="s">
        <v>260</v>
      </c>
      <c r="B47" s="4" t="s">
        <v>26</v>
      </c>
      <c r="C47" s="4" t="s">
        <v>27</v>
      </c>
      <c r="D47" s="4" t="s">
        <v>193</v>
      </c>
      <c r="E47" s="4" t="s">
        <v>261</v>
      </c>
      <c r="F47" s="6">
        <v>45186</v>
      </c>
      <c r="G47" s="6">
        <v>45187</v>
      </c>
      <c r="H47" s="4">
        <v>1</v>
      </c>
      <c r="I47" s="4">
        <v>1</v>
      </c>
      <c r="J47" s="4">
        <v>1</v>
      </c>
      <c r="K47" s="4" t="s">
        <v>30</v>
      </c>
      <c r="L47" s="4">
        <v>17.4</v>
      </c>
      <c r="M47" s="4">
        <v>17.4</v>
      </c>
      <c r="N47" s="4" t="s">
        <v>262</v>
      </c>
      <c r="O47" s="4" t="s">
        <v>32</v>
      </c>
      <c r="P47" s="4" t="s">
        <v>33</v>
      </c>
      <c r="Q47" s="4">
        <v>0</v>
      </c>
      <c r="R47" s="7">
        <v>45186</v>
      </c>
      <c r="S47" s="6">
        <v>45190</v>
      </c>
      <c r="T47" s="4" t="s">
        <v>34</v>
      </c>
      <c r="U47" s="4">
        <v>17.4</v>
      </c>
      <c r="V47" s="4">
        <v>0</v>
      </c>
      <c r="W47" s="4">
        <v>0</v>
      </c>
      <c r="X47" s="4" t="s">
        <v>263</v>
      </c>
      <c r="Y47" s="4" t="s">
        <v>264</v>
      </c>
    </row>
    <row r="48" s="4" customFormat="1" spans="1:25">
      <c r="A48" s="4" t="s">
        <v>265</v>
      </c>
      <c r="B48" s="4" t="s">
        <v>26</v>
      </c>
      <c r="C48" s="4" t="s">
        <v>27</v>
      </c>
      <c r="D48" s="4" t="s">
        <v>266</v>
      </c>
      <c r="E48" s="4" t="s">
        <v>267</v>
      </c>
      <c r="F48" s="6">
        <v>45186</v>
      </c>
      <c r="G48" s="6">
        <v>45187</v>
      </c>
      <c r="H48" s="4">
        <v>1</v>
      </c>
      <c r="I48" s="4">
        <v>1</v>
      </c>
      <c r="J48" s="4">
        <v>1</v>
      </c>
      <c r="K48" s="4" t="s">
        <v>30</v>
      </c>
      <c r="L48" s="4">
        <v>33.89</v>
      </c>
      <c r="M48" s="4">
        <v>33.89</v>
      </c>
      <c r="N48" s="4" t="s">
        <v>268</v>
      </c>
      <c r="O48" s="4" t="s">
        <v>32</v>
      </c>
      <c r="P48" s="4" t="s">
        <v>33</v>
      </c>
      <c r="Q48" s="4">
        <v>0</v>
      </c>
      <c r="R48" s="7">
        <v>45186</v>
      </c>
      <c r="S48" s="6">
        <v>45190</v>
      </c>
      <c r="T48" s="4" t="s">
        <v>34</v>
      </c>
      <c r="U48" s="4">
        <v>33.89</v>
      </c>
      <c r="V48" s="4">
        <v>0</v>
      </c>
      <c r="W48" s="4">
        <v>0</v>
      </c>
      <c r="X48" s="4" t="s">
        <v>269</v>
      </c>
      <c r="Y48" s="4" t="s">
        <v>48</v>
      </c>
    </row>
    <row r="49" s="4" customFormat="1" spans="1:25">
      <c r="A49" s="4" t="s">
        <v>270</v>
      </c>
      <c r="B49" s="4" t="s">
        <v>26</v>
      </c>
      <c r="C49" s="4" t="s">
        <v>27</v>
      </c>
      <c r="D49" s="4" t="s">
        <v>271</v>
      </c>
      <c r="E49" s="4" t="s">
        <v>272</v>
      </c>
      <c r="F49" s="6">
        <v>45186</v>
      </c>
      <c r="G49" s="6">
        <v>45187</v>
      </c>
      <c r="H49" s="4">
        <v>1</v>
      </c>
      <c r="I49" s="4">
        <v>1</v>
      </c>
      <c r="J49" s="4">
        <v>1</v>
      </c>
      <c r="K49" s="4" t="s">
        <v>30</v>
      </c>
      <c r="L49" s="4">
        <v>22.96</v>
      </c>
      <c r="M49" s="4">
        <v>22.96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45186</v>
      </c>
      <c r="S49" s="6">
        <v>45190</v>
      </c>
      <c r="T49" s="4" t="s">
        <v>34</v>
      </c>
      <c r="U49" s="4">
        <v>22.96</v>
      </c>
      <c r="V49" s="4">
        <v>0</v>
      </c>
      <c r="W49" s="4">
        <v>0</v>
      </c>
      <c r="X49" s="4" t="s">
        <v>274</v>
      </c>
      <c r="Y49" s="4" t="s">
        <v>48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71</v>
      </c>
      <c r="E50" s="4" t="s">
        <v>72</v>
      </c>
      <c r="F50" s="6">
        <v>45186</v>
      </c>
      <c r="G50" s="6">
        <v>45187</v>
      </c>
      <c r="H50" s="4">
        <v>1</v>
      </c>
      <c r="I50" s="4">
        <v>1</v>
      </c>
      <c r="J50" s="4">
        <v>1</v>
      </c>
      <c r="K50" s="4" t="s">
        <v>30</v>
      </c>
      <c r="L50" s="4">
        <v>54.28</v>
      </c>
      <c r="M50" s="4">
        <v>54.28</v>
      </c>
      <c r="N50" s="4" t="s">
        <v>276</v>
      </c>
      <c r="O50" s="4" t="s">
        <v>32</v>
      </c>
      <c r="P50" s="4" t="s">
        <v>33</v>
      </c>
      <c r="Q50" s="4">
        <v>0</v>
      </c>
      <c r="R50" s="7">
        <v>45186</v>
      </c>
      <c r="S50" s="6">
        <v>45190</v>
      </c>
      <c r="T50" s="4" t="s">
        <v>34</v>
      </c>
      <c r="U50" s="4">
        <v>54.28</v>
      </c>
      <c r="V50" s="4">
        <v>0</v>
      </c>
      <c r="W50" s="4">
        <v>0</v>
      </c>
      <c r="X50" s="4" t="s">
        <v>277</v>
      </c>
      <c r="Y50" s="4" t="s">
        <v>278</v>
      </c>
    </row>
    <row r="51" s="4" customFormat="1" spans="1:25">
      <c r="A51" s="4" t="s">
        <v>279</v>
      </c>
      <c r="B51" s="4" t="s">
        <v>26</v>
      </c>
      <c r="C51" s="4" t="s">
        <v>27</v>
      </c>
      <c r="D51" s="4" t="s">
        <v>280</v>
      </c>
      <c r="E51" s="4" t="s">
        <v>29</v>
      </c>
      <c r="F51" s="6">
        <v>45186</v>
      </c>
      <c r="G51" s="6">
        <v>45187</v>
      </c>
      <c r="H51" s="4">
        <v>1</v>
      </c>
      <c r="I51" s="4">
        <v>1</v>
      </c>
      <c r="J51" s="4">
        <v>1</v>
      </c>
      <c r="K51" s="4" t="s">
        <v>30</v>
      </c>
      <c r="L51" s="4">
        <v>36.19</v>
      </c>
      <c r="M51" s="4">
        <v>36.19</v>
      </c>
      <c r="N51" s="4" t="s">
        <v>281</v>
      </c>
      <c r="O51" s="4" t="s">
        <v>32</v>
      </c>
      <c r="P51" s="4" t="s">
        <v>33</v>
      </c>
      <c r="Q51" s="4">
        <v>0</v>
      </c>
      <c r="R51" s="7">
        <v>45186.0000115741</v>
      </c>
      <c r="S51" s="6">
        <v>45190</v>
      </c>
      <c r="T51" s="4" t="s">
        <v>34</v>
      </c>
      <c r="U51" s="4">
        <v>36.19</v>
      </c>
      <c r="V51" s="4">
        <v>0</v>
      </c>
      <c r="W51" s="4">
        <v>0</v>
      </c>
      <c r="X51" s="4" t="s">
        <v>282</v>
      </c>
      <c r="Y51" s="4" t="s">
        <v>283</v>
      </c>
    </row>
    <row r="52" s="4" customFormat="1" spans="1:25">
      <c r="A52" s="4" t="s">
        <v>284</v>
      </c>
      <c r="B52" s="4" t="s">
        <v>26</v>
      </c>
      <c r="C52" s="4" t="s">
        <v>27</v>
      </c>
      <c r="D52" s="4" t="s">
        <v>285</v>
      </c>
      <c r="E52" s="4" t="s">
        <v>94</v>
      </c>
      <c r="F52" s="6">
        <v>45186</v>
      </c>
      <c r="G52" s="6">
        <v>45187</v>
      </c>
      <c r="H52" s="4">
        <v>1</v>
      </c>
      <c r="I52" s="4">
        <v>1</v>
      </c>
      <c r="J52" s="4">
        <v>1</v>
      </c>
      <c r="K52" s="4" t="s">
        <v>30</v>
      </c>
      <c r="L52" s="4">
        <v>28.69</v>
      </c>
      <c r="M52" s="4">
        <v>28.69</v>
      </c>
      <c r="N52" s="4" t="s">
        <v>286</v>
      </c>
      <c r="O52" s="4" t="s">
        <v>32</v>
      </c>
      <c r="P52" s="4" t="s">
        <v>33</v>
      </c>
      <c r="Q52" s="4">
        <v>0</v>
      </c>
      <c r="R52" s="7">
        <v>45186</v>
      </c>
      <c r="S52" s="6">
        <v>45190</v>
      </c>
      <c r="T52" s="4" t="s">
        <v>34</v>
      </c>
      <c r="U52" s="4">
        <v>28.69</v>
      </c>
      <c r="V52" s="4">
        <v>0</v>
      </c>
      <c r="W52" s="4">
        <v>0</v>
      </c>
      <c r="X52" s="4" t="s">
        <v>287</v>
      </c>
      <c r="Y52" s="4" t="s">
        <v>288</v>
      </c>
    </row>
    <row r="53" s="4" customFormat="1" spans="1:25">
      <c r="A53" s="4" t="s">
        <v>289</v>
      </c>
      <c r="B53" s="4" t="s">
        <v>26</v>
      </c>
      <c r="C53" s="4" t="s">
        <v>27</v>
      </c>
      <c r="D53" s="4" t="s">
        <v>242</v>
      </c>
      <c r="E53" s="4" t="s">
        <v>243</v>
      </c>
      <c r="F53" s="6">
        <v>45186</v>
      </c>
      <c r="G53" s="6">
        <v>45187</v>
      </c>
      <c r="H53" s="4">
        <v>1</v>
      </c>
      <c r="I53" s="4">
        <v>1</v>
      </c>
      <c r="J53" s="4">
        <v>1</v>
      </c>
      <c r="K53" s="4" t="s">
        <v>30</v>
      </c>
      <c r="L53" s="4">
        <v>15.71</v>
      </c>
      <c r="M53" s="4">
        <v>15.71</v>
      </c>
      <c r="N53" s="4" t="s">
        <v>290</v>
      </c>
      <c r="O53" s="4" t="s">
        <v>32</v>
      </c>
      <c r="P53" s="4" t="s">
        <v>33</v>
      </c>
      <c r="Q53" s="4">
        <v>0</v>
      </c>
      <c r="R53" s="7">
        <v>45186</v>
      </c>
      <c r="S53" s="6">
        <v>45190</v>
      </c>
      <c r="T53" s="4" t="s">
        <v>34</v>
      </c>
      <c r="U53" s="4">
        <v>15.71</v>
      </c>
      <c r="V53" s="4">
        <v>0</v>
      </c>
      <c r="W53" s="4">
        <v>0</v>
      </c>
      <c r="X53" s="4" t="s">
        <v>291</v>
      </c>
      <c r="Y53" s="4" t="s">
        <v>48</v>
      </c>
    </row>
    <row r="54" s="4" customFormat="1" spans="1:25">
      <c r="A54" s="4" t="s">
        <v>292</v>
      </c>
      <c r="B54" s="4" t="s">
        <v>26</v>
      </c>
      <c r="C54" s="4" t="s">
        <v>27</v>
      </c>
      <c r="D54" s="4" t="s">
        <v>193</v>
      </c>
      <c r="E54" s="4" t="s">
        <v>261</v>
      </c>
      <c r="F54" s="6">
        <v>45186</v>
      </c>
      <c r="G54" s="6">
        <v>45187</v>
      </c>
      <c r="H54" s="4">
        <v>1</v>
      </c>
      <c r="I54" s="4">
        <v>1</v>
      </c>
      <c r="J54" s="4">
        <v>1</v>
      </c>
      <c r="K54" s="4" t="s">
        <v>30</v>
      </c>
      <c r="L54" s="4">
        <v>17.4</v>
      </c>
      <c r="M54" s="4">
        <v>17.4</v>
      </c>
      <c r="N54" s="4" t="s">
        <v>293</v>
      </c>
      <c r="O54" s="4" t="s">
        <v>32</v>
      </c>
      <c r="P54" s="4" t="s">
        <v>33</v>
      </c>
      <c r="Q54" s="4">
        <v>0</v>
      </c>
      <c r="R54" s="7">
        <v>45186</v>
      </c>
      <c r="S54" s="6">
        <v>45190</v>
      </c>
      <c r="T54" s="4" t="s">
        <v>34</v>
      </c>
      <c r="U54" s="4">
        <v>17.4</v>
      </c>
      <c r="V54" s="4">
        <v>0</v>
      </c>
      <c r="W54" s="4">
        <v>0</v>
      </c>
      <c r="X54" s="4" t="s">
        <v>294</v>
      </c>
      <c r="Y54" s="4" t="s">
        <v>295</v>
      </c>
    </row>
    <row r="55" s="4" customFormat="1" spans="1:25">
      <c r="A55" s="4" t="s">
        <v>296</v>
      </c>
      <c r="B55" s="4" t="s">
        <v>26</v>
      </c>
      <c r="C55" s="4" t="s">
        <v>27</v>
      </c>
      <c r="D55" s="4" t="s">
        <v>297</v>
      </c>
      <c r="E55" s="4" t="s">
        <v>200</v>
      </c>
      <c r="F55" s="6">
        <v>45186</v>
      </c>
      <c r="G55" s="6">
        <v>45187</v>
      </c>
      <c r="H55" s="4">
        <v>1</v>
      </c>
      <c r="I55" s="4">
        <v>1</v>
      </c>
      <c r="J55" s="4">
        <v>1</v>
      </c>
      <c r="K55" s="4" t="s">
        <v>30</v>
      </c>
      <c r="L55" s="4">
        <v>18.05</v>
      </c>
      <c r="M55" s="4">
        <v>18.05</v>
      </c>
      <c r="N55" s="4" t="s">
        <v>298</v>
      </c>
      <c r="O55" s="4" t="s">
        <v>32</v>
      </c>
      <c r="P55" s="4" t="s">
        <v>33</v>
      </c>
      <c r="Q55" s="4">
        <v>0</v>
      </c>
      <c r="R55" s="7">
        <v>45186</v>
      </c>
      <c r="S55" s="6">
        <v>45190</v>
      </c>
      <c r="T55" s="4" t="s">
        <v>34</v>
      </c>
      <c r="U55" s="4">
        <v>18.05</v>
      </c>
      <c r="V55" s="4">
        <v>0</v>
      </c>
      <c r="W55" s="4">
        <v>0</v>
      </c>
      <c r="X55" s="4" t="s">
        <v>299</v>
      </c>
      <c r="Y55" s="4" t="s">
        <v>48</v>
      </c>
    </row>
    <row r="56" s="4" customFormat="1" spans="1:25">
      <c r="A56" s="4" t="s">
        <v>300</v>
      </c>
      <c r="B56" s="4" t="s">
        <v>26</v>
      </c>
      <c r="C56" s="4" t="s">
        <v>27</v>
      </c>
      <c r="D56" s="4" t="s">
        <v>301</v>
      </c>
      <c r="E56" s="4" t="s">
        <v>302</v>
      </c>
      <c r="F56" s="6">
        <v>45186</v>
      </c>
      <c r="G56" s="6">
        <v>45187</v>
      </c>
      <c r="H56" s="4">
        <v>1</v>
      </c>
      <c r="I56" s="4">
        <v>1</v>
      </c>
      <c r="J56" s="4">
        <v>1</v>
      </c>
      <c r="K56" s="4" t="s">
        <v>30</v>
      </c>
      <c r="L56" s="4">
        <v>22.22</v>
      </c>
      <c r="M56" s="4">
        <v>22.22</v>
      </c>
      <c r="N56" s="4" t="s">
        <v>303</v>
      </c>
      <c r="O56" s="4" t="s">
        <v>32</v>
      </c>
      <c r="P56" s="4" t="s">
        <v>33</v>
      </c>
      <c r="Q56" s="4">
        <v>0</v>
      </c>
      <c r="R56" s="7">
        <v>45186</v>
      </c>
      <c r="S56" s="6">
        <v>45190</v>
      </c>
      <c r="T56" s="4" t="s">
        <v>34</v>
      </c>
      <c r="U56" s="4">
        <v>22.22</v>
      </c>
      <c r="V56" s="4">
        <v>0</v>
      </c>
      <c r="W56" s="4">
        <v>0</v>
      </c>
      <c r="X56" s="4" t="s">
        <v>304</v>
      </c>
      <c r="Y56" s="4" t="s">
        <v>48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307</v>
      </c>
      <c r="F57" s="6">
        <v>45186</v>
      </c>
      <c r="G57" s="6">
        <v>45187</v>
      </c>
      <c r="H57" s="4">
        <v>1</v>
      </c>
      <c r="I57" s="4">
        <v>1</v>
      </c>
      <c r="J57" s="4">
        <v>1</v>
      </c>
      <c r="K57" s="4" t="s">
        <v>30</v>
      </c>
      <c r="L57" s="4">
        <v>77.71</v>
      </c>
      <c r="M57" s="4">
        <v>77.71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45186.0000115741</v>
      </c>
      <c r="S57" s="6">
        <v>45190</v>
      </c>
      <c r="T57" s="4" t="s">
        <v>34</v>
      </c>
      <c r="U57" s="4">
        <v>77.71</v>
      </c>
      <c r="V57" s="4">
        <v>0</v>
      </c>
      <c r="W57" s="4">
        <v>0</v>
      </c>
      <c r="X57" s="4" t="s">
        <v>309</v>
      </c>
      <c r="Y57" s="4" t="s">
        <v>310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313</v>
      </c>
      <c r="F58" s="6">
        <v>45186</v>
      </c>
      <c r="G58" s="6">
        <v>45187</v>
      </c>
      <c r="H58" s="4">
        <v>1</v>
      </c>
      <c r="I58" s="4">
        <v>1</v>
      </c>
      <c r="J58" s="4">
        <v>1</v>
      </c>
      <c r="K58" s="4" t="s">
        <v>30</v>
      </c>
      <c r="L58" s="4">
        <v>53.92</v>
      </c>
      <c r="M58" s="4">
        <v>53.92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45186.0000115741</v>
      </c>
      <c r="S58" s="6">
        <v>45190</v>
      </c>
      <c r="T58" s="4" t="s">
        <v>34</v>
      </c>
      <c r="U58" s="4">
        <v>53.92</v>
      </c>
      <c r="V58" s="4">
        <v>0</v>
      </c>
      <c r="W58" s="4">
        <v>0</v>
      </c>
      <c r="X58" s="4" t="s">
        <v>315</v>
      </c>
      <c r="Y58" s="4" t="s">
        <v>48</v>
      </c>
    </row>
    <row r="59" s="4" customFormat="1" spans="1:25">
      <c r="A59" s="4" t="s">
        <v>316</v>
      </c>
      <c r="B59" s="4" t="s">
        <v>26</v>
      </c>
      <c r="C59" s="4" t="s">
        <v>27</v>
      </c>
      <c r="D59" s="4" t="s">
        <v>317</v>
      </c>
      <c r="E59" s="4" t="s">
        <v>318</v>
      </c>
      <c r="F59" s="6">
        <v>45186</v>
      </c>
      <c r="G59" s="6">
        <v>45187</v>
      </c>
      <c r="H59" s="4">
        <v>1</v>
      </c>
      <c r="I59" s="4">
        <v>1</v>
      </c>
      <c r="J59" s="4">
        <v>1</v>
      </c>
      <c r="K59" s="4" t="s">
        <v>30</v>
      </c>
      <c r="L59" s="4">
        <v>49.69</v>
      </c>
      <c r="M59" s="4">
        <v>49.69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45186</v>
      </c>
      <c r="S59" s="6">
        <v>45190</v>
      </c>
      <c r="T59" s="4" t="s">
        <v>34</v>
      </c>
      <c r="U59" s="4">
        <v>49.69</v>
      </c>
      <c r="V59" s="4">
        <v>0</v>
      </c>
      <c r="W59" s="4">
        <v>0</v>
      </c>
      <c r="X59" s="4" t="s">
        <v>320</v>
      </c>
      <c r="Y59" s="4" t="s">
        <v>48</v>
      </c>
    </row>
    <row r="60" s="4" customFormat="1" spans="1:25">
      <c r="A60" s="4" t="s">
        <v>321</v>
      </c>
      <c r="B60" s="4" t="s">
        <v>26</v>
      </c>
      <c r="C60" s="4" t="s">
        <v>27</v>
      </c>
      <c r="D60" s="4" t="s">
        <v>193</v>
      </c>
      <c r="E60" s="4" t="s">
        <v>152</v>
      </c>
      <c r="F60" s="6">
        <v>45186</v>
      </c>
      <c r="G60" s="6">
        <v>45187</v>
      </c>
      <c r="H60" s="4">
        <v>1</v>
      </c>
      <c r="I60" s="4">
        <v>1</v>
      </c>
      <c r="J60" s="4">
        <v>1</v>
      </c>
      <c r="K60" s="4" t="s">
        <v>30</v>
      </c>
      <c r="L60" s="4">
        <v>17.4</v>
      </c>
      <c r="M60" s="4">
        <v>17.4</v>
      </c>
      <c r="N60" s="4" t="s">
        <v>322</v>
      </c>
      <c r="O60" s="4" t="s">
        <v>32</v>
      </c>
      <c r="P60" s="4" t="s">
        <v>33</v>
      </c>
      <c r="Q60" s="4">
        <v>0</v>
      </c>
      <c r="R60" s="7">
        <v>45186.0000115741</v>
      </c>
      <c r="S60" s="6">
        <v>45190</v>
      </c>
      <c r="T60" s="4" t="s">
        <v>34</v>
      </c>
      <c r="U60" s="4">
        <v>17.4</v>
      </c>
      <c r="V60" s="4">
        <v>0</v>
      </c>
      <c r="W60" s="4">
        <v>0</v>
      </c>
      <c r="X60" s="4" t="s">
        <v>323</v>
      </c>
      <c r="Y60" s="4" t="s">
        <v>324</v>
      </c>
    </row>
    <row r="61" s="4" customFormat="1" spans="1:25">
      <c r="A61" s="4" t="s">
        <v>325</v>
      </c>
      <c r="B61" s="4" t="s">
        <v>26</v>
      </c>
      <c r="C61" s="4" t="s">
        <v>27</v>
      </c>
      <c r="D61" s="4" t="s">
        <v>271</v>
      </c>
      <c r="E61" s="4" t="s">
        <v>272</v>
      </c>
      <c r="F61" s="6">
        <v>45186</v>
      </c>
      <c r="G61" s="6">
        <v>45187</v>
      </c>
      <c r="H61" s="4">
        <v>1</v>
      </c>
      <c r="I61" s="4">
        <v>1</v>
      </c>
      <c r="J61" s="4">
        <v>1</v>
      </c>
      <c r="K61" s="4" t="s">
        <v>30</v>
      </c>
      <c r="L61" s="4">
        <v>22.96</v>
      </c>
      <c r="M61" s="4">
        <v>22.96</v>
      </c>
      <c r="N61" s="4" t="s">
        <v>326</v>
      </c>
      <c r="O61" s="4" t="s">
        <v>32</v>
      </c>
      <c r="P61" s="4" t="s">
        <v>33</v>
      </c>
      <c r="Q61" s="4">
        <v>0</v>
      </c>
      <c r="R61" s="7">
        <v>45186.0000115741</v>
      </c>
      <c r="S61" s="6">
        <v>45190</v>
      </c>
      <c r="T61" s="4" t="s">
        <v>34</v>
      </c>
      <c r="U61" s="4">
        <v>22.96</v>
      </c>
      <c r="V61" s="4">
        <v>0</v>
      </c>
      <c r="W61" s="4">
        <v>0</v>
      </c>
      <c r="X61" s="4" t="s">
        <v>327</v>
      </c>
      <c r="Y61" s="4" t="s">
        <v>48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45186</v>
      </c>
      <c r="G62" s="6">
        <v>45187</v>
      </c>
      <c r="H62" s="4">
        <v>1</v>
      </c>
      <c r="I62" s="4">
        <v>1</v>
      </c>
      <c r="J62" s="4">
        <v>1</v>
      </c>
      <c r="K62" s="4" t="s">
        <v>30</v>
      </c>
      <c r="L62" s="4">
        <v>31.61</v>
      </c>
      <c r="M62" s="4">
        <v>31.61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45186</v>
      </c>
      <c r="S62" s="6">
        <v>45190</v>
      </c>
      <c r="T62" s="4" t="s">
        <v>34</v>
      </c>
      <c r="U62" s="4">
        <v>31.61</v>
      </c>
      <c r="V62" s="4">
        <v>0</v>
      </c>
      <c r="W62" s="4">
        <v>0</v>
      </c>
      <c r="X62" s="4" t="s">
        <v>332</v>
      </c>
      <c r="Y62" s="4" t="s">
        <v>48</v>
      </c>
    </row>
    <row r="63" s="4" customFormat="1" spans="1:25">
      <c r="A63" s="4" t="s">
        <v>333</v>
      </c>
      <c r="B63" s="4" t="s">
        <v>26</v>
      </c>
      <c r="C63" s="4" t="s">
        <v>27</v>
      </c>
      <c r="D63" s="4" t="s">
        <v>172</v>
      </c>
      <c r="E63" s="4" t="s">
        <v>89</v>
      </c>
      <c r="F63" s="6">
        <v>45186</v>
      </c>
      <c r="G63" s="6">
        <v>45187</v>
      </c>
      <c r="H63" s="4">
        <v>1</v>
      </c>
      <c r="I63" s="4">
        <v>1</v>
      </c>
      <c r="J63" s="4">
        <v>1</v>
      </c>
      <c r="K63" s="4" t="s">
        <v>30</v>
      </c>
      <c r="L63" s="4">
        <v>19.4</v>
      </c>
      <c r="M63" s="4">
        <v>19.4</v>
      </c>
      <c r="N63" s="4" t="s">
        <v>334</v>
      </c>
      <c r="O63" s="4" t="s">
        <v>32</v>
      </c>
      <c r="P63" s="4" t="s">
        <v>33</v>
      </c>
      <c r="Q63" s="4">
        <v>0</v>
      </c>
      <c r="R63" s="7">
        <v>45186.0000115741</v>
      </c>
      <c r="S63" s="6">
        <v>45190</v>
      </c>
      <c r="T63" s="4" t="s">
        <v>34</v>
      </c>
      <c r="U63" s="4">
        <v>19.4</v>
      </c>
      <c r="V63" s="4">
        <v>0</v>
      </c>
      <c r="W63" s="4">
        <v>0</v>
      </c>
      <c r="X63" s="4" t="s">
        <v>335</v>
      </c>
      <c r="Y63" s="4" t="s">
        <v>336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6"/>
  <sheetViews>
    <sheetView tabSelected="1" workbookViewId="0">
      <selection activeCell="A72" sqref="A72:D76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337</v>
      </c>
    </row>
    <row r="2" s="4" customFormat="1" hidden="1" spans="1:9">
      <c r="A2" s="5">
        <v>999222870976938</v>
      </c>
      <c r="B2" s="6">
        <v>45186</v>
      </c>
      <c r="C2" s="6">
        <v>45187</v>
      </c>
      <c r="D2" s="4">
        <v>62</v>
      </c>
      <c r="E2" s="4" t="str">
        <f>VLOOKUP(A2,HOP!A:L,12,0)</f>
        <v>62.00</v>
      </c>
      <c r="F2" s="4" t="str">
        <f>VLOOKUP(A2,HOP!A:C,3,0)</f>
        <v>3055398</v>
      </c>
      <c r="G2" s="4">
        <f>D2-E2</f>
        <v>0</v>
      </c>
      <c r="H2" s="4" t="str">
        <f>$H$1&amp;F2</f>
        <v>，3055398</v>
      </c>
      <c r="I2" s="4" t="str">
        <f>VLOOKUP(A2,HOP!A:U,21,0)</f>
        <v>直连</v>
      </c>
    </row>
    <row r="3" s="4" customFormat="1" hidden="1" spans="1:9">
      <c r="A3" s="5">
        <v>999224196526880</v>
      </c>
      <c r="B3" s="6">
        <v>45184</v>
      </c>
      <c r="C3" s="6">
        <v>45187</v>
      </c>
      <c r="D3" s="4">
        <v>312</v>
      </c>
      <c r="E3" s="4" t="str">
        <f>VLOOKUP(A3,HOP!A:L,12,0)</f>
        <v>312.00</v>
      </c>
      <c r="F3" s="4" t="str">
        <f>VLOOKUP(A3,HOP!A:C,3,0)</f>
        <v>3384928</v>
      </c>
      <c r="G3" s="4">
        <f t="shared" ref="G3:G34" si="0">D3-E3</f>
        <v>0</v>
      </c>
      <c r="H3" s="4" t="str">
        <f t="shared" ref="H3:H34" si="1">$H$1&amp;F3</f>
        <v>，3384928</v>
      </c>
      <c r="I3" s="4" t="str">
        <f>VLOOKUP(A3,HOP!A:U,21,0)</f>
        <v>直采</v>
      </c>
    </row>
    <row r="4" s="4" customFormat="1" hidden="1" spans="1:9">
      <c r="A4" s="5">
        <v>999226149468613</v>
      </c>
      <c r="B4" s="6">
        <v>45184</v>
      </c>
      <c r="C4" s="6">
        <v>45187</v>
      </c>
      <c r="D4" s="4">
        <v>190.88</v>
      </c>
      <c r="E4" s="4" t="str">
        <f>VLOOKUP(A4,HOP!A:L,12,0)</f>
        <v>190.88</v>
      </c>
      <c r="F4" s="4" t="str">
        <f>VLOOKUP(A4,HOP!A:C,3,0)</f>
        <v>3809173</v>
      </c>
      <c r="G4" s="4">
        <f t="shared" si="0"/>
        <v>0</v>
      </c>
      <c r="H4" s="4" t="str">
        <f t="shared" si="1"/>
        <v>，3809173</v>
      </c>
      <c r="I4" s="4" t="str">
        <f>VLOOKUP(A4,HOP!A:U,21,0)</f>
        <v>直连</v>
      </c>
    </row>
    <row r="5" s="4" customFormat="1" hidden="1" spans="1:9">
      <c r="A5" s="5">
        <v>999226495122357</v>
      </c>
      <c r="B5" s="6">
        <v>45183</v>
      </c>
      <c r="C5" s="6">
        <v>45187</v>
      </c>
      <c r="D5" s="4">
        <v>385.73</v>
      </c>
      <c r="E5" s="4" t="str">
        <f>VLOOKUP(A5,HOP!A:L,12,0)</f>
        <v>385.73</v>
      </c>
      <c r="F5" s="4" t="str">
        <f>VLOOKUP(A5,HOP!A:C,3,0)</f>
        <v>3857771</v>
      </c>
      <c r="G5" s="4">
        <f t="shared" si="0"/>
        <v>0</v>
      </c>
      <c r="H5" s="4" t="str">
        <f t="shared" si="1"/>
        <v>，3857771</v>
      </c>
      <c r="I5" s="4" t="str">
        <f>VLOOKUP(A5,HOP!A:U,21,0)</f>
        <v>直连</v>
      </c>
    </row>
    <row r="6" s="4" customFormat="1" hidden="1" spans="1:9">
      <c r="A6" s="5">
        <v>999226640173506</v>
      </c>
      <c r="B6" s="6">
        <v>45185</v>
      </c>
      <c r="C6" s="6">
        <v>45187</v>
      </c>
      <c r="D6" s="4">
        <v>68.12</v>
      </c>
      <c r="E6" s="4" t="str">
        <f>VLOOKUP(A6,HOP!A:L,12,0)</f>
        <v>68.12</v>
      </c>
      <c r="F6" s="4" t="str">
        <f>VLOOKUP(A6,HOP!A:C,3,0)</f>
        <v>3888646</v>
      </c>
      <c r="G6" s="4">
        <f t="shared" si="0"/>
        <v>0</v>
      </c>
      <c r="H6" s="4" t="str">
        <f t="shared" si="1"/>
        <v>，3888646</v>
      </c>
      <c r="I6" s="4" t="str">
        <f>VLOOKUP(A6,HOP!A:U,21,0)</f>
        <v>直连</v>
      </c>
    </row>
    <row r="7" s="4" customFormat="1" hidden="1" spans="1:9">
      <c r="A7" s="5">
        <v>999226704364030</v>
      </c>
      <c r="B7" s="6">
        <v>45186</v>
      </c>
      <c r="C7" s="6">
        <v>45187</v>
      </c>
      <c r="D7" s="4">
        <v>42.74</v>
      </c>
      <c r="E7" s="4" t="str">
        <f>VLOOKUP(A7,HOP!A:L,12,0)</f>
        <v>42.74</v>
      </c>
      <c r="F7" s="4" t="str">
        <f>VLOOKUP(A7,HOP!A:C,3,0)</f>
        <v>3899300</v>
      </c>
      <c r="G7" s="4">
        <f t="shared" si="0"/>
        <v>0</v>
      </c>
      <c r="H7" s="4" t="str">
        <f t="shared" si="1"/>
        <v>，3899300</v>
      </c>
      <c r="I7" s="4" t="str">
        <f>VLOOKUP(A7,HOP!A:U,21,0)</f>
        <v>直采</v>
      </c>
    </row>
    <row r="8" s="4" customFormat="1" hidden="1" spans="1:9">
      <c r="A8" s="5">
        <v>999226724597209</v>
      </c>
      <c r="B8" s="6">
        <v>45179</v>
      </c>
      <c r="C8" s="6">
        <v>45187</v>
      </c>
      <c r="D8" s="4">
        <v>58.72</v>
      </c>
      <c r="E8" s="4" t="str">
        <f>VLOOKUP(A8,HOP!A:L,12,0)</f>
        <v>58.72</v>
      </c>
      <c r="F8" s="4" t="str">
        <f>VLOOKUP(A8,HOP!A:C,3,0)</f>
        <v>3905895</v>
      </c>
      <c r="G8" s="4">
        <f t="shared" si="0"/>
        <v>0</v>
      </c>
      <c r="H8" s="4" t="str">
        <f t="shared" si="1"/>
        <v>，3905895</v>
      </c>
      <c r="I8" s="4" t="str">
        <f>VLOOKUP(A8,HOP!A:U,21,0)</f>
        <v>直连</v>
      </c>
    </row>
    <row r="9" s="4" customFormat="1" hidden="1" spans="1:9">
      <c r="A9" s="5">
        <v>999226733243164</v>
      </c>
      <c r="B9" s="6">
        <v>45183</v>
      </c>
      <c r="C9" s="6">
        <v>45187</v>
      </c>
      <c r="D9" s="4">
        <v>213.46</v>
      </c>
      <c r="E9" s="4" t="str">
        <f>VLOOKUP(A9,HOP!A:L,12,0)</f>
        <v>213.46</v>
      </c>
      <c r="F9" s="4" t="str">
        <f>VLOOKUP(A9,HOP!A:C,3,0)</f>
        <v>3909791</v>
      </c>
      <c r="G9" s="4">
        <f t="shared" si="0"/>
        <v>0</v>
      </c>
      <c r="H9" s="4" t="str">
        <f t="shared" si="1"/>
        <v>，3909791</v>
      </c>
      <c r="I9" s="4" t="str">
        <f>VLOOKUP(A9,HOP!A:U,21,0)</f>
        <v>直连</v>
      </c>
    </row>
    <row r="10" s="4" customFormat="1" hidden="1" spans="1:9">
      <c r="A10" s="5">
        <v>999226735361018</v>
      </c>
      <c r="B10" s="6">
        <v>45184</v>
      </c>
      <c r="C10" s="6">
        <v>45187</v>
      </c>
      <c r="D10" s="4">
        <v>0</v>
      </c>
      <c r="E10" s="4" t="str">
        <f>VLOOKUP(A10,HOP!A:L,12,0)</f>
        <v>529.46</v>
      </c>
      <c r="F10" s="4" t="str">
        <f>VLOOKUP(A10,HOP!A:C,3,0)</f>
        <v>3911530</v>
      </c>
      <c r="G10" s="4">
        <f t="shared" si="0"/>
        <v>-529.46</v>
      </c>
      <c r="H10" s="4" t="str">
        <f t="shared" si="1"/>
        <v>，3911530</v>
      </c>
      <c r="I10" s="4" t="str">
        <f>VLOOKUP(A10,HOP!A:U,21,0)</f>
        <v>直连</v>
      </c>
    </row>
    <row r="11" s="4" customFormat="1" hidden="1" spans="1:9">
      <c r="A11" s="5">
        <v>999226738821552</v>
      </c>
      <c r="B11" s="6">
        <v>45186</v>
      </c>
      <c r="C11" s="6">
        <v>45187</v>
      </c>
      <c r="D11" s="4">
        <v>29.04</v>
      </c>
      <c r="E11" s="4" t="str">
        <f>VLOOKUP(A11,HOP!A:L,12,0)</f>
        <v>29.04</v>
      </c>
      <c r="F11" s="4" t="str">
        <f>VLOOKUP(A11,HOP!A:C,3,0)</f>
        <v>3912657</v>
      </c>
      <c r="G11" s="4">
        <f t="shared" si="0"/>
        <v>0</v>
      </c>
      <c r="H11" s="4" t="str">
        <f t="shared" si="1"/>
        <v>，3912657</v>
      </c>
      <c r="I11" s="4" t="str">
        <f>VLOOKUP(A11,HOP!A:U,21,0)</f>
        <v>直连</v>
      </c>
    </row>
    <row r="12" s="4" customFormat="1" hidden="1" spans="1:9">
      <c r="A12" s="5">
        <v>999226739008905</v>
      </c>
      <c r="B12" s="6">
        <v>45185</v>
      </c>
      <c r="C12" s="6">
        <v>45187</v>
      </c>
      <c r="D12" s="4">
        <v>90.82</v>
      </c>
      <c r="E12" s="4" t="str">
        <f>VLOOKUP(A12,HOP!A:L,12,0)</f>
        <v>90.82</v>
      </c>
      <c r="F12" s="4" t="str">
        <f>VLOOKUP(A12,HOP!A:C,3,0)</f>
        <v>3912684</v>
      </c>
      <c r="G12" s="4">
        <f t="shared" si="0"/>
        <v>0</v>
      </c>
      <c r="H12" s="4" t="str">
        <f t="shared" si="1"/>
        <v>，3912684</v>
      </c>
      <c r="I12" s="4" t="str">
        <f>VLOOKUP(A12,HOP!A:U,21,0)</f>
        <v>直连</v>
      </c>
    </row>
    <row r="13" s="4" customFormat="1" hidden="1" spans="1:9">
      <c r="A13" s="5">
        <v>999226741295615</v>
      </c>
      <c r="B13" s="6">
        <v>45184</v>
      </c>
      <c r="C13" s="6">
        <v>45187</v>
      </c>
      <c r="D13" s="4">
        <v>54.12</v>
      </c>
      <c r="E13" s="4" t="str">
        <f>VLOOKUP(A13,HOP!A:L,12,0)</f>
        <v>54.12</v>
      </c>
      <c r="F13" s="4" t="str">
        <f>VLOOKUP(A13,HOP!A:C,3,0)</f>
        <v>3913277</v>
      </c>
      <c r="G13" s="4">
        <f t="shared" si="0"/>
        <v>0</v>
      </c>
      <c r="H13" s="4" t="str">
        <f t="shared" si="1"/>
        <v>，3913277</v>
      </c>
      <c r="I13" s="4" t="str">
        <f>VLOOKUP(A13,HOP!A:U,21,0)</f>
        <v>直连</v>
      </c>
    </row>
    <row r="14" s="4" customFormat="1" hidden="1" spans="1:9">
      <c r="A14" s="5">
        <v>999226749625428</v>
      </c>
      <c r="B14" s="6">
        <v>45185</v>
      </c>
      <c r="C14" s="6">
        <v>45187</v>
      </c>
      <c r="D14" s="4">
        <v>350.32</v>
      </c>
      <c r="E14" s="4" t="str">
        <f>VLOOKUP(A14,HOP!A:L,12,0)</f>
        <v>350.32</v>
      </c>
      <c r="F14" s="4" t="str">
        <f>VLOOKUP(A14,HOP!A:C,3,0)</f>
        <v>3915793</v>
      </c>
      <c r="G14" s="4">
        <f t="shared" si="0"/>
        <v>0</v>
      </c>
      <c r="H14" s="4" t="str">
        <f t="shared" si="1"/>
        <v>，3915793</v>
      </c>
      <c r="I14" s="4" t="str">
        <f>VLOOKUP(A14,HOP!A:U,21,0)</f>
        <v>直连</v>
      </c>
    </row>
    <row r="15" s="4" customFormat="1" hidden="1" spans="1:9">
      <c r="A15" s="5">
        <v>999226757001890</v>
      </c>
      <c r="B15" s="6">
        <v>45185</v>
      </c>
      <c r="C15" s="6">
        <v>45187</v>
      </c>
      <c r="D15" s="4">
        <v>82.21</v>
      </c>
      <c r="E15" s="4" t="str">
        <f>VLOOKUP(A15,HOP!A:L,12,0)</f>
        <v>82.21</v>
      </c>
      <c r="F15" s="4" t="str">
        <f>VLOOKUP(A15,HOP!A:C,3,0)</f>
        <v>3918658</v>
      </c>
      <c r="G15" s="4">
        <f t="shared" si="0"/>
        <v>0</v>
      </c>
      <c r="H15" s="4" t="str">
        <f t="shared" si="1"/>
        <v>，3918658</v>
      </c>
      <c r="I15" s="4" t="str">
        <f>VLOOKUP(A15,HOP!A:U,21,0)</f>
        <v>直连</v>
      </c>
    </row>
    <row r="16" s="4" customFormat="1" hidden="1" spans="1:9">
      <c r="A16" s="5">
        <v>999226765277224</v>
      </c>
      <c r="B16" s="6">
        <v>45185</v>
      </c>
      <c r="C16" s="6">
        <v>45187</v>
      </c>
      <c r="D16" s="4">
        <v>39.47</v>
      </c>
      <c r="E16" s="4" t="str">
        <f>VLOOKUP(A16,HOP!A:L,12,0)</f>
        <v>39.47</v>
      </c>
      <c r="F16" s="4" t="str">
        <f>VLOOKUP(A16,HOP!A:C,3,0)</f>
        <v>3922828</v>
      </c>
      <c r="G16" s="4">
        <f t="shared" si="0"/>
        <v>0</v>
      </c>
      <c r="H16" s="4" t="str">
        <f t="shared" si="1"/>
        <v>，3922828</v>
      </c>
      <c r="I16" s="4" t="str">
        <f>VLOOKUP(A16,HOP!A:U,21,0)</f>
        <v>直连</v>
      </c>
    </row>
    <row r="17" s="4" customFormat="1" hidden="1" spans="1:9">
      <c r="A17" s="5">
        <v>999226768063360</v>
      </c>
      <c r="B17" s="6">
        <v>45182</v>
      </c>
      <c r="C17" s="6">
        <v>45187</v>
      </c>
      <c r="D17" s="4">
        <v>328.18</v>
      </c>
      <c r="E17" s="4" t="str">
        <f>VLOOKUP(A17,HOP!A:L,12,0)</f>
        <v>328.18</v>
      </c>
      <c r="F17" s="4" t="str">
        <f>VLOOKUP(A17,HOP!A:C,3,0)</f>
        <v>3924478</v>
      </c>
      <c r="G17" s="4">
        <f t="shared" si="0"/>
        <v>0</v>
      </c>
      <c r="H17" s="4" t="str">
        <f t="shared" si="1"/>
        <v>，3924478</v>
      </c>
      <c r="I17" s="4" t="str">
        <f>VLOOKUP(A17,HOP!A:U,21,0)</f>
        <v>直连</v>
      </c>
    </row>
    <row r="18" s="4" customFormat="1" hidden="1" spans="1:9">
      <c r="A18" s="5">
        <v>26770448200</v>
      </c>
      <c r="B18" s="6">
        <v>45185</v>
      </c>
      <c r="C18" s="6">
        <v>45187</v>
      </c>
      <c r="D18" s="4">
        <v>71.86</v>
      </c>
      <c r="E18" s="4">
        <v>71.86</v>
      </c>
      <c r="F18" s="4">
        <v>3925671</v>
      </c>
      <c r="G18" s="4">
        <f t="shared" si="0"/>
        <v>0</v>
      </c>
      <c r="H18" s="4" t="str">
        <f t="shared" si="1"/>
        <v>，3925671</v>
      </c>
      <c r="I18" s="4" t="str">
        <f>VLOOKUP(A18,HOP!A:U,21,0)</f>
        <v>直连</v>
      </c>
    </row>
    <row r="19" s="4" customFormat="1" hidden="1" spans="1:9">
      <c r="A19" s="5">
        <v>999226774321275</v>
      </c>
      <c r="B19" s="6">
        <v>45186</v>
      </c>
      <c r="C19" s="6">
        <v>45187</v>
      </c>
      <c r="D19" s="4">
        <v>23.6</v>
      </c>
      <c r="E19" s="4" t="str">
        <f>VLOOKUP(A19,HOP!A:L,12,0)</f>
        <v>23.60</v>
      </c>
      <c r="F19" s="4" t="str">
        <f>VLOOKUP(A19,HOP!A:C,3,0)</f>
        <v>3928006</v>
      </c>
      <c r="G19" s="4">
        <f t="shared" si="0"/>
        <v>0</v>
      </c>
      <c r="H19" s="4" t="str">
        <f t="shared" si="1"/>
        <v>，3928006</v>
      </c>
      <c r="I19" s="4" t="str">
        <f>VLOOKUP(A19,HOP!A:U,21,0)</f>
        <v>直连</v>
      </c>
    </row>
    <row r="20" s="4" customFormat="1" hidden="1" spans="1:9">
      <c r="A20" s="5">
        <v>999226776913475</v>
      </c>
      <c r="B20" s="6">
        <v>45184</v>
      </c>
      <c r="C20" s="6">
        <v>45187</v>
      </c>
      <c r="D20" s="4">
        <v>220.59</v>
      </c>
      <c r="E20" s="4" t="str">
        <f>VLOOKUP(A20,HOP!A:L,12,0)</f>
        <v>220.59</v>
      </c>
      <c r="F20" s="4" t="str">
        <f>VLOOKUP(A20,HOP!A:C,3,0)</f>
        <v>3929328</v>
      </c>
      <c r="G20" s="4">
        <f t="shared" si="0"/>
        <v>0</v>
      </c>
      <c r="H20" s="4" t="str">
        <f t="shared" si="1"/>
        <v>，3929328</v>
      </c>
      <c r="I20" s="4" t="str">
        <f>VLOOKUP(A20,HOP!A:U,21,0)</f>
        <v>直连</v>
      </c>
    </row>
    <row r="21" s="4" customFormat="1" spans="1:10">
      <c r="A21" s="5">
        <v>999226779032117</v>
      </c>
      <c r="B21" s="6">
        <v>45183</v>
      </c>
      <c r="C21" s="6">
        <v>45187</v>
      </c>
      <c r="D21" s="4">
        <v>213</v>
      </c>
      <c r="E21" s="4" t="e">
        <f>VLOOKUP(A21,HOP!A:L,12,0)</f>
        <v>#N/A</v>
      </c>
      <c r="F21" s="4">
        <v>3930357</v>
      </c>
      <c r="G21" s="4" t="e">
        <f t="shared" si="0"/>
        <v>#N/A</v>
      </c>
      <c r="H21" s="4" t="str">
        <f t="shared" si="1"/>
        <v>，3930357</v>
      </c>
      <c r="I21" s="4" t="s">
        <v>338</v>
      </c>
      <c r="J21" s="4" t="s">
        <v>339</v>
      </c>
    </row>
    <row r="22" s="4" customFormat="1" hidden="1" spans="1:9">
      <c r="A22" s="5">
        <v>999226779517208</v>
      </c>
      <c r="B22" s="6">
        <v>45183</v>
      </c>
      <c r="C22" s="6">
        <v>45187</v>
      </c>
      <c r="D22" s="4">
        <v>335.23</v>
      </c>
      <c r="E22" s="4" t="str">
        <f>VLOOKUP(A22,HOP!A:L,12,0)</f>
        <v>335.23</v>
      </c>
      <c r="F22" s="4" t="str">
        <f>VLOOKUP(A22,HOP!A:C,3,0)</f>
        <v>3930587</v>
      </c>
      <c r="G22" s="4">
        <f t="shared" si="0"/>
        <v>0</v>
      </c>
      <c r="H22" s="4" t="str">
        <f t="shared" si="1"/>
        <v>，3930587</v>
      </c>
      <c r="I22" s="4" t="str">
        <f>VLOOKUP(A22,HOP!A:U,21,0)</f>
        <v>直连</v>
      </c>
    </row>
    <row r="23" s="4" customFormat="1" hidden="1" spans="1:9">
      <c r="A23" s="5">
        <v>999226783886822</v>
      </c>
      <c r="B23" s="6">
        <v>45186</v>
      </c>
      <c r="C23" s="6">
        <v>45187</v>
      </c>
      <c r="D23" s="4">
        <v>57.15</v>
      </c>
      <c r="E23" s="4" t="str">
        <f>VLOOKUP(A23,HOP!A:L,12,0)</f>
        <v>57.15</v>
      </c>
      <c r="F23" s="4" t="str">
        <f>VLOOKUP(A23,HOP!A:C,3,0)</f>
        <v>3932880</v>
      </c>
      <c r="G23" s="4">
        <f t="shared" si="0"/>
        <v>0</v>
      </c>
      <c r="H23" s="4" t="str">
        <f t="shared" si="1"/>
        <v>，3932880</v>
      </c>
      <c r="I23" s="4" t="str">
        <f>VLOOKUP(A23,HOP!A:U,21,0)</f>
        <v>直连</v>
      </c>
    </row>
    <row r="24" s="4" customFormat="1" hidden="1" spans="1:9">
      <c r="A24" s="5">
        <v>999226788506209</v>
      </c>
      <c r="B24" s="6">
        <v>45186</v>
      </c>
      <c r="C24" s="6">
        <v>45187</v>
      </c>
      <c r="D24" s="4">
        <v>14.42</v>
      </c>
      <c r="E24" s="4" t="str">
        <f>VLOOKUP(A24,HOP!A:L,12,0)</f>
        <v>14.42</v>
      </c>
      <c r="F24" s="4" t="str">
        <f>VLOOKUP(A24,HOP!A:C,3,0)</f>
        <v>3935215</v>
      </c>
      <c r="G24" s="4">
        <f t="shared" si="0"/>
        <v>0</v>
      </c>
      <c r="H24" s="4" t="str">
        <f t="shared" si="1"/>
        <v>，3935215</v>
      </c>
      <c r="I24" s="4" t="str">
        <f>VLOOKUP(A24,HOP!A:U,21,0)</f>
        <v>直连</v>
      </c>
    </row>
    <row r="25" s="4" customFormat="1" hidden="1" spans="1:9">
      <c r="A25" s="5">
        <v>999226792400101</v>
      </c>
      <c r="B25" s="6">
        <v>45186</v>
      </c>
      <c r="C25" s="6">
        <v>45187</v>
      </c>
      <c r="D25" s="4">
        <v>92.77</v>
      </c>
      <c r="E25" s="4" t="str">
        <f>VLOOKUP(A25,HOP!A:L,12,0)</f>
        <v>92.77</v>
      </c>
      <c r="F25" s="4" t="str">
        <f>VLOOKUP(A25,HOP!A:C,3,0)</f>
        <v>3937275</v>
      </c>
      <c r="G25" s="4">
        <f t="shared" si="0"/>
        <v>0</v>
      </c>
      <c r="H25" s="4" t="str">
        <f t="shared" si="1"/>
        <v>，3937275</v>
      </c>
      <c r="I25" s="4" t="str">
        <f>VLOOKUP(A25,HOP!A:U,21,0)</f>
        <v>直连</v>
      </c>
    </row>
    <row r="26" s="4" customFormat="1" hidden="1" spans="1:9">
      <c r="A26" s="5">
        <v>999226793239952</v>
      </c>
      <c r="B26" s="6">
        <v>45185</v>
      </c>
      <c r="C26" s="6">
        <v>45187</v>
      </c>
      <c r="D26" s="4">
        <v>187.22</v>
      </c>
      <c r="E26" s="4" t="str">
        <f>VLOOKUP(A26,HOP!A:L,12,0)</f>
        <v>187.22</v>
      </c>
      <c r="F26" s="4" t="str">
        <f>VLOOKUP(A26,HOP!A:C,3,0)</f>
        <v>3937617</v>
      </c>
      <c r="G26" s="4">
        <f t="shared" si="0"/>
        <v>0</v>
      </c>
      <c r="H26" s="4" t="str">
        <f t="shared" si="1"/>
        <v>，3937617</v>
      </c>
      <c r="I26" s="4" t="str">
        <f>VLOOKUP(A26,HOP!A:U,21,0)</f>
        <v>直连</v>
      </c>
    </row>
    <row r="27" s="4" customFormat="1" spans="1:9">
      <c r="A27" s="5">
        <v>999226793973817</v>
      </c>
      <c r="B27" s="6">
        <v>45185</v>
      </c>
      <c r="C27" s="6">
        <v>45187</v>
      </c>
      <c r="D27" s="4">
        <v>111.5</v>
      </c>
      <c r="E27" s="4" t="str">
        <f>VLOOKUP(A27,HOP!A:L,12,0)</f>
        <v>111.52</v>
      </c>
      <c r="F27" s="4" t="str">
        <f>VLOOKUP(A27,HOP!A:C,3,0)</f>
        <v>3938044</v>
      </c>
      <c r="G27" s="4">
        <f t="shared" si="0"/>
        <v>-0.019999999999996</v>
      </c>
      <c r="H27" s="4" t="str">
        <f t="shared" si="1"/>
        <v>，3938044</v>
      </c>
      <c r="I27" s="4" t="str">
        <f>VLOOKUP(A27,HOP!A:U,21,0)</f>
        <v>直连</v>
      </c>
    </row>
    <row r="28" s="4" customFormat="1" hidden="1" spans="1:9">
      <c r="A28" s="5">
        <v>999226794606177</v>
      </c>
      <c r="B28" s="6">
        <v>45185</v>
      </c>
      <c r="C28" s="6">
        <v>45187</v>
      </c>
      <c r="D28" s="4">
        <v>43.52</v>
      </c>
      <c r="E28" s="4" t="str">
        <f>VLOOKUP(A28,HOP!A:L,12,0)</f>
        <v>43.52</v>
      </c>
      <c r="F28" s="4" t="str">
        <f>VLOOKUP(A28,HOP!A:C,3,0)</f>
        <v>3938364</v>
      </c>
      <c r="G28" s="4">
        <f t="shared" si="0"/>
        <v>0</v>
      </c>
      <c r="H28" s="4" t="str">
        <f t="shared" si="1"/>
        <v>，3938364</v>
      </c>
      <c r="I28" s="4" t="str">
        <f>VLOOKUP(A28,HOP!A:U,21,0)</f>
        <v>直连</v>
      </c>
    </row>
    <row r="29" s="4" customFormat="1" hidden="1" spans="1:9">
      <c r="A29" s="5">
        <v>999226794691043</v>
      </c>
      <c r="B29" s="6">
        <v>45186</v>
      </c>
      <c r="C29" s="6">
        <v>45187</v>
      </c>
      <c r="D29" s="4">
        <v>10.53</v>
      </c>
      <c r="E29" s="4" t="str">
        <f>VLOOKUP(A29,HOP!A:L,12,0)</f>
        <v>10.53</v>
      </c>
      <c r="F29" s="4" t="str">
        <f>VLOOKUP(A29,HOP!A:C,3,0)</f>
        <v>3938391</v>
      </c>
      <c r="G29" s="4">
        <f t="shared" si="0"/>
        <v>0</v>
      </c>
      <c r="H29" s="4" t="str">
        <f t="shared" si="1"/>
        <v>，3938391</v>
      </c>
      <c r="I29" s="4" t="str">
        <f>VLOOKUP(A29,HOP!A:U,21,0)</f>
        <v>直连</v>
      </c>
    </row>
    <row r="30" s="4" customFormat="1" hidden="1" spans="1:9">
      <c r="A30" s="5">
        <v>999226796133521</v>
      </c>
      <c r="B30" s="6">
        <v>45185</v>
      </c>
      <c r="C30" s="6">
        <v>45187</v>
      </c>
      <c r="D30" s="4">
        <v>62.29</v>
      </c>
      <c r="E30" s="4" t="str">
        <f>VLOOKUP(A30,HOP!A:L,12,0)</f>
        <v>62.29</v>
      </c>
      <c r="F30" s="4" t="str">
        <f>VLOOKUP(A30,HOP!A:C,3,0)</f>
        <v>3938999</v>
      </c>
      <c r="G30" s="4">
        <f t="shared" si="0"/>
        <v>0</v>
      </c>
      <c r="H30" s="4" t="str">
        <f t="shared" si="1"/>
        <v>，3938999</v>
      </c>
      <c r="I30" s="4" t="str">
        <f>VLOOKUP(A30,HOP!A:U,21,0)</f>
        <v>直连</v>
      </c>
    </row>
    <row r="31" s="4" customFormat="1" hidden="1" spans="1:9">
      <c r="A31" s="5">
        <v>999226797120808</v>
      </c>
      <c r="B31" s="6">
        <v>45186</v>
      </c>
      <c r="C31" s="6">
        <v>45187</v>
      </c>
      <c r="D31" s="4">
        <v>71.84</v>
      </c>
      <c r="E31" s="4" t="str">
        <f>VLOOKUP(A31,HOP!A:L,12,0)</f>
        <v>71.84</v>
      </c>
      <c r="F31" s="4" t="str">
        <f>VLOOKUP(A31,HOP!A:C,3,0)</f>
        <v>3939686</v>
      </c>
      <c r="G31" s="4">
        <f t="shared" si="0"/>
        <v>0</v>
      </c>
      <c r="H31" s="4" t="str">
        <f t="shared" si="1"/>
        <v>，3939686</v>
      </c>
      <c r="I31" s="4" t="str">
        <f>VLOOKUP(A31,HOP!A:U,21,0)</f>
        <v>直采</v>
      </c>
    </row>
    <row r="32" s="4" customFormat="1" hidden="1" spans="1:9">
      <c r="A32" s="5">
        <v>999226797833491</v>
      </c>
      <c r="B32" s="6">
        <v>45186</v>
      </c>
      <c r="C32" s="6">
        <v>45187</v>
      </c>
      <c r="D32" s="4">
        <v>18.87</v>
      </c>
      <c r="E32" s="4" t="str">
        <f>VLOOKUP(A32,HOP!A:L,12,0)</f>
        <v>18.87</v>
      </c>
      <c r="F32" s="4" t="str">
        <f>VLOOKUP(A32,HOP!A:C,3,0)</f>
        <v>3940330</v>
      </c>
      <c r="G32" s="4">
        <f t="shared" si="0"/>
        <v>0</v>
      </c>
      <c r="H32" s="4" t="str">
        <f t="shared" si="1"/>
        <v>，3940330</v>
      </c>
      <c r="I32" s="4" t="str">
        <f>VLOOKUP(A32,HOP!A:U,21,0)</f>
        <v>直连</v>
      </c>
    </row>
    <row r="33" s="4" customFormat="1" hidden="1" spans="1:9">
      <c r="A33" s="5">
        <v>26798164234</v>
      </c>
      <c r="B33" s="6">
        <v>45186</v>
      </c>
      <c r="C33" s="6">
        <v>45187</v>
      </c>
      <c r="D33" s="4">
        <v>19.14</v>
      </c>
      <c r="E33" s="4" t="str">
        <f>VLOOKUP(A33,HOP!A:L,12,0)</f>
        <v>19.14</v>
      </c>
      <c r="F33" s="4" t="str">
        <f>VLOOKUP(A33,HOP!A:C,3,0)</f>
        <v>3940684</v>
      </c>
      <c r="G33" s="4">
        <f t="shared" si="0"/>
        <v>0</v>
      </c>
      <c r="H33" s="4" t="str">
        <f t="shared" si="1"/>
        <v>，3940684</v>
      </c>
      <c r="I33" s="4" t="str">
        <f>VLOOKUP(A33,HOP!A:U,21,0)</f>
        <v>直连</v>
      </c>
    </row>
    <row r="34" s="4" customFormat="1" hidden="1" spans="1:9">
      <c r="A34" s="5">
        <v>999226798194734</v>
      </c>
      <c r="B34" s="6">
        <v>45186</v>
      </c>
      <c r="C34" s="6">
        <v>45187</v>
      </c>
      <c r="D34" s="4">
        <v>12.81</v>
      </c>
      <c r="E34" s="4" t="str">
        <f>VLOOKUP(A34,HOP!A:L,12,0)</f>
        <v>12.81</v>
      </c>
      <c r="F34" s="4" t="str">
        <f>VLOOKUP(A34,HOP!A:C,3,0)</f>
        <v>3940693</v>
      </c>
      <c r="G34" s="4">
        <f t="shared" si="0"/>
        <v>0</v>
      </c>
      <c r="H34" s="4" t="str">
        <f t="shared" si="1"/>
        <v>，3940693</v>
      </c>
      <c r="I34" s="4" t="str">
        <f>VLOOKUP(A34,HOP!A:U,21,0)</f>
        <v>直连</v>
      </c>
    </row>
    <row r="35" s="4" customFormat="1" hidden="1" spans="1:9">
      <c r="A35" s="5">
        <v>999226798400700</v>
      </c>
      <c r="B35" s="6">
        <v>45186</v>
      </c>
      <c r="C35" s="6">
        <v>45187</v>
      </c>
      <c r="D35" s="4">
        <v>14.92</v>
      </c>
      <c r="E35" s="4" t="str">
        <f>VLOOKUP(A35,HOP!A:L,12,0)</f>
        <v>14.92</v>
      </c>
      <c r="F35" s="4" t="str">
        <f>VLOOKUP(A35,HOP!A:C,3,0)</f>
        <v>3941018</v>
      </c>
      <c r="G35" s="4">
        <f t="shared" ref="G35:G62" si="2">D35-E35</f>
        <v>0</v>
      </c>
      <c r="H35" s="4" t="str">
        <f t="shared" ref="H35:H62" si="3">$H$1&amp;F35</f>
        <v>，3941018</v>
      </c>
      <c r="I35" s="4" t="str">
        <f>VLOOKUP(A35,HOP!A:U,21,0)</f>
        <v>直连</v>
      </c>
    </row>
    <row r="36" s="4" customFormat="1" hidden="1" spans="1:9">
      <c r="A36" s="5">
        <v>26799167489</v>
      </c>
      <c r="B36" s="6">
        <v>45186</v>
      </c>
      <c r="C36" s="6">
        <v>45187</v>
      </c>
      <c r="D36" s="4">
        <v>36.08</v>
      </c>
      <c r="E36" s="4" t="str">
        <f>VLOOKUP(A36,HOP!A:L,12,0)</f>
        <v>36.08</v>
      </c>
      <c r="F36" s="4" t="str">
        <f>VLOOKUP(A36,HOP!A:C,3,0)</f>
        <v>3941836</v>
      </c>
      <c r="G36" s="4">
        <f t="shared" si="2"/>
        <v>0</v>
      </c>
      <c r="H36" s="4" t="str">
        <f t="shared" si="3"/>
        <v>，3941836</v>
      </c>
      <c r="I36" s="4" t="str">
        <f>VLOOKUP(A36,HOP!A:U,21,0)</f>
        <v>直连</v>
      </c>
    </row>
    <row r="37" s="4" customFormat="1" hidden="1" spans="1:9">
      <c r="A37" s="5">
        <v>999226799491394</v>
      </c>
      <c r="B37" s="6">
        <v>45186</v>
      </c>
      <c r="C37" s="6">
        <v>45187</v>
      </c>
      <c r="D37" s="4">
        <v>28.43</v>
      </c>
      <c r="E37" s="4" t="str">
        <f>VLOOKUP(A37,HOP!A:L,12,0)</f>
        <v>28.43</v>
      </c>
      <c r="F37" s="4" t="str">
        <f>VLOOKUP(A37,HOP!A:C,3,0)</f>
        <v>3942026</v>
      </c>
      <c r="G37" s="4">
        <f t="shared" si="2"/>
        <v>0</v>
      </c>
      <c r="H37" s="4" t="str">
        <f t="shared" si="3"/>
        <v>，3942026</v>
      </c>
      <c r="I37" s="4" t="str">
        <f>VLOOKUP(A37,HOP!A:U,21,0)</f>
        <v>直连</v>
      </c>
    </row>
    <row r="38" s="4" customFormat="1" hidden="1" spans="1:9">
      <c r="A38" s="5">
        <v>999226799771827</v>
      </c>
      <c r="B38" s="6">
        <v>45186</v>
      </c>
      <c r="C38" s="6">
        <v>45187</v>
      </c>
      <c r="D38" s="4">
        <v>32.52</v>
      </c>
      <c r="E38" s="4" t="str">
        <f>VLOOKUP(A38,HOP!A:L,12,0)</f>
        <v>32.52</v>
      </c>
      <c r="F38" s="4" t="str">
        <f>VLOOKUP(A38,HOP!A:C,3,0)</f>
        <v>3942463</v>
      </c>
      <c r="G38" s="4">
        <f t="shared" si="2"/>
        <v>0</v>
      </c>
      <c r="H38" s="4" t="str">
        <f t="shared" si="3"/>
        <v>，3942463</v>
      </c>
      <c r="I38" s="4" t="str">
        <f>VLOOKUP(A38,HOP!A:U,21,0)</f>
        <v>直连</v>
      </c>
    </row>
    <row r="39" s="4" customFormat="1" hidden="1" spans="1:9">
      <c r="A39" s="5">
        <v>999226800011959</v>
      </c>
      <c r="B39" s="6">
        <v>45186</v>
      </c>
      <c r="C39" s="6">
        <v>45187</v>
      </c>
      <c r="D39" s="4">
        <v>47.66</v>
      </c>
      <c r="E39" s="4" t="str">
        <f>VLOOKUP(A39,HOP!A:L,12,0)</f>
        <v>47.66</v>
      </c>
      <c r="F39" s="4" t="str">
        <f>VLOOKUP(A39,HOP!A:C,3,0)</f>
        <v>3942765</v>
      </c>
      <c r="G39" s="4">
        <f t="shared" si="2"/>
        <v>0</v>
      </c>
      <c r="H39" s="4" t="str">
        <f t="shared" si="3"/>
        <v>，3942765</v>
      </c>
      <c r="I39" s="4" t="str">
        <f>VLOOKUP(A39,HOP!A:U,21,0)</f>
        <v>直连</v>
      </c>
    </row>
    <row r="40" s="4" customFormat="1" hidden="1" spans="1:9">
      <c r="A40" s="5">
        <v>999226800150179</v>
      </c>
      <c r="B40" s="6">
        <v>45186</v>
      </c>
      <c r="C40" s="6">
        <v>45187</v>
      </c>
      <c r="D40" s="4">
        <v>36.08</v>
      </c>
      <c r="E40" s="4" t="str">
        <f>VLOOKUP(A40,HOP!A:L,12,0)</f>
        <v>36.08</v>
      </c>
      <c r="F40" s="4" t="str">
        <f>VLOOKUP(A40,HOP!A:C,3,0)</f>
        <v>3942977</v>
      </c>
      <c r="G40" s="4">
        <f t="shared" si="2"/>
        <v>0</v>
      </c>
      <c r="H40" s="4" t="str">
        <f t="shared" si="3"/>
        <v>，3942977</v>
      </c>
      <c r="I40" s="4" t="str">
        <f>VLOOKUP(A40,HOP!A:U,21,0)</f>
        <v>直连</v>
      </c>
    </row>
    <row r="41" s="4" customFormat="1" hidden="1" spans="1:9">
      <c r="A41" s="5">
        <v>999226800259447</v>
      </c>
      <c r="B41" s="6">
        <v>45186</v>
      </c>
      <c r="C41" s="6">
        <v>45187</v>
      </c>
      <c r="D41" s="4">
        <v>49.5</v>
      </c>
      <c r="E41" s="4" t="str">
        <f>VLOOKUP(A41,HOP!A:L,12,0)</f>
        <v>49.50</v>
      </c>
      <c r="F41" s="4" t="str">
        <f>VLOOKUP(A41,HOP!A:C,3,0)</f>
        <v>3943108</v>
      </c>
      <c r="G41" s="4">
        <f t="shared" si="2"/>
        <v>0</v>
      </c>
      <c r="H41" s="4" t="str">
        <f t="shared" si="3"/>
        <v>，3943108</v>
      </c>
      <c r="I41" s="4" t="str">
        <f>VLOOKUP(A41,HOP!A:U,21,0)</f>
        <v>直连</v>
      </c>
    </row>
    <row r="42" s="4" customFormat="1" hidden="1" spans="1:9">
      <c r="A42" s="5">
        <v>999226800282598</v>
      </c>
      <c r="B42" s="6">
        <v>45186</v>
      </c>
      <c r="C42" s="6">
        <v>45187</v>
      </c>
      <c r="D42" s="4">
        <v>15.71</v>
      </c>
      <c r="E42" s="4" t="str">
        <f>VLOOKUP(A42,HOP!A:L,12,0)</f>
        <v>15.71</v>
      </c>
      <c r="F42" s="4" t="str">
        <f>VLOOKUP(A42,HOP!A:C,3,0)</f>
        <v>3943121</v>
      </c>
      <c r="G42" s="4">
        <f t="shared" si="2"/>
        <v>0</v>
      </c>
      <c r="H42" s="4" t="str">
        <f t="shared" si="3"/>
        <v>，3943121</v>
      </c>
      <c r="I42" s="4" t="str">
        <f>VLOOKUP(A42,HOP!A:U,21,0)</f>
        <v>直连</v>
      </c>
    </row>
    <row r="43" s="4" customFormat="1" hidden="1" spans="1:9">
      <c r="A43" s="5">
        <v>999226800427113</v>
      </c>
      <c r="B43" s="6">
        <v>45186</v>
      </c>
      <c r="C43" s="6">
        <v>45187</v>
      </c>
      <c r="D43" s="4">
        <v>27.64</v>
      </c>
      <c r="E43" s="4" t="str">
        <f>VLOOKUP(A43,HOP!A:L,12,0)</f>
        <v>27.64</v>
      </c>
      <c r="F43" s="4" t="str">
        <f>VLOOKUP(A43,HOP!A:C,3,0)</f>
        <v>3943277</v>
      </c>
      <c r="G43" s="4">
        <f t="shared" si="2"/>
        <v>0</v>
      </c>
      <c r="H43" s="4" t="str">
        <f t="shared" si="3"/>
        <v>，3943277</v>
      </c>
      <c r="I43" s="4" t="str">
        <f>VLOOKUP(A43,HOP!A:U,21,0)</f>
        <v>直连</v>
      </c>
    </row>
    <row r="44" s="4" customFormat="1" hidden="1" spans="1:9">
      <c r="A44" s="5">
        <v>999226800690126</v>
      </c>
      <c r="B44" s="6">
        <v>45186</v>
      </c>
      <c r="C44" s="6">
        <v>45187</v>
      </c>
      <c r="D44" s="4">
        <v>27.64</v>
      </c>
      <c r="E44" s="4" t="str">
        <f>VLOOKUP(A44,HOP!A:L,12,0)</f>
        <v>27.64</v>
      </c>
      <c r="F44" s="4" t="str">
        <f>VLOOKUP(A44,HOP!A:C,3,0)</f>
        <v>3943516</v>
      </c>
      <c r="G44" s="4">
        <f t="shared" si="2"/>
        <v>0</v>
      </c>
      <c r="H44" s="4" t="str">
        <f t="shared" si="3"/>
        <v>，3943516</v>
      </c>
      <c r="I44" s="4" t="str">
        <f>VLOOKUP(A44,HOP!A:U,21,0)</f>
        <v>直连</v>
      </c>
    </row>
    <row r="45" s="4" customFormat="1" hidden="1" spans="1:9">
      <c r="A45" s="5">
        <v>999226800844987</v>
      </c>
      <c r="B45" s="6">
        <v>45186</v>
      </c>
      <c r="C45" s="6">
        <v>45187</v>
      </c>
      <c r="D45" s="4">
        <v>27.49</v>
      </c>
      <c r="E45" s="4" t="str">
        <f>VLOOKUP(A45,HOP!A:L,12,0)</f>
        <v>27.49</v>
      </c>
      <c r="F45" s="4" t="str">
        <f>VLOOKUP(A45,HOP!A:C,3,0)</f>
        <v>3943738</v>
      </c>
      <c r="G45" s="4">
        <f t="shared" si="2"/>
        <v>0</v>
      </c>
      <c r="H45" s="4" t="str">
        <f t="shared" si="3"/>
        <v>，3943738</v>
      </c>
      <c r="I45" s="4" t="str">
        <f>VLOOKUP(A45,HOP!A:U,21,0)</f>
        <v>直连</v>
      </c>
    </row>
    <row r="46" s="4" customFormat="1" hidden="1" spans="1:9">
      <c r="A46" s="5">
        <v>999226800847373</v>
      </c>
      <c r="B46" s="6">
        <v>45186</v>
      </c>
      <c r="C46" s="6">
        <v>45187</v>
      </c>
      <c r="D46" s="4">
        <v>17.4</v>
      </c>
      <c r="E46" s="4" t="str">
        <f>VLOOKUP(A46,HOP!A:L,12,0)</f>
        <v>17.40</v>
      </c>
      <c r="F46" s="4" t="str">
        <f>VLOOKUP(A46,HOP!A:C,3,0)</f>
        <v>3943741</v>
      </c>
      <c r="G46" s="4">
        <f t="shared" si="2"/>
        <v>0</v>
      </c>
      <c r="H46" s="4" t="str">
        <f t="shared" si="3"/>
        <v>，3943741</v>
      </c>
      <c r="I46" s="4" t="str">
        <f>VLOOKUP(A46,HOP!A:U,21,0)</f>
        <v>直连</v>
      </c>
    </row>
    <row r="47" s="4" customFormat="1" hidden="1" spans="1:9">
      <c r="A47" s="5">
        <v>999226800985026</v>
      </c>
      <c r="B47" s="6">
        <v>45186</v>
      </c>
      <c r="C47" s="6">
        <v>45187</v>
      </c>
      <c r="D47" s="4">
        <v>33.89</v>
      </c>
      <c r="E47" s="4" t="str">
        <f>VLOOKUP(A47,HOP!A:L,12,0)</f>
        <v>33.89</v>
      </c>
      <c r="F47" s="4" t="str">
        <f>VLOOKUP(A47,HOP!A:C,3,0)</f>
        <v>3943828</v>
      </c>
      <c r="G47" s="4">
        <f t="shared" si="2"/>
        <v>0</v>
      </c>
      <c r="H47" s="4" t="str">
        <f t="shared" si="3"/>
        <v>，3943828</v>
      </c>
      <c r="I47" s="4" t="str">
        <f>VLOOKUP(A47,HOP!A:U,21,0)</f>
        <v>直连</v>
      </c>
    </row>
    <row r="48" s="4" customFormat="1" hidden="1" spans="1:9">
      <c r="A48" s="5">
        <v>999226801109065</v>
      </c>
      <c r="B48" s="6">
        <v>45186</v>
      </c>
      <c r="C48" s="6">
        <v>45187</v>
      </c>
      <c r="D48" s="4">
        <v>22.96</v>
      </c>
      <c r="E48" s="4" t="str">
        <f>VLOOKUP(A48,HOP!A:L,12,0)</f>
        <v>22.96</v>
      </c>
      <c r="F48" s="4" t="str">
        <f>VLOOKUP(A48,HOP!A:C,3,0)</f>
        <v>3944043</v>
      </c>
      <c r="G48" s="4">
        <f t="shared" si="2"/>
        <v>0</v>
      </c>
      <c r="H48" s="4" t="str">
        <f t="shared" si="3"/>
        <v>，3944043</v>
      </c>
      <c r="I48" s="4" t="str">
        <f>VLOOKUP(A48,HOP!A:U,21,0)</f>
        <v>直连</v>
      </c>
    </row>
    <row r="49" s="4" customFormat="1" hidden="1" spans="1:9">
      <c r="A49" s="5">
        <v>999226825521608</v>
      </c>
      <c r="B49" s="6">
        <v>45186</v>
      </c>
      <c r="C49" s="6">
        <v>45187</v>
      </c>
      <c r="D49" s="4">
        <v>54.28</v>
      </c>
      <c r="E49" s="4" t="str">
        <f>VLOOKUP(A49,HOP!A:L,12,0)</f>
        <v>54.28</v>
      </c>
      <c r="F49" s="4" t="str">
        <f>VLOOKUP(A49,HOP!A:C,3,0)</f>
        <v>3944063</v>
      </c>
      <c r="G49" s="4">
        <f t="shared" si="2"/>
        <v>0</v>
      </c>
      <c r="H49" s="4" t="str">
        <f t="shared" si="3"/>
        <v>，3944063</v>
      </c>
      <c r="I49" s="4" t="str">
        <f>VLOOKUP(A49,HOP!A:U,21,0)</f>
        <v>直连</v>
      </c>
    </row>
    <row r="50" s="4" customFormat="1" hidden="1" spans="1:9">
      <c r="A50" s="5">
        <v>999226828171356</v>
      </c>
      <c r="B50" s="6">
        <v>45186</v>
      </c>
      <c r="C50" s="6">
        <v>45187</v>
      </c>
      <c r="D50" s="4">
        <v>36.19</v>
      </c>
      <c r="E50" s="4" t="str">
        <f>VLOOKUP(A50,HOP!A:L,12,0)</f>
        <v>36.19</v>
      </c>
      <c r="F50" s="4" t="str">
        <f>VLOOKUP(A50,HOP!A:C,3,0)</f>
        <v>3944407</v>
      </c>
      <c r="G50" s="4">
        <f t="shared" si="2"/>
        <v>0</v>
      </c>
      <c r="H50" s="4" t="str">
        <f t="shared" si="3"/>
        <v>，3944407</v>
      </c>
      <c r="I50" s="4" t="str">
        <f>VLOOKUP(A50,HOP!A:U,21,0)</f>
        <v>直连</v>
      </c>
    </row>
    <row r="51" s="4" customFormat="1" hidden="1" spans="1:9">
      <c r="A51" s="5">
        <v>999226829767066</v>
      </c>
      <c r="B51" s="6">
        <v>45186</v>
      </c>
      <c r="C51" s="6">
        <v>45187</v>
      </c>
      <c r="D51" s="4">
        <v>28.69</v>
      </c>
      <c r="E51" s="4" t="str">
        <f>VLOOKUP(A51,HOP!A:L,12,0)</f>
        <v>28.69</v>
      </c>
      <c r="F51" s="4" t="str">
        <f>VLOOKUP(A51,HOP!A:C,3,0)</f>
        <v>3944673</v>
      </c>
      <c r="G51" s="4">
        <f t="shared" si="2"/>
        <v>0</v>
      </c>
      <c r="H51" s="4" t="str">
        <f t="shared" si="3"/>
        <v>，3944673</v>
      </c>
      <c r="I51" s="4" t="str">
        <f>VLOOKUP(A51,HOP!A:U,21,0)</f>
        <v>直连</v>
      </c>
    </row>
    <row r="52" s="4" customFormat="1" hidden="1" spans="1:9">
      <c r="A52" s="5">
        <v>999226830468353</v>
      </c>
      <c r="B52" s="6">
        <v>45186</v>
      </c>
      <c r="C52" s="6">
        <v>45187</v>
      </c>
      <c r="D52" s="4">
        <v>15.71</v>
      </c>
      <c r="E52" s="4" t="str">
        <f>VLOOKUP(A52,HOP!A:L,12,0)</f>
        <v>15.71</v>
      </c>
      <c r="F52" s="4" t="str">
        <f>VLOOKUP(A52,HOP!A:C,3,0)</f>
        <v>3944899</v>
      </c>
      <c r="G52" s="4">
        <f t="shared" si="2"/>
        <v>0</v>
      </c>
      <c r="H52" s="4" t="str">
        <f t="shared" si="3"/>
        <v>，3944899</v>
      </c>
      <c r="I52" s="4" t="str">
        <f>VLOOKUP(A52,HOP!A:U,21,0)</f>
        <v>直连</v>
      </c>
    </row>
    <row r="53" s="4" customFormat="1" hidden="1" spans="1:9">
      <c r="A53" s="5">
        <v>999226831026289</v>
      </c>
      <c r="B53" s="6">
        <v>45186</v>
      </c>
      <c r="C53" s="6">
        <v>45187</v>
      </c>
      <c r="D53" s="4">
        <v>17.4</v>
      </c>
      <c r="E53" s="4" t="str">
        <f>VLOOKUP(A53,HOP!A:L,12,0)</f>
        <v>17.40</v>
      </c>
      <c r="F53" s="4" t="str">
        <f>VLOOKUP(A53,HOP!A:C,3,0)</f>
        <v>3944984</v>
      </c>
      <c r="G53" s="4">
        <f t="shared" si="2"/>
        <v>0</v>
      </c>
      <c r="H53" s="4" t="str">
        <f t="shared" si="3"/>
        <v>，3944984</v>
      </c>
      <c r="I53" s="4" t="str">
        <f>VLOOKUP(A53,HOP!A:U,21,0)</f>
        <v>直连</v>
      </c>
    </row>
    <row r="54" s="4" customFormat="1" hidden="1" spans="1:9">
      <c r="A54" s="5">
        <v>999226832416167</v>
      </c>
      <c r="B54" s="6">
        <v>45186</v>
      </c>
      <c r="C54" s="6">
        <v>45187</v>
      </c>
      <c r="D54" s="4">
        <v>18.05</v>
      </c>
      <c r="E54" s="4" t="str">
        <f>VLOOKUP(A54,HOP!A:L,12,0)</f>
        <v>18.05</v>
      </c>
      <c r="F54" s="4" t="str">
        <f>VLOOKUP(A54,HOP!A:C,3,0)</f>
        <v>3945341</v>
      </c>
      <c r="G54" s="4">
        <f t="shared" si="2"/>
        <v>0</v>
      </c>
      <c r="H54" s="4" t="str">
        <f t="shared" si="3"/>
        <v>，3945341</v>
      </c>
      <c r="I54" s="4" t="str">
        <f>VLOOKUP(A54,HOP!A:U,21,0)</f>
        <v>直连</v>
      </c>
    </row>
    <row r="55" s="4" customFormat="1" hidden="1" spans="1:9">
      <c r="A55" s="5">
        <v>999226832428305</v>
      </c>
      <c r="B55" s="6">
        <v>45186</v>
      </c>
      <c r="C55" s="6">
        <v>45187</v>
      </c>
      <c r="D55" s="4">
        <v>22.22</v>
      </c>
      <c r="E55" s="4" t="str">
        <f>VLOOKUP(A55,HOP!A:L,12,0)</f>
        <v>22.22</v>
      </c>
      <c r="F55" s="4" t="str">
        <f>VLOOKUP(A55,HOP!A:C,3,0)</f>
        <v>3945343</v>
      </c>
      <c r="G55" s="4">
        <f t="shared" si="2"/>
        <v>0</v>
      </c>
      <c r="H55" s="4" t="str">
        <f t="shared" si="3"/>
        <v>，3945343</v>
      </c>
      <c r="I55" s="4" t="str">
        <f>VLOOKUP(A55,HOP!A:U,21,0)</f>
        <v>直连</v>
      </c>
    </row>
    <row r="56" s="4" customFormat="1" hidden="1" spans="1:9">
      <c r="A56" s="5">
        <v>999226832560596</v>
      </c>
      <c r="B56" s="6">
        <v>45186</v>
      </c>
      <c r="C56" s="6">
        <v>45187</v>
      </c>
      <c r="D56" s="4">
        <v>77.71</v>
      </c>
      <c r="E56" s="4" t="str">
        <f>VLOOKUP(A56,HOP!A:L,12,0)</f>
        <v>77.71</v>
      </c>
      <c r="F56" s="4" t="str">
        <f>VLOOKUP(A56,HOP!A:C,3,0)</f>
        <v>3945363</v>
      </c>
      <c r="G56" s="4">
        <f t="shared" si="2"/>
        <v>0</v>
      </c>
      <c r="H56" s="4" t="str">
        <f t="shared" si="3"/>
        <v>，3945363</v>
      </c>
      <c r="I56" s="4" t="str">
        <f>VLOOKUP(A56,HOP!A:U,21,0)</f>
        <v>直连</v>
      </c>
    </row>
    <row r="57" s="4" customFormat="1" hidden="1" spans="1:9">
      <c r="A57" s="5">
        <v>999226833713660</v>
      </c>
      <c r="B57" s="6">
        <v>45186</v>
      </c>
      <c r="C57" s="6">
        <v>45187</v>
      </c>
      <c r="D57" s="4">
        <v>53.92</v>
      </c>
      <c r="E57" s="4" t="str">
        <f>VLOOKUP(A57,HOP!A:L,12,0)</f>
        <v>53.92</v>
      </c>
      <c r="F57" s="4" t="str">
        <f>VLOOKUP(A57,HOP!A:C,3,0)</f>
        <v>3945591</v>
      </c>
      <c r="G57" s="4">
        <f t="shared" si="2"/>
        <v>0</v>
      </c>
      <c r="H57" s="4" t="str">
        <f t="shared" si="3"/>
        <v>，3945591</v>
      </c>
      <c r="I57" s="4" t="str">
        <f>VLOOKUP(A57,HOP!A:U,21,0)</f>
        <v>直连</v>
      </c>
    </row>
    <row r="58" s="4" customFormat="1" hidden="1" spans="1:9">
      <c r="A58" s="5">
        <v>999226833909971</v>
      </c>
      <c r="B58" s="6">
        <v>45186</v>
      </c>
      <c r="C58" s="6">
        <v>45187</v>
      </c>
      <c r="D58" s="4">
        <v>49.69</v>
      </c>
      <c r="E58" s="4" t="str">
        <f>VLOOKUP(A58,HOP!A:L,12,0)</f>
        <v>49.69</v>
      </c>
      <c r="F58" s="4" t="str">
        <f>VLOOKUP(A58,HOP!A:C,3,0)</f>
        <v>3945617</v>
      </c>
      <c r="G58" s="4">
        <f t="shared" si="2"/>
        <v>0</v>
      </c>
      <c r="H58" s="4" t="str">
        <f t="shared" si="3"/>
        <v>，3945617</v>
      </c>
      <c r="I58" s="4" t="str">
        <f>VLOOKUP(A58,HOP!A:U,21,0)</f>
        <v>直连</v>
      </c>
    </row>
    <row r="59" s="4" customFormat="1" hidden="1" spans="1:9">
      <c r="A59" s="5">
        <v>999226833929119</v>
      </c>
      <c r="B59" s="6">
        <v>45186</v>
      </c>
      <c r="C59" s="6">
        <v>45187</v>
      </c>
      <c r="D59" s="4">
        <v>17.4</v>
      </c>
      <c r="E59" s="4" t="str">
        <f>VLOOKUP(A59,HOP!A:L,12,0)</f>
        <v>17.40</v>
      </c>
      <c r="F59" s="4" t="str">
        <f>VLOOKUP(A59,HOP!A:C,3,0)</f>
        <v>3945621</v>
      </c>
      <c r="G59" s="4">
        <f t="shared" si="2"/>
        <v>0</v>
      </c>
      <c r="H59" s="4" t="str">
        <f t="shared" si="3"/>
        <v>，3945621</v>
      </c>
      <c r="I59" s="4" t="str">
        <f>VLOOKUP(A59,HOP!A:U,21,0)</f>
        <v>直连</v>
      </c>
    </row>
    <row r="60" s="4" customFormat="1" hidden="1" spans="1:9">
      <c r="A60" s="5">
        <v>999226834082936</v>
      </c>
      <c r="B60" s="6">
        <v>45186</v>
      </c>
      <c r="C60" s="6">
        <v>45187</v>
      </c>
      <c r="D60" s="4">
        <v>22.96</v>
      </c>
      <c r="E60" s="4" t="str">
        <f>VLOOKUP(A60,HOP!A:L,12,0)</f>
        <v>22.96</v>
      </c>
      <c r="F60" s="4" t="str">
        <f>VLOOKUP(A60,HOP!A:C,3,0)</f>
        <v>3945810</v>
      </c>
      <c r="G60" s="4">
        <f t="shared" si="2"/>
        <v>0</v>
      </c>
      <c r="H60" s="4" t="str">
        <f t="shared" si="3"/>
        <v>，3945810</v>
      </c>
      <c r="I60" s="4" t="str">
        <f>VLOOKUP(A60,HOP!A:U,21,0)</f>
        <v>直连</v>
      </c>
    </row>
    <row r="61" s="4" customFormat="1" hidden="1" spans="1:9">
      <c r="A61" s="5">
        <v>999226834668436</v>
      </c>
      <c r="B61" s="6">
        <v>45186</v>
      </c>
      <c r="C61" s="6">
        <v>45187</v>
      </c>
      <c r="D61" s="4">
        <v>31.61</v>
      </c>
      <c r="E61" s="4" t="str">
        <f>VLOOKUP(A61,HOP!A:L,12,0)</f>
        <v>31.61</v>
      </c>
      <c r="F61" s="4" t="str">
        <f>VLOOKUP(A61,HOP!A:C,3,0)</f>
        <v>3945901</v>
      </c>
      <c r="G61" s="4">
        <f t="shared" si="2"/>
        <v>0</v>
      </c>
      <c r="H61" s="4" t="str">
        <f t="shared" si="3"/>
        <v>，3945901</v>
      </c>
      <c r="I61" s="4" t="str">
        <f>VLOOKUP(A61,HOP!A:U,21,0)</f>
        <v>直连</v>
      </c>
    </row>
    <row r="62" s="4" customFormat="1" hidden="1" spans="1:9">
      <c r="A62" s="5">
        <v>999226836266877</v>
      </c>
      <c r="B62" s="6">
        <v>45186</v>
      </c>
      <c r="C62" s="6">
        <v>45187</v>
      </c>
      <c r="D62" s="4">
        <v>19.4</v>
      </c>
      <c r="E62" s="4" t="str">
        <f>VLOOKUP(A62,HOP!A:L,12,0)</f>
        <v>19.40</v>
      </c>
      <c r="F62" s="4" t="str">
        <f>VLOOKUP(A62,HOP!A:C,3,0)</f>
        <v>3946474</v>
      </c>
      <c r="G62" s="4">
        <f t="shared" si="2"/>
        <v>0</v>
      </c>
      <c r="H62" s="4" t="str">
        <f t="shared" si="3"/>
        <v>，3946474</v>
      </c>
      <c r="I62" s="4" t="str">
        <f>VLOOKUP(A62,HOP!A:U,21,0)</f>
        <v>直连</v>
      </c>
    </row>
    <row r="64" spans="4:4">
      <c r="D64" s="4">
        <f>SUM(D2:D63)</f>
        <v>4757.3</v>
      </c>
    </row>
    <row r="72" spans="1:4">
      <c r="A72" s="4" t="s">
        <v>340</v>
      </c>
      <c r="C72" s="4">
        <v>426.58</v>
      </c>
      <c r="D72" s="4">
        <v>3338.41</v>
      </c>
    </row>
    <row r="73" spans="1:4">
      <c r="A73" s="4" t="s">
        <v>341</v>
      </c>
      <c r="C73" s="4">
        <v>4117.72</v>
      </c>
      <c r="D73" s="4">
        <v>32225.23</v>
      </c>
    </row>
    <row r="74" spans="1:4">
      <c r="A74" s="4" t="s">
        <v>342</v>
      </c>
      <c r="C74" s="4">
        <v>213</v>
      </c>
      <c r="D74" s="4">
        <v>1666.94</v>
      </c>
    </row>
    <row r="75" spans="1:4">
      <c r="A75" s="4" t="s">
        <v>343</v>
      </c>
      <c r="C75" s="4">
        <f>SUBTOTAL(9,C72:C74)</f>
        <v>4757.3</v>
      </c>
      <c r="D75" s="4">
        <f>SUBTOTAL(9,D72:D74)</f>
        <v>37230.58</v>
      </c>
    </row>
    <row r="76" spans="1:1">
      <c r="A76" s="4" t="s">
        <v>344</v>
      </c>
    </row>
  </sheetData>
  <autoFilter ref="A1:XFD64">
    <filterColumn colId="3">
      <filters blank="1">
        <filter val="312"/>
        <filter val="14.92"/>
        <filter val="32.52"/>
        <filter val="43.52"/>
        <filter val="53.92"/>
        <filter val="54.12"/>
        <filter val="68.12"/>
        <filter val="213"/>
        <filter val="10.53"/>
        <filter val="19.14"/>
        <filter val="57.15"/>
        <filter val="22.96"/>
        <filter val="328.18"/>
        <filter val="36.19"/>
        <filter val="220.59"/>
        <filter val="31.61"/>
        <filter val="82.21"/>
        <filter val="62"/>
        <filter val="22.22"/>
        <filter val="187.22"/>
        <filter val="335.23"/>
        <filter val="4757.3"/>
        <filter val="17.4"/>
        <filter val="19.4"/>
        <filter val="27.64"/>
        <filter val="49.5"/>
        <filter val="111.5"/>
        <filter val="23.6"/>
        <filter val="47.66"/>
        <filter val="54.28"/>
        <filter val="28.69"/>
        <filter val="49.69"/>
        <filter val="62.29"/>
        <filter val="15.71"/>
        <filter val="77.71"/>
        <filter val="58.72"/>
        <filter val="350.32"/>
        <filter val="385.73"/>
        <filter val="42.74"/>
        <filter val="92.77"/>
        <filter val="12.81"/>
        <filter val="14.42"/>
        <filter val="90.82"/>
        <filter val="28.43"/>
        <filter val="29.04"/>
        <filter val="71.84"/>
        <filter val="18.05"/>
        <filter val="71.86"/>
        <filter val="213.46"/>
        <filter val="18.87"/>
        <filter val="39.47"/>
        <filter val="36.08"/>
        <filter val="190.88"/>
        <filter val="27.49"/>
        <filter val="33.89"/>
      </filters>
    </filterColumn>
    <filterColumn colId="6">
      <filters blank="1">
        <filter val="#N/A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2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345</v>
      </c>
      <c r="B1" s="2" t="s">
        <v>346</v>
      </c>
      <c r="C1" s="2" t="s">
        <v>347</v>
      </c>
      <c r="D1" s="2" t="s">
        <v>348</v>
      </c>
      <c r="E1" s="2" t="s">
        <v>13</v>
      </c>
      <c r="F1" s="2" t="s">
        <v>5</v>
      </c>
      <c r="G1" s="2" t="s">
        <v>6</v>
      </c>
      <c r="H1" s="2" t="s">
        <v>349</v>
      </c>
      <c r="I1" s="2" t="s">
        <v>350</v>
      </c>
      <c r="J1" s="2" t="s">
        <v>351</v>
      </c>
      <c r="K1" s="2" t="s">
        <v>352</v>
      </c>
      <c r="L1" s="2" t="s">
        <v>353</v>
      </c>
      <c r="M1" s="2" t="s">
        <v>354</v>
      </c>
      <c r="N1" s="2" t="s">
        <v>355</v>
      </c>
      <c r="O1" s="2" t="s">
        <v>356</v>
      </c>
      <c r="P1" s="2" t="s">
        <v>357</v>
      </c>
      <c r="Q1" s="2" t="s">
        <v>358</v>
      </c>
      <c r="R1" s="2" t="s">
        <v>359</v>
      </c>
      <c r="S1" s="2" t="s">
        <v>360</v>
      </c>
      <c r="T1" s="2" t="s">
        <v>361</v>
      </c>
      <c r="U1" s="2" t="s">
        <v>362</v>
      </c>
      <c r="V1" s="2" t="s">
        <v>363</v>
      </c>
    </row>
    <row r="2" s="1" customFormat="1" spans="1:22">
      <c r="A2" s="3">
        <v>999226836266877</v>
      </c>
      <c r="B2" s="1" t="s">
        <v>364</v>
      </c>
      <c r="C2" s="1" t="s">
        <v>365</v>
      </c>
      <c r="D2" s="1" t="s">
        <v>366</v>
      </c>
      <c r="E2" s="1" t="s">
        <v>367</v>
      </c>
      <c r="F2" s="1" t="s">
        <v>364</v>
      </c>
      <c r="G2" s="1" t="s">
        <v>368</v>
      </c>
      <c r="H2" s="1" t="s">
        <v>369</v>
      </c>
      <c r="I2" s="1" t="s">
        <v>370</v>
      </c>
      <c r="J2" s="1" t="s">
        <v>30</v>
      </c>
      <c r="K2" s="1" t="s">
        <v>371</v>
      </c>
      <c r="L2" s="1" t="s">
        <v>371</v>
      </c>
      <c r="M2" s="1" t="s">
        <v>372</v>
      </c>
      <c r="N2" s="1" t="s">
        <v>372</v>
      </c>
      <c r="O2" s="1" t="s">
        <v>373</v>
      </c>
      <c r="P2" s="1" t="s">
        <v>374</v>
      </c>
      <c r="Q2" s="1" t="s">
        <v>375</v>
      </c>
      <c r="R2" s="1" t="s">
        <v>376</v>
      </c>
      <c r="S2" s="1" t="s">
        <v>377</v>
      </c>
      <c r="T2" s="1" t="s">
        <v>378</v>
      </c>
      <c r="U2" s="1" t="s">
        <v>379</v>
      </c>
      <c r="V2" s="1" t="s">
        <v>380</v>
      </c>
    </row>
    <row r="3" s="1" customFormat="1" spans="1:22">
      <c r="A3" s="3">
        <v>999226834668436</v>
      </c>
      <c r="B3" s="1" t="s">
        <v>364</v>
      </c>
      <c r="C3" s="1" t="s">
        <v>381</v>
      </c>
      <c r="D3" s="1" t="s">
        <v>382</v>
      </c>
      <c r="E3" s="1" t="s">
        <v>383</v>
      </c>
      <c r="F3" s="1" t="s">
        <v>364</v>
      </c>
      <c r="G3" s="1" t="s">
        <v>368</v>
      </c>
      <c r="H3" s="1" t="s">
        <v>369</v>
      </c>
      <c r="I3" s="1" t="s">
        <v>384</v>
      </c>
      <c r="J3" s="1" t="s">
        <v>30</v>
      </c>
      <c r="K3" s="1" t="s">
        <v>385</v>
      </c>
      <c r="L3" s="1" t="s">
        <v>385</v>
      </c>
      <c r="M3" s="1" t="s">
        <v>372</v>
      </c>
      <c r="N3" s="1" t="s">
        <v>372</v>
      </c>
      <c r="O3" s="1" t="s">
        <v>373</v>
      </c>
      <c r="P3" s="1" t="s">
        <v>374</v>
      </c>
      <c r="Q3" s="1" t="s">
        <v>375</v>
      </c>
      <c r="R3" s="1" t="s">
        <v>386</v>
      </c>
      <c r="S3" s="1" t="s">
        <v>377</v>
      </c>
      <c r="T3" s="1" t="s">
        <v>378</v>
      </c>
      <c r="U3" s="1" t="s">
        <v>379</v>
      </c>
      <c r="V3" s="1" t="s">
        <v>387</v>
      </c>
    </row>
    <row r="4" s="1" customFormat="1" spans="1:22">
      <c r="A4" s="3">
        <v>999226834082936</v>
      </c>
      <c r="B4" s="1" t="s">
        <v>364</v>
      </c>
      <c r="C4" s="1" t="s">
        <v>388</v>
      </c>
      <c r="D4" s="1" t="s">
        <v>389</v>
      </c>
      <c r="E4" s="1" t="s">
        <v>390</v>
      </c>
      <c r="F4" s="1" t="s">
        <v>364</v>
      </c>
      <c r="G4" s="1" t="s">
        <v>368</v>
      </c>
      <c r="H4" s="1" t="s">
        <v>369</v>
      </c>
      <c r="I4" s="1" t="s">
        <v>391</v>
      </c>
      <c r="J4" s="1" t="s">
        <v>30</v>
      </c>
      <c r="K4" s="1" t="s">
        <v>392</v>
      </c>
      <c r="L4" s="1" t="s">
        <v>392</v>
      </c>
      <c r="M4" s="1" t="s">
        <v>372</v>
      </c>
      <c r="N4" s="1" t="s">
        <v>372</v>
      </c>
      <c r="O4" s="1" t="s">
        <v>373</v>
      </c>
      <c r="P4" s="1" t="s">
        <v>374</v>
      </c>
      <c r="Q4" s="1" t="s">
        <v>375</v>
      </c>
      <c r="R4" s="1" t="s">
        <v>393</v>
      </c>
      <c r="S4" s="1" t="s">
        <v>377</v>
      </c>
      <c r="T4" s="1" t="s">
        <v>378</v>
      </c>
      <c r="U4" s="1" t="s">
        <v>379</v>
      </c>
      <c r="V4" s="1" t="s">
        <v>387</v>
      </c>
    </row>
    <row r="5" s="1" customFormat="1" spans="1:22">
      <c r="A5" s="3">
        <v>999226833929119</v>
      </c>
      <c r="B5" s="1" t="s">
        <v>364</v>
      </c>
      <c r="C5" s="1" t="s">
        <v>394</v>
      </c>
      <c r="D5" s="1" t="s">
        <v>395</v>
      </c>
      <c r="E5" s="1" t="s">
        <v>396</v>
      </c>
      <c r="F5" s="1" t="s">
        <v>364</v>
      </c>
      <c r="G5" s="1" t="s">
        <v>368</v>
      </c>
      <c r="H5" s="1" t="s">
        <v>369</v>
      </c>
      <c r="I5" s="1" t="s">
        <v>397</v>
      </c>
      <c r="J5" s="1" t="s">
        <v>30</v>
      </c>
      <c r="K5" s="1" t="s">
        <v>398</v>
      </c>
      <c r="L5" s="1" t="s">
        <v>398</v>
      </c>
      <c r="M5" s="1" t="s">
        <v>372</v>
      </c>
      <c r="N5" s="1" t="s">
        <v>372</v>
      </c>
      <c r="O5" s="1" t="s">
        <v>373</v>
      </c>
      <c r="P5" s="1" t="s">
        <v>374</v>
      </c>
      <c r="Q5" s="1" t="s">
        <v>375</v>
      </c>
      <c r="R5" s="1" t="s">
        <v>399</v>
      </c>
      <c r="S5" s="1" t="s">
        <v>377</v>
      </c>
      <c r="T5" s="1" t="s">
        <v>378</v>
      </c>
      <c r="U5" s="1" t="s">
        <v>379</v>
      </c>
      <c r="V5" s="1" t="s">
        <v>387</v>
      </c>
    </row>
    <row r="6" s="1" customFormat="1" spans="1:22">
      <c r="A6" s="3">
        <v>999226833909971</v>
      </c>
      <c r="B6" s="1" t="s">
        <v>364</v>
      </c>
      <c r="C6" s="1" t="s">
        <v>400</v>
      </c>
      <c r="D6" s="1" t="s">
        <v>401</v>
      </c>
      <c r="E6" s="1" t="s">
        <v>402</v>
      </c>
      <c r="F6" s="1" t="s">
        <v>364</v>
      </c>
      <c r="G6" s="1" t="s">
        <v>368</v>
      </c>
      <c r="H6" s="1" t="s">
        <v>369</v>
      </c>
      <c r="I6" s="1" t="s">
        <v>403</v>
      </c>
      <c r="J6" s="1" t="s">
        <v>30</v>
      </c>
      <c r="K6" s="1" t="s">
        <v>404</v>
      </c>
      <c r="L6" s="1" t="s">
        <v>404</v>
      </c>
      <c r="M6" s="1" t="s">
        <v>372</v>
      </c>
      <c r="N6" s="1" t="s">
        <v>372</v>
      </c>
      <c r="O6" s="1" t="s">
        <v>373</v>
      </c>
      <c r="P6" s="1" t="s">
        <v>374</v>
      </c>
      <c r="Q6" s="1" t="s">
        <v>375</v>
      </c>
      <c r="R6" s="1" t="s">
        <v>405</v>
      </c>
      <c r="S6" s="1" t="s">
        <v>377</v>
      </c>
      <c r="T6" s="1" t="s">
        <v>378</v>
      </c>
      <c r="U6" s="1" t="s">
        <v>379</v>
      </c>
      <c r="V6" s="1" t="s">
        <v>387</v>
      </c>
    </row>
    <row r="7" s="1" customFormat="1" spans="1:22">
      <c r="A7" s="3">
        <v>999226833713660</v>
      </c>
      <c r="B7" s="1" t="s">
        <v>364</v>
      </c>
      <c r="C7" s="1" t="s">
        <v>406</v>
      </c>
      <c r="D7" s="1" t="s">
        <v>407</v>
      </c>
      <c r="E7" s="1" t="s">
        <v>408</v>
      </c>
      <c r="F7" s="1" t="s">
        <v>364</v>
      </c>
      <c r="G7" s="1" t="s">
        <v>368</v>
      </c>
      <c r="H7" s="1" t="s">
        <v>369</v>
      </c>
      <c r="I7" s="1" t="s">
        <v>409</v>
      </c>
      <c r="J7" s="1" t="s">
        <v>30</v>
      </c>
      <c r="K7" s="1" t="s">
        <v>410</v>
      </c>
      <c r="L7" s="1" t="s">
        <v>410</v>
      </c>
      <c r="M7" s="1" t="s">
        <v>372</v>
      </c>
      <c r="N7" s="1" t="s">
        <v>372</v>
      </c>
      <c r="O7" s="1" t="s">
        <v>373</v>
      </c>
      <c r="P7" s="1" t="s">
        <v>374</v>
      </c>
      <c r="Q7" s="1" t="s">
        <v>375</v>
      </c>
      <c r="R7" s="1" t="s">
        <v>411</v>
      </c>
      <c r="S7" s="1" t="s">
        <v>377</v>
      </c>
      <c r="T7" s="1" t="s">
        <v>378</v>
      </c>
      <c r="U7" s="1" t="s">
        <v>379</v>
      </c>
      <c r="V7" s="1" t="s">
        <v>412</v>
      </c>
    </row>
    <row r="8" s="1" customFormat="1" spans="1:22">
      <c r="A8" s="3">
        <v>999226832560596</v>
      </c>
      <c r="B8" s="1" t="s">
        <v>364</v>
      </c>
      <c r="C8" s="1" t="s">
        <v>413</v>
      </c>
      <c r="D8" s="1" t="s">
        <v>414</v>
      </c>
      <c r="E8" s="1" t="s">
        <v>415</v>
      </c>
      <c r="F8" s="1" t="s">
        <v>364</v>
      </c>
      <c r="G8" s="1" t="s">
        <v>368</v>
      </c>
      <c r="H8" s="1" t="s">
        <v>369</v>
      </c>
      <c r="I8" s="1" t="s">
        <v>416</v>
      </c>
      <c r="J8" s="1" t="s">
        <v>30</v>
      </c>
      <c r="K8" s="1" t="s">
        <v>417</v>
      </c>
      <c r="L8" s="1" t="s">
        <v>417</v>
      </c>
      <c r="M8" s="1" t="s">
        <v>372</v>
      </c>
      <c r="N8" s="1" t="s">
        <v>372</v>
      </c>
      <c r="O8" s="1" t="s">
        <v>373</v>
      </c>
      <c r="P8" s="1" t="s">
        <v>374</v>
      </c>
      <c r="Q8" s="1" t="s">
        <v>375</v>
      </c>
      <c r="R8" s="1" t="s">
        <v>418</v>
      </c>
      <c r="S8" s="1" t="s">
        <v>377</v>
      </c>
      <c r="T8" s="1" t="s">
        <v>378</v>
      </c>
      <c r="U8" s="1" t="s">
        <v>379</v>
      </c>
      <c r="V8" s="1" t="s">
        <v>419</v>
      </c>
    </row>
    <row r="9" s="1" customFormat="1" spans="1:22">
      <c r="A9" s="3">
        <v>999226832428305</v>
      </c>
      <c r="B9" s="1" t="s">
        <v>364</v>
      </c>
      <c r="C9" s="1" t="s">
        <v>420</v>
      </c>
      <c r="D9" s="1" t="s">
        <v>421</v>
      </c>
      <c r="E9" s="1" t="s">
        <v>422</v>
      </c>
      <c r="F9" s="1" t="s">
        <v>364</v>
      </c>
      <c r="G9" s="1" t="s">
        <v>368</v>
      </c>
      <c r="H9" s="1" t="s">
        <v>369</v>
      </c>
      <c r="I9" s="1" t="s">
        <v>423</v>
      </c>
      <c r="J9" s="1" t="s">
        <v>30</v>
      </c>
      <c r="K9" s="1" t="s">
        <v>424</v>
      </c>
      <c r="L9" s="1" t="s">
        <v>424</v>
      </c>
      <c r="M9" s="1" t="s">
        <v>372</v>
      </c>
      <c r="N9" s="1" t="s">
        <v>372</v>
      </c>
      <c r="O9" s="1" t="s">
        <v>373</v>
      </c>
      <c r="P9" s="1" t="s">
        <v>374</v>
      </c>
      <c r="Q9" s="1" t="s">
        <v>375</v>
      </c>
      <c r="R9" s="1" t="s">
        <v>425</v>
      </c>
      <c r="S9" s="1" t="s">
        <v>377</v>
      </c>
      <c r="T9" s="1" t="s">
        <v>378</v>
      </c>
      <c r="U9" s="1" t="s">
        <v>379</v>
      </c>
      <c r="V9" s="1" t="s">
        <v>387</v>
      </c>
    </row>
    <row r="10" s="1" customFormat="1" spans="1:22">
      <c r="A10" s="3">
        <v>999226832416167</v>
      </c>
      <c r="B10" s="1" t="s">
        <v>364</v>
      </c>
      <c r="C10" s="1" t="s">
        <v>426</v>
      </c>
      <c r="D10" s="1" t="s">
        <v>427</v>
      </c>
      <c r="E10" s="1" t="s">
        <v>428</v>
      </c>
      <c r="F10" s="1" t="s">
        <v>364</v>
      </c>
      <c r="G10" s="1" t="s">
        <v>368</v>
      </c>
      <c r="H10" s="1" t="s">
        <v>369</v>
      </c>
      <c r="I10" s="1" t="s">
        <v>429</v>
      </c>
      <c r="J10" s="1" t="s">
        <v>30</v>
      </c>
      <c r="K10" s="1" t="s">
        <v>430</v>
      </c>
      <c r="L10" s="1" t="s">
        <v>430</v>
      </c>
      <c r="M10" s="1" t="s">
        <v>372</v>
      </c>
      <c r="N10" s="1" t="s">
        <v>372</v>
      </c>
      <c r="O10" s="1" t="s">
        <v>373</v>
      </c>
      <c r="P10" s="1" t="s">
        <v>374</v>
      </c>
      <c r="Q10" s="1" t="s">
        <v>375</v>
      </c>
      <c r="R10" s="1" t="s">
        <v>431</v>
      </c>
      <c r="S10" s="1" t="s">
        <v>377</v>
      </c>
      <c r="T10" s="1" t="s">
        <v>378</v>
      </c>
      <c r="U10" s="1" t="s">
        <v>379</v>
      </c>
      <c r="V10" s="1" t="s">
        <v>380</v>
      </c>
    </row>
    <row r="11" s="1" customFormat="1" spans="1:22">
      <c r="A11" s="3">
        <v>999226831026289</v>
      </c>
      <c r="B11" s="1" t="s">
        <v>364</v>
      </c>
      <c r="C11" s="1" t="s">
        <v>432</v>
      </c>
      <c r="D11" s="1" t="s">
        <v>395</v>
      </c>
      <c r="E11" s="1" t="s">
        <v>433</v>
      </c>
      <c r="F11" s="1" t="s">
        <v>364</v>
      </c>
      <c r="G11" s="1" t="s">
        <v>368</v>
      </c>
      <c r="H11" s="1" t="s">
        <v>369</v>
      </c>
      <c r="I11" s="1" t="s">
        <v>397</v>
      </c>
      <c r="J11" s="1" t="s">
        <v>30</v>
      </c>
      <c r="K11" s="1" t="s">
        <v>398</v>
      </c>
      <c r="L11" s="1" t="s">
        <v>398</v>
      </c>
      <c r="M11" s="1" t="s">
        <v>372</v>
      </c>
      <c r="N11" s="1" t="s">
        <v>372</v>
      </c>
      <c r="O11" s="1" t="s">
        <v>373</v>
      </c>
      <c r="P11" s="1" t="s">
        <v>374</v>
      </c>
      <c r="Q11" s="1" t="s">
        <v>375</v>
      </c>
      <c r="R11" s="1" t="s">
        <v>434</v>
      </c>
      <c r="S11" s="1" t="s">
        <v>377</v>
      </c>
      <c r="T11" s="1" t="s">
        <v>378</v>
      </c>
      <c r="U11" s="1" t="s">
        <v>379</v>
      </c>
      <c r="V11" s="1" t="s">
        <v>387</v>
      </c>
    </row>
    <row r="12" s="1" customFormat="1" spans="1:22">
      <c r="A12" s="3">
        <v>999226830468353</v>
      </c>
      <c r="B12" s="1" t="s">
        <v>364</v>
      </c>
      <c r="C12" s="1" t="s">
        <v>435</v>
      </c>
      <c r="D12" s="1" t="s">
        <v>436</v>
      </c>
      <c r="E12" s="1" t="s">
        <v>437</v>
      </c>
      <c r="F12" s="1" t="s">
        <v>364</v>
      </c>
      <c r="G12" s="1" t="s">
        <v>368</v>
      </c>
      <c r="H12" s="1" t="s">
        <v>369</v>
      </c>
      <c r="I12" s="1" t="s">
        <v>438</v>
      </c>
      <c r="J12" s="1" t="s">
        <v>30</v>
      </c>
      <c r="K12" s="1" t="s">
        <v>439</v>
      </c>
      <c r="L12" s="1" t="s">
        <v>439</v>
      </c>
      <c r="M12" s="1" t="s">
        <v>372</v>
      </c>
      <c r="N12" s="1" t="s">
        <v>372</v>
      </c>
      <c r="O12" s="1" t="s">
        <v>373</v>
      </c>
      <c r="P12" s="1" t="s">
        <v>374</v>
      </c>
      <c r="Q12" s="1" t="s">
        <v>375</v>
      </c>
      <c r="R12" s="1" t="s">
        <v>440</v>
      </c>
      <c r="S12" s="1" t="s">
        <v>377</v>
      </c>
      <c r="T12" s="1" t="s">
        <v>378</v>
      </c>
      <c r="U12" s="1" t="s">
        <v>379</v>
      </c>
      <c r="V12" s="1" t="s">
        <v>441</v>
      </c>
    </row>
    <row r="13" s="1" customFormat="1" spans="1:22">
      <c r="A13" s="3">
        <v>999226829767066</v>
      </c>
      <c r="B13" s="1" t="s">
        <v>364</v>
      </c>
      <c r="C13" s="1" t="s">
        <v>442</v>
      </c>
      <c r="D13" s="1" t="s">
        <v>443</v>
      </c>
      <c r="E13" s="1" t="s">
        <v>444</v>
      </c>
      <c r="F13" s="1" t="s">
        <v>364</v>
      </c>
      <c r="G13" s="1" t="s">
        <v>368</v>
      </c>
      <c r="H13" s="1" t="s">
        <v>369</v>
      </c>
      <c r="I13" s="1" t="s">
        <v>445</v>
      </c>
      <c r="J13" s="1" t="s">
        <v>30</v>
      </c>
      <c r="K13" s="1" t="s">
        <v>446</v>
      </c>
      <c r="L13" s="1" t="s">
        <v>446</v>
      </c>
      <c r="M13" s="1" t="s">
        <v>372</v>
      </c>
      <c r="N13" s="1" t="s">
        <v>372</v>
      </c>
      <c r="O13" s="1" t="s">
        <v>373</v>
      </c>
      <c r="P13" s="1" t="s">
        <v>374</v>
      </c>
      <c r="Q13" s="1" t="s">
        <v>375</v>
      </c>
      <c r="R13" s="1" t="s">
        <v>447</v>
      </c>
      <c r="S13" s="1" t="s">
        <v>377</v>
      </c>
      <c r="T13" s="1" t="s">
        <v>378</v>
      </c>
      <c r="U13" s="1" t="s">
        <v>379</v>
      </c>
      <c r="V13" s="1" t="s">
        <v>387</v>
      </c>
    </row>
    <row r="14" s="1" customFormat="1" spans="1:22">
      <c r="A14" s="3">
        <v>999226828171356</v>
      </c>
      <c r="B14" s="1" t="s">
        <v>364</v>
      </c>
      <c r="C14" s="1" t="s">
        <v>448</v>
      </c>
      <c r="D14" s="1" t="s">
        <v>449</v>
      </c>
      <c r="E14" s="1" t="s">
        <v>450</v>
      </c>
      <c r="F14" s="1" t="s">
        <v>364</v>
      </c>
      <c r="G14" s="1" t="s">
        <v>368</v>
      </c>
      <c r="H14" s="1" t="s">
        <v>369</v>
      </c>
      <c r="I14" s="1" t="s">
        <v>451</v>
      </c>
      <c r="J14" s="1" t="s">
        <v>30</v>
      </c>
      <c r="K14" s="1" t="s">
        <v>452</v>
      </c>
      <c r="L14" s="1" t="s">
        <v>452</v>
      </c>
      <c r="M14" s="1" t="s">
        <v>372</v>
      </c>
      <c r="N14" s="1" t="s">
        <v>372</v>
      </c>
      <c r="O14" s="1" t="s">
        <v>373</v>
      </c>
      <c r="P14" s="1" t="s">
        <v>374</v>
      </c>
      <c r="Q14" s="1" t="s">
        <v>375</v>
      </c>
      <c r="R14" s="1" t="s">
        <v>453</v>
      </c>
      <c r="S14" s="1" t="s">
        <v>377</v>
      </c>
      <c r="T14" s="1" t="s">
        <v>378</v>
      </c>
      <c r="U14" s="1" t="s">
        <v>379</v>
      </c>
      <c r="V14" s="1" t="s">
        <v>441</v>
      </c>
    </row>
    <row r="15" s="1" customFormat="1" spans="1:22">
      <c r="A15" s="3">
        <v>999226825521608</v>
      </c>
      <c r="B15" s="1" t="s">
        <v>364</v>
      </c>
      <c r="C15" s="1" t="s">
        <v>454</v>
      </c>
      <c r="D15" s="1" t="s">
        <v>455</v>
      </c>
      <c r="E15" s="1" t="s">
        <v>456</v>
      </c>
      <c r="F15" s="1" t="s">
        <v>364</v>
      </c>
      <c r="G15" s="1" t="s">
        <v>368</v>
      </c>
      <c r="H15" s="1" t="s">
        <v>369</v>
      </c>
      <c r="I15" s="1" t="s">
        <v>457</v>
      </c>
      <c r="J15" s="1" t="s">
        <v>30</v>
      </c>
      <c r="K15" s="1" t="s">
        <v>458</v>
      </c>
      <c r="L15" s="1" t="s">
        <v>458</v>
      </c>
      <c r="M15" s="1" t="s">
        <v>372</v>
      </c>
      <c r="N15" s="1" t="s">
        <v>372</v>
      </c>
      <c r="O15" s="1" t="s">
        <v>373</v>
      </c>
      <c r="P15" s="1" t="s">
        <v>374</v>
      </c>
      <c r="Q15" s="1" t="s">
        <v>375</v>
      </c>
      <c r="R15" s="1" t="s">
        <v>459</v>
      </c>
      <c r="S15" s="1" t="s">
        <v>377</v>
      </c>
      <c r="T15" s="1" t="s">
        <v>378</v>
      </c>
      <c r="U15" s="1" t="s">
        <v>379</v>
      </c>
      <c r="V15" s="1" t="s">
        <v>387</v>
      </c>
    </row>
    <row r="16" s="1" customFormat="1" spans="1:22">
      <c r="A16" s="3">
        <v>999226801109065</v>
      </c>
      <c r="B16" s="1" t="s">
        <v>364</v>
      </c>
      <c r="C16" s="1" t="s">
        <v>460</v>
      </c>
      <c r="D16" s="1" t="s">
        <v>389</v>
      </c>
      <c r="E16" s="1" t="s">
        <v>461</v>
      </c>
      <c r="F16" s="1" t="s">
        <v>364</v>
      </c>
      <c r="G16" s="1" t="s">
        <v>368</v>
      </c>
      <c r="H16" s="1" t="s">
        <v>369</v>
      </c>
      <c r="I16" s="1" t="s">
        <v>391</v>
      </c>
      <c r="J16" s="1" t="s">
        <v>30</v>
      </c>
      <c r="K16" s="1" t="s">
        <v>392</v>
      </c>
      <c r="L16" s="1" t="s">
        <v>392</v>
      </c>
      <c r="M16" s="1" t="s">
        <v>372</v>
      </c>
      <c r="N16" s="1" t="s">
        <v>372</v>
      </c>
      <c r="O16" s="1" t="s">
        <v>373</v>
      </c>
      <c r="P16" s="1" t="s">
        <v>374</v>
      </c>
      <c r="Q16" s="1" t="s">
        <v>375</v>
      </c>
      <c r="R16" s="1" t="s">
        <v>462</v>
      </c>
      <c r="S16" s="1" t="s">
        <v>377</v>
      </c>
      <c r="T16" s="1" t="s">
        <v>378</v>
      </c>
      <c r="U16" s="1" t="s">
        <v>379</v>
      </c>
      <c r="V16" s="1" t="s">
        <v>387</v>
      </c>
    </row>
    <row r="17" s="1" customFormat="1" spans="1:22">
      <c r="A17" s="3">
        <v>999226800985026</v>
      </c>
      <c r="B17" s="1" t="s">
        <v>364</v>
      </c>
      <c r="C17" s="1" t="s">
        <v>463</v>
      </c>
      <c r="D17" s="1" t="s">
        <v>464</v>
      </c>
      <c r="E17" s="1" t="s">
        <v>465</v>
      </c>
      <c r="F17" s="1" t="s">
        <v>364</v>
      </c>
      <c r="G17" s="1" t="s">
        <v>368</v>
      </c>
      <c r="H17" s="1" t="s">
        <v>369</v>
      </c>
      <c r="I17" s="1" t="s">
        <v>466</v>
      </c>
      <c r="J17" s="1" t="s">
        <v>30</v>
      </c>
      <c r="K17" s="1" t="s">
        <v>467</v>
      </c>
      <c r="L17" s="1" t="s">
        <v>467</v>
      </c>
      <c r="M17" s="1" t="s">
        <v>372</v>
      </c>
      <c r="N17" s="1" t="s">
        <v>372</v>
      </c>
      <c r="O17" s="1" t="s">
        <v>373</v>
      </c>
      <c r="P17" s="1" t="s">
        <v>374</v>
      </c>
      <c r="Q17" s="1" t="s">
        <v>375</v>
      </c>
      <c r="R17" s="1" t="s">
        <v>468</v>
      </c>
      <c r="S17" s="1" t="s">
        <v>377</v>
      </c>
      <c r="T17" s="1" t="s">
        <v>378</v>
      </c>
      <c r="U17" s="1" t="s">
        <v>379</v>
      </c>
      <c r="V17" s="1" t="s">
        <v>441</v>
      </c>
    </row>
    <row r="18" s="1" customFormat="1" spans="1:22">
      <c r="A18" s="3">
        <v>999226800847373</v>
      </c>
      <c r="B18" s="1" t="s">
        <v>364</v>
      </c>
      <c r="C18" s="1" t="s">
        <v>469</v>
      </c>
      <c r="D18" s="1" t="s">
        <v>395</v>
      </c>
      <c r="E18" s="1" t="s">
        <v>470</v>
      </c>
      <c r="F18" s="1" t="s">
        <v>364</v>
      </c>
      <c r="G18" s="1" t="s">
        <v>368</v>
      </c>
      <c r="H18" s="1" t="s">
        <v>369</v>
      </c>
      <c r="I18" s="1" t="s">
        <v>397</v>
      </c>
      <c r="J18" s="1" t="s">
        <v>30</v>
      </c>
      <c r="K18" s="1" t="s">
        <v>398</v>
      </c>
      <c r="L18" s="1" t="s">
        <v>398</v>
      </c>
      <c r="M18" s="1" t="s">
        <v>372</v>
      </c>
      <c r="N18" s="1" t="s">
        <v>372</v>
      </c>
      <c r="O18" s="1" t="s">
        <v>373</v>
      </c>
      <c r="P18" s="1" t="s">
        <v>374</v>
      </c>
      <c r="Q18" s="1" t="s">
        <v>375</v>
      </c>
      <c r="R18" s="1" t="s">
        <v>471</v>
      </c>
      <c r="S18" s="1" t="s">
        <v>377</v>
      </c>
      <c r="T18" s="1" t="s">
        <v>378</v>
      </c>
      <c r="U18" s="1" t="s">
        <v>379</v>
      </c>
      <c r="V18" s="1" t="s">
        <v>387</v>
      </c>
    </row>
    <row r="19" s="1" customFormat="1" spans="1:22">
      <c r="A19" s="3">
        <v>999226800844987</v>
      </c>
      <c r="B19" s="1" t="s">
        <v>364</v>
      </c>
      <c r="C19" s="1" t="s">
        <v>472</v>
      </c>
      <c r="D19" s="1" t="s">
        <v>473</v>
      </c>
      <c r="E19" s="1" t="s">
        <v>474</v>
      </c>
      <c r="F19" s="1" t="s">
        <v>364</v>
      </c>
      <c r="G19" s="1" t="s">
        <v>368</v>
      </c>
      <c r="H19" s="1" t="s">
        <v>369</v>
      </c>
      <c r="I19" s="1" t="s">
        <v>475</v>
      </c>
      <c r="J19" s="1" t="s">
        <v>30</v>
      </c>
      <c r="K19" s="1" t="s">
        <v>476</v>
      </c>
      <c r="L19" s="1" t="s">
        <v>476</v>
      </c>
      <c r="M19" s="1" t="s">
        <v>372</v>
      </c>
      <c r="N19" s="1" t="s">
        <v>372</v>
      </c>
      <c r="O19" s="1" t="s">
        <v>373</v>
      </c>
      <c r="P19" s="1" t="s">
        <v>374</v>
      </c>
      <c r="Q19" s="1" t="s">
        <v>375</v>
      </c>
      <c r="R19" s="1" t="s">
        <v>477</v>
      </c>
      <c r="S19" s="1" t="s">
        <v>377</v>
      </c>
      <c r="T19" s="1" t="s">
        <v>378</v>
      </c>
      <c r="U19" s="1" t="s">
        <v>379</v>
      </c>
      <c r="V19" s="1" t="s">
        <v>380</v>
      </c>
    </row>
    <row r="20" s="1" customFormat="1" spans="1:22">
      <c r="A20" s="3">
        <v>999226800690126</v>
      </c>
      <c r="B20" s="1" t="s">
        <v>364</v>
      </c>
      <c r="C20" s="1" t="s">
        <v>478</v>
      </c>
      <c r="D20" s="1" t="s">
        <v>479</v>
      </c>
      <c r="E20" s="1" t="s">
        <v>480</v>
      </c>
      <c r="F20" s="1" t="s">
        <v>364</v>
      </c>
      <c r="G20" s="1" t="s">
        <v>368</v>
      </c>
      <c r="H20" s="1" t="s">
        <v>369</v>
      </c>
      <c r="I20" s="1" t="s">
        <v>481</v>
      </c>
      <c r="J20" s="1" t="s">
        <v>30</v>
      </c>
      <c r="K20" s="1" t="s">
        <v>482</v>
      </c>
      <c r="L20" s="1" t="s">
        <v>482</v>
      </c>
      <c r="M20" s="1" t="s">
        <v>372</v>
      </c>
      <c r="N20" s="1" t="s">
        <v>372</v>
      </c>
      <c r="O20" s="1" t="s">
        <v>373</v>
      </c>
      <c r="P20" s="1" t="s">
        <v>374</v>
      </c>
      <c r="Q20" s="1" t="s">
        <v>375</v>
      </c>
      <c r="R20" s="1" t="s">
        <v>483</v>
      </c>
      <c r="S20" s="1" t="s">
        <v>377</v>
      </c>
      <c r="T20" s="1" t="s">
        <v>378</v>
      </c>
      <c r="U20" s="1" t="s">
        <v>379</v>
      </c>
      <c r="V20" s="1" t="s">
        <v>387</v>
      </c>
    </row>
    <row r="21" s="1" customFormat="1" spans="1:22">
      <c r="A21" s="3">
        <v>999226800427113</v>
      </c>
      <c r="B21" s="1" t="s">
        <v>364</v>
      </c>
      <c r="C21" s="1" t="s">
        <v>484</v>
      </c>
      <c r="D21" s="1" t="s">
        <v>479</v>
      </c>
      <c r="E21" s="1" t="s">
        <v>485</v>
      </c>
      <c r="F21" s="1" t="s">
        <v>364</v>
      </c>
      <c r="G21" s="1" t="s">
        <v>368</v>
      </c>
      <c r="H21" s="1" t="s">
        <v>369</v>
      </c>
      <c r="I21" s="1" t="s">
        <v>481</v>
      </c>
      <c r="J21" s="1" t="s">
        <v>30</v>
      </c>
      <c r="K21" s="1" t="s">
        <v>482</v>
      </c>
      <c r="L21" s="1" t="s">
        <v>482</v>
      </c>
      <c r="M21" s="1" t="s">
        <v>372</v>
      </c>
      <c r="N21" s="1" t="s">
        <v>372</v>
      </c>
      <c r="O21" s="1" t="s">
        <v>373</v>
      </c>
      <c r="P21" s="1" t="s">
        <v>374</v>
      </c>
      <c r="Q21" s="1" t="s">
        <v>375</v>
      </c>
      <c r="R21" s="1" t="s">
        <v>486</v>
      </c>
      <c r="S21" s="1" t="s">
        <v>377</v>
      </c>
      <c r="T21" s="1" t="s">
        <v>378</v>
      </c>
      <c r="U21" s="1" t="s">
        <v>379</v>
      </c>
      <c r="V21" s="1" t="s">
        <v>387</v>
      </c>
    </row>
    <row r="22" s="1" customFormat="1" spans="1:22">
      <c r="A22" s="3">
        <v>999226800282598</v>
      </c>
      <c r="B22" s="1" t="s">
        <v>364</v>
      </c>
      <c r="C22" s="1" t="s">
        <v>487</v>
      </c>
      <c r="D22" s="1" t="s">
        <v>436</v>
      </c>
      <c r="E22" s="1" t="s">
        <v>488</v>
      </c>
      <c r="F22" s="1" t="s">
        <v>364</v>
      </c>
      <c r="G22" s="1" t="s">
        <v>368</v>
      </c>
      <c r="H22" s="1" t="s">
        <v>369</v>
      </c>
      <c r="I22" s="1" t="s">
        <v>438</v>
      </c>
      <c r="J22" s="1" t="s">
        <v>30</v>
      </c>
      <c r="K22" s="1" t="s">
        <v>439</v>
      </c>
      <c r="L22" s="1" t="s">
        <v>439</v>
      </c>
      <c r="M22" s="1" t="s">
        <v>372</v>
      </c>
      <c r="N22" s="1" t="s">
        <v>372</v>
      </c>
      <c r="O22" s="1" t="s">
        <v>373</v>
      </c>
      <c r="P22" s="1" t="s">
        <v>374</v>
      </c>
      <c r="Q22" s="1" t="s">
        <v>375</v>
      </c>
      <c r="R22" s="1" t="s">
        <v>489</v>
      </c>
      <c r="S22" s="1" t="s">
        <v>377</v>
      </c>
      <c r="T22" s="1" t="s">
        <v>378</v>
      </c>
      <c r="U22" s="1" t="s">
        <v>379</v>
      </c>
      <c r="V22" s="1" t="s">
        <v>441</v>
      </c>
    </row>
    <row r="23" s="1" customFormat="1" spans="1:22">
      <c r="A23" s="3">
        <v>999226800259447</v>
      </c>
      <c r="B23" s="1" t="s">
        <v>364</v>
      </c>
      <c r="C23" s="1" t="s">
        <v>490</v>
      </c>
      <c r="D23" s="1" t="s">
        <v>491</v>
      </c>
      <c r="E23" s="1" t="s">
        <v>492</v>
      </c>
      <c r="F23" s="1" t="s">
        <v>364</v>
      </c>
      <c r="G23" s="1" t="s">
        <v>368</v>
      </c>
      <c r="H23" s="1" t="s">
        <v>369</v>
      </c>
      <c r="I23" s="1" t="s">
        <v>493</v>
      </c>
      <c r="J23" s="1" t="s">
        <v>30</v>
      </c>
      <c r="K23" s="1" t="s">
        <v>494</v>
      </c>
      <c r="L23" s="1" t="s">
        <v>494</v>
      </c>
      <c r="M23" s="1" t="s">
        <v>372</v>
      </c>
      <c r="N23" s="1" t="s">
        <v>372</v>
      </c>
      <c r="O23" s="1" t="s">
        <v>373</v>
      </c>
      <c r="P23" s="1" t="s">
        <v>374</v>
      </c>
      <c r="Q23" s="1" t="s">
        <v>375</v>
      </c>
      <c r="R23" s="1" t="s">
        <v>495</v>
      </c>
      <c r="S23" s="1" t="s">
        <v>377</v>
      </c>
      <c r="T23" s="1" t="s">
        <v>378</v>
      </c>
      <c r="U23" s="1" t="s">
        <v>379</v>
      </c>
      <c r="V23" s="1" t="s">
        <v>441</v>
      </c>
    </row>
    <row r="24" s="1" customFormat="1" spans="1:22">
      <c r="A24" s="3">
        <v>999226800150179</v>
      </c>
      <c r="B24" s="1" t="s">
        <v>364</v>
      </c>
      <c r="C24" s="1" t="s">
        <v>496</v>
      </c>
      <c r="D24" s="1" t="s">
        <v>497</v>
      </c>
      <c r="E24" s="1" t="s">
        <v>498</v>
      </c>
      <c r="F24" s="1" t="s">
        <v>364</v>
      </c>
      <c r="G24" s="1" t="s">
        <v>368</v>
      </c>
      <c r="H24" s="1" t="s">
        <v>369</v>
      </c>
      <c r="I24" s="1" t="s">
        <v>499</v>
      </c>
      <c r="J24" s="1" t="s">
        <v>30</v>
      </c>
      <c r="K24" s="1" t="s">
        <v>500</v>
      </c>
      <c r="L24" s="1" t="s">
        <v>500</v>
      </c>
      <c r="M24" s="1" t="s">
        <v>372</v>
      </c>
      <c r="N24" s="1" t="s">
        <v>372</v>
      </c>
      <c r="O24" s="1" t="s">
        <v>373</v>
      </c>
      <c r="P24" s="1" t="s">
        <v>374</v>
      </c>
      <c r="Q24" s="1" t="s">
        <v>375</v>
      </c>
      <c r="R24" s="1" t="s">
        <v>501</v>
      </c>
      <c r="S24" s="1" t="s">
        <v>377</v>
      </c>
      <c r="T24" s="1" t="s">
        <v>378</v>
      </c>
      <c r="U24" s="1" t="s">
        <v>379</v>
      </c>
      <c r="V24" s="1" t="s">
        <v>419</v>
      </c>
    </row>
    <row r="25" s="1" customFormat="1" spans="1:22">
      <c r="A25" s="3">
        <v>999226800011959</v>
      </c>
      <c r="B25" s="1" t="s">
        <v>364</v>
      </c>
      <c r="C25" s="1" t="s">
        <v>502</v>
      </c>
      <c r="D25" s="1" t="s">
        <v>503</v>
      </c>
      <c r="E25" s="1" t="s">
        <v>504</v>
      </c>
      <c r="F25" s="1" t="s">
        <v>364</v>
      </c>
      <c r="G25" s="1" t="s">
        <v>368</v>
      </c>
      <c r="H25" s="1" t="s">
        <v>369</v>
      </c>
      <c r="I25" s="1" t="s">
        <v>505</v>
      </c>
      <c r="J25" s="1" t="s">
        <v>30</v>
      </c>
      <c r="K25" s="1" t="s">
        <v>506</v>
      </c>
      <c r="L25" s="1" t="s">
        <v>506</v>
      </c>
      <c r="M25" s="1" t="s">
        <v>372</v>
      </c>
      <c r="N25" s="1" t="s">
        <v>372</v>
      </c>
      <c r="O25" s="1" t="s">
        <v>373</v>
      </c>
      <c r="P25" s="1" t="s">
        <v>374</v>
      </c>
      <c r="Q25" s="1" t="s">
        <v>375</v>
      </c>
      <c r="R25" s="1" t="s">
        <v>507</v>
      </c>
      <c r="S25" s="1" t="s">
        <v>377</v>
      </c>
      <c r="T25" s="1" t="s">
        <v>378</v>
      </c>
      <c r="U25" s="1" t="s">
        <v>379</v>
      </c>
      <c r="V25" s="1" t="s">
        <v>380</v>
      </c>
    </row>
    <row r="26" s="1" customFormat="1" spans="1:22">
      <c r="A26" s="3">
        <v>999226799771827</v>
      </c>
      <c r="B26" s="1" t="s">
        <v>364</v>
      </c>
      <c r="C26" s="1" t="s">
        <v>508</v>
      </c>
      <c r="D26" s="1" t="s">
        <v>509</v>
      </c>
      <c r="E26" s="1" t="s">
        <v>510</v>
      </c>
      <c r="F26" s="1" t="s">
        <v>364</v>
      </c>
      <c r="G26" s="1" t="s">
        <v>368</v>
      </c>
      <c r="H26" s="1" t="s">
        <v>369</v>
      </c>
      <c r="I26" s="1" t="s">
        <v>511</v>
      </c>
      <c r="J26" s="1" t="s">
        <v>30</v>
      </c>
      <c r="K26" s="1" t="s">
        <v>512</v>
      </c>
      <c r="L26" s="1" t="s">
        <v>512</v>
      </c>
      <c r="M26" s="1" t="s">
        <v>372</v>
      </c>
      <c r="N26" s="1" t="s">
        <v>372</v>
      </c>
      <c r="O26" s="1" t="s">
        <v>373</v>
      </c>
      <c r="P26" s="1" t="s">
        <v>374</v>
      </c>
      <c r="Q26" s="1" t="s">
        <v>375</v>
      </c>
      <c r="R26" s="1" t="s">
        <v>513</v>
      </c>
      <c r="S26" s="1" t="s">
        <v>377</v>
      </c>
      <c r="T26" s="1" t="s">
        <v>378</v>
      </c>
      <c r="U26" s="1" t="s">
        <v>379</v>
      </c>
      <c r="V26" s="1" t="s">
        <v>387</v>
      </c>
    </row>
    <row r="27" s="1" customFormat="1" spans="1:22">
      <c r="A27" s="3">
        <v>999226799491394</v>
      </c>
      <c r="B27" s="1" t="s">
        <v>514</v>
      </c>
      <c r="C27" s="1" t="s">
        <v>515</v>
      </c>
      <c r="D27" s="1" t="s">
        <v>516</v>
      </c>
      <c r="E27" s="1" t="s">
        <v>517</v>
      </c>
      <c r="F27" s="1" t="s">
        <v>364</v>
      </c>
      <c r="G27" s="1" t="s">
        <v>368</v>
      </c>
      <c r="H27" s="1" t="s">
        <v>369</v>
      </c>
      <c r="I27" s="1" t="s">
        <v>518</v>
      </c>
      <c r="J27" s="1" t="s">
        <v>30</v>
      </c>
      <c r="K27" s="1" t="s">
        <v>519</v>
      </c>
      <c r="L27" s="1" t="s">
        <v>519</v>
      </c>
      <c r="M27" s="1" t="s">
        <v>372</v>
      </c>
      <c r="N27" s="1" t="s">
        <v>372</v>
      </c>
      <c r="O27" s="1" t="s">
        <v>373</v>
      </c>
      <c r="P27" s="1" t="s">
        <v>374</v>
      </c>
      <c r="Q27" s="1" t="s">
        <v>375</v>
      </c>
      <c r="R27" s="1" t="s">
        <v>520</v>
      </c>
      <c r="S27" s="1" t="s">
        <v>377</v>
      </c>
      <c r="T27" s="1" t="s">
        <v>378</v>
      </c>
      <c r="U27" s="1" t="s">
        <v>379</v>
      </c>
      <c r="V27" s="1" t="s">
        <v>387</v>
      </c>
    </row>
    <row r="28" s="1" customFormat="1" spans="1:22">
      <c r="A28" s="3">
        <v>26799167489</v>
      </c>
      <c r="B28" s="1" t="s">
        <v>514</v>
      </c>
      <c r="C28" s="1" t="s">
        <v>521</v>
      </c>
      <c r="D28" s="1" t="s">
        <v>497</v>
      </c>
      <c r="E28" s="1" t="s">
        <v>522</v>
      </c>
      <c r="F28" s="1" t="s">
        <v>364</v>
      </c>
      <c r="G28" s="1" t="s">
        <v>368</v>
      </c>
      <c r="H28" s="1" t="s">
        <v>369</v>
      </c>
      <c r="I28" s="1" t="s">
        <v>523</v>
      </c>
      <c r="J28" s="1" t="s">
        <v>30</v>
      </c>
      <c r="K28" s="1" t="s">
        <v>500</v>
      </c>
      <c r="L28" s="1" t="s">
        <v>500</v>
      </c>
      <c r="M28" s="1" t="s">
        <v>372</v>
      </c>
      <c r="N28" s="1" t="s">
        <v>372</v>
      </c>
      <c r="O28" s="1" t="s">
        <v>373</v>
      </c>
      <c r="P28" s="1" t="s">
        <v>374</v>
      </c>
      <c r="Q28" s="1" t="s">
        <v>375</v>
      </c>
      <c r="R28" s="1" t="s">
        <v>524</v>
      </c>
      <c r="S28" s="1" t="s">
        <v>377</v>
      </c>
      <c r="T28" s="1" t="s">
        <v>378</v>
      </c>
      <c r="U28" s="1" t="s">
        <v>379</v>
      </c>
      <c r="V28" s="1" t="s">
        <v>419</v>
      </c>
    </row>
    <row r="29" s="1" customFormat="1" spans="1:22">
      <c r="A29" s="3">
        <v>999226798400700</v>
      </c>
      <c r="B29" s="1" t="s">
        <v>514</v>
      </c>
      <c r="C29" s="1" t="s">
        <v>525</v>
      </c>
      <c r="D29" s="1" t="s">
        <v>526</v>
      </c>
      <c r="E29" s="1" t="s">
        <v>527</v>
      </c>
      <c r="F29" s="1" t="s">
        <v>364</v>
      </c>
      <c r="G29" s="1" t="s">
        <v>368</v>
      </c>
      <c r="H29" s="1" t="s">
        <v>369</v>
      </c>
      <c r="I29" s="1" t="s">
        <v>528</v>
      </c>
      <c r="J29" s="1" t="s">
        <v>30</v>
      </c>
      <c r="K29" s="1" t="s">
        <v>529</v>
      </c>
      <c r="L29" s="1" t="s">
        <v>529</v>
      </c>
      <c r="M29" s="1" t="s">
        <v>372</v>
      </c>
      <c r="N29" s="1" t="s">
        <v>372</v>
      </c>
      <c r="O29" s="1" t="s">
        <v>373</v>
      </c>
      <c r="P29" s="1" t="s">
        <v>374</v>
      </c>
      <c r="Q29" s="1" t="s">
        <v>375</v>
      </c>
      <c r="R29" s="1" t="s">
        <v>530</v>
      </c>
      <c r="S29" s="1" t="s">
        <v>377</v>
      </c>
      <c r="T29" s="1" t="s">
        <v>378</v>
      </c>
      <c r="U29" s="1" t="s">
        <v>379</v>
      </c>
      <c r="V29" s="1" t="s">
        <v>441</v>
      </c>
    </row>
    <row r="30" s="1" customFormat="1" spans="1:22">
      <c r="A30" s="3">
        <v>999226798194734</v>
      </c>
      <c r="B30" s="1" t="s">
        <v>514</v>
      </c>
      <c r="C30" s="1" t="s">
        <v>531</v>
      </c>
      <c r="D30" s="1" t="s">
        <v>532</v>
      </c>
      <c r="E30" s="1" t="s">
        <v>533</v>
      </c>
      <c r="F30" s="1" t="s">
        <v>364</v>
      </c>
      <c r="G30" s="1" t="s">
        <v>368</v>
      </c>
      <c r="H30" s="1" t="s">
        <v>369</v>
      </c>
      <c r="I30" s="1" t="s">
        <v>534</v>
      </c>
      <c r="J30" s="1" t="s">
        <v>30</v>
      </c>
      <c r="K30" s="1" t="s">
        <v>535</v>
      </c>
      <c r="L30" s="1" t="s">
        <v>535</v>
      </c>
      <c r="M30" s="1" t="s">
        <v>372</v>
      </c>
      <c r="N30" s="1" t="s">
        <v>372</v>
      </c>
      <c r="O30" s="1" t="s">
        <v>373</v>
      </c>
      <c r="P30" s="1" t="s">
        <v>374</v>
      </c>
      <c r="Q30" s="1" t="s">
        <v>375</v>
      </c>
      <c r="R30" s="1" t="s">
        <v>536</v>
      </c>
      <c r="S30" s="1" t="s">
        <v>377</v>
      </c>
      <c r="T30" s="1" t="s">
        <v>378</v>
      </c>
      <c r="U30" s="1" t="s">
        <v>379</v>
      </c>
      <c r="V30" s="1" t="s">
        <v>441</v>
      </c>
    </row>
    <row r="31" s="1" customFormat="1" spans="1:22">
      <c r="A31" s="3">
        <v>26798164234</v>
      </c>
      <c r="B31" s="1" t="s">
        <v>514</v>
      </c>
      <c r="C31" s="1" t="s">
        <v>537</v>
      </c>
      <c r="D31" s="1" t="s">
        <v>538</v>
      </c>
      <c r="E31" s="1" t="s">
        <v>539</v>
      </c>
      <c r="F31" s="1" t="s">
        <v>364</v>
      </c>
      <c r="G31" s="1" t="s">
        <v>368</v>
      </c>
      <c r="H31" s="1" t="s">
        <v>369</v>
      </c>
      <c r="I31" s="1" t="s">
        <v>540</v>
      </c>
      <c r="J31" s="1" t="s">
        <v>30</v>
      </c>
      <c r="K31" s="1" t="s">
        <v>541</v>
      </c>
      <c r="L31" s="1" t="s">
        <v>541</v>
      </c>
      <c r="M31" s="1" t="s">
        <v>372</v>
      </c>
      <c r="N31" s="1" t="s">
        <v>372</v>
      </c>
      <c r="O31" s="1" t="s">
        <v>373</v>
      </c>
      <c r="P31" s="1" t="s">
        <v>374</v>
      </c>
      <c r="Q31" s="1" t="s">
        <v>375</v>
      </c>
      <c r="R31" s="1" t="s">
        <v>542</v>
      </c>
      <c r="S31" s="1" t="s">
        <v>377</v>
      </c>
      <c r="T31" s="1" t="s">
        <v>378</v>
      </c>
      <c r="U31" s="1" t="s">
        <v>379</v>
      </c>
      <c r="V31" s="1" t="s">
        <v>387</v>
      </c>
    </row>
    <row r="32" s="1" customFormat="1" spans="1:22">
      <c r="A32" s="3">
        <v>999226797833491</v>
      </c>
      <c r="B32" s="1" t="s">
        <v>514</v>
      </c>
      <c r="C32" s="1" t="s">
        <v>543</v>
      </c>
      <c r="D32" s="1" t="s">
        <v>395</v>
      </c>
      <c r="E32" s="1" t="s">
        <v>544</v>
      </c>
      <c r="F32" s="1" t="s">
        <v>364</v>
      </c>
      <c r="G32" s="1" t="s">
        <v>368</v>
      </c>
      <c r="H32" s="1" t="s">
        <v>369</v>
      </c>
      <c r="I32" s="1" t="s">
        <v>545</v>
      </c>
      <c r="J32" s="1" t="s">
        <v>30</v>
      </c>
      <c r="K32" s="1" t="s">
        <v>546</v>
      </c>
      <c r="L32" s="1" t="s">
        <v>546</v>
      </c>
      <c r="M32" s="1" t="s">
        <v>372</v>
      </c>
      <c r="N32" s="1" t="s">
        <v>372</v>
      </c>
      <c r="O32" s="1" t="s">
        <v>373</v>
      </c>
      <c r="P32" s="1" t="s">
        <v>374</v>
      </c>
      <c r="Q32" s="1" t="s">
        <v>375</v>
      </c>
      <c r="R32" s="1" t="s">
        <v>547</v>
      </c>
      <c r="S32" s="1" t="s">
        <v>377</v>
      </c>
      <c r="T32" s="1" t="s">
        <v>378</v>
      </c>
      <c r="U32" s="1" t="s">
        <v>379</v>
      </c>
      <c r="V32" s="1" t="s">
        <v>387</v>
      </c>
    </row>
    <row r="33" s="1" customFormat="1" spans="1:22">
      <c r="A33" s="3">
        <v>999226797120808</v>
      </c>
      <c r="B33" s="1" t="s">
        <v>514</v>
      </c>
      <c r="C33" s="1" t="s">
        <v>548</v>
      </c>
      <c r="D33" s="1" t="s">
        <v>549</v>
      </c>
      <c r="E33" s="1" t="s">
        <v>550</v>
      </c>
      <c r="F33" s="1" t="s">
        <v>364</v>
      </c>
      <c r="G33" s="1" t="s">
        <v>368</v>
      </c>
      <c r="H33" s="1" t="s">
        <v>369</v>
      </c>
      <c r="I33" s="1" t="s">
        <v>551</v>
      </c>
      <c r="J33" s="1" t="s">
        <v>30</v>
      </c>
      <c r="K33" s="1" t="s">
        <v>552</v>
      </c>
      <c r="L33" s="1" t="s">
        <v>552</v>
      </c>
      <c r="M33" s="1" t="s">
        <v>372</v>
      </c>
      <c r="N33" s="1" t="s">
        <v>372</v>
      </c>
      <c r="O33" s="1" t="s">
        <v>373</v>
      </c>
      <c r="P33" s="1" t="s">
        <v>374</v>
      </c>
      <c r="Q33" s="1" t="s">
        <v>375</v>
      </c>
      <c r="R33" s="1" t="s">
        <v>553</v>
      </c>
      <c r="S33" s="1" t="s">
        <v>377</v>
      </c>
      <c r="T33" s="1" t="s">
        <v>378</v>
      </c>
      <c r="U33" s="1" t="s">
        <v>338</v>
      </c>
      <c r="V33" s="1" t="s">
        <v>441</v>
      </c>
    </row>
    <row r="34" s="1" customFormat="1" spans="1:22">
      <c r="A34" s="3">
        <v>999226796133521</v>
      </c>
      <c r="B34" s="1" t="s">
        <v>514</v>
      </c>
      <c r="C34" s="1" t="s">
        <v>554</v>
      </c>
      <c r="D34" s="1" t="s">
        <v>555</v>
      </c>
      <c r="E34" s="1" t="s">
        <v>556</v>
      </c>
      <c r="F34" s="1" t="s">
        <v>514</v>
      </c>
      <c r="G34" s="1" t="s">
        <v>368</v>
      </c>
      <c r="H34" s="1" t="s">
        <v>369</v>
      </c>
      <c r="I34" s="1" t="s">
        <v>557</v>
      </c>
      <c r="J34" s="1" t="s">
        <v>30</v>
      </c>
      <c r="K34" s="1" t="s">
        <v>558</v>
      </c>
      <c r="L34" s="1" t="s">
        <v>558</v>
      </c>
      <c r="M34" s="1" t="s">
        <v>372</v>
      </c>
      <c r="N34" s="1" t="s">
        <v>372</v>
      </c>
      <c r="O34" s="1" t="s">
        <v>373</v>
      </c>
      <c r="P34" s="1" t="s">
        <v>374</v>
      </c>
      <c r="Q34" s="1" t="s">
        <v>375</v>
      </c>
      <c r="R34" s="1" t="s">
        <v>559</v>
      </c>
      <c r="S34" s="1" t="s">
        <v>377</v>
      </c>
      <c r="T34" s="1" t="s">
        <v>378</v>
      </c>
      <c r="U34" s="1" t="s">
        <v>379</v>
      </c>
      <c r="V34" s="1" t="s">
        <v>441</v>
      </c>
    </row>
    <row r="35" s="1" customFormat="1" spans="1:22">
      <c r="A35" s="3">
        <v>999226794691043</v>
      </c>
      <c r="B35" s="1" t="s">
        <v>514</v>
      </c>
      <c r="C35" s="1" t="s">
        <v>560</v>
      </c>
      <c r="D35" s="1" t="s">
        <v>561</v>
      </c>
      <c r="E35" s="1" t="s">
        <v>562</v>
      </c>
      <c r="F35" s="1" t="s">
        <v>364</v>
      </c>
      <c r="G35" s="1" t="s">
        <v>368</v>
      </c>
      <c r="H35" s="1" t="s">
        <v>369</v>
      </c>
      <c r="I35" s="1" t="s">
        <v>563</v>
      </c>
      <c r="J35" s="1" t="s">
        <v>30</v>
      </c>
      <c r="K35" s="1" t="s">
        <v>564</v>
      </c>
      <c r="L35" s="1" t="s">
        <v>564</v>
      </c>
      <c r="M35" s="1" t="s">
        <v>372</v>
      </c>
      <c r="N35" s="1" t="s">
        <v>372</v>
      </c>
      <c r="O35" s="1" t="s">
        <v>373</v>
      </c>
      <c r="P35" s="1" t="s">
        <v>374</v>
      </c>
      <c r="Q35" s="1" t="s">
        <v>375</v>
      </c>
      <c r="R35" s="1" t="s">
        <v>565</v>
      </c>
      <c r="S35" s="1" t="s">
        <v>377</v>
      </c>
      <c r="T35" s="1" t="s">
        <v>378</v>
      </c>
      <c r="U35" s="1" t="s">
        <v>379</v>
      </c>
      <c r="V35" s="1" t="s">
        <v>380</v>
      </c>
    </row>
    <row r="36" s="1" customFormat="1" spans="1:22">
      <c r="A36" s="3">
        <v>999226794606177</v>
      </c>
      <c r="B36" s="1" t="s">
        <v>514</v>
      </c>
      <c r="C36" s="1" t="s">
        <v>566</v>
      </c>
      <c r="D36" s="1" t="s">
        <v>366</v>
      </c>
      <c r="E36" s="1" t="s">
        <v>567</v>
      </c>
      <c r="F36" s="1" t="s">
        <v>514</v>
      </c>
      <c r="G36" s="1" t="s">
        <v>368</v>
      </c>
      <c r="H36" s="1" t="s">
        <v>369</v>
      </c>
      <c r="I36" s="1" t="s">
        <v>568</v>
      </c>
      <c r="J36" s="1" t="s">
        <v>30</v>
      </c>
      <c r="K36" s="1" t="s">
        <v>569</v>
      </c>
      <c r="L36" s="1" t="s">
        <v>569</v>
      </c>
      <c r="M36" s="1" t="s">
        <v>372</v>
      </c>
      <c r="N36" s="1" t="s">
        <v>372</v>
      </c>
      <c r="O36" s="1" t="s">
        <v>373</v>
      </c>
      <c r="P36" s="1" t="s">
        <v>374</v>
      </c>
      <c r="Q36" s="1" t="s">
        <v>375</v>
      </c>
      <c r="R36" s="1" t="s">
        <v>570</v>
      </c>
      <c r="S36" s="1" t="s">
        <v>377</v>
      </c>
      <c r="T36" s="1" t="s">
        <v>378</v>
      </c>
      <c r="U36" s="1" t="s">
        <v>379</v>
      </c>
      <c r="V36" s="1" t="s">
        <v>380</v>
      </c>
    </row>
    <row r="37" s="1" customFormat="1" spans="1:22">
      <c r="A37" s="3">
        <v>999226793973817</v>
      </c>
      <c r="B37" s="1" t="s">
        <v>514</v>
      </c>
      <c r="C37" s="1" t="s">
        <v>571</v>
      </c>
      <c r="D37" s="1" t="s">
        <v>572</v>
      </c>
      <c r="E37" s="1" t="s">
        <v>573</v>
      </c>
      <c r="F37" s="1" t="s">
        <v>514</v>
      </c>
      <c r="G37" s="1" t="s">
        <v>368</v>
      </c>
      <c r="H37" s="1" t="s">
        <v>369</v>
      </c>
      <c r="I37" s="1" t="s">
        <v>574</v>
      </c>
      <c r="J37" s="1" t="s">
        <v>30</v>
      </c>
      <c r="K37" s="1" t="s">
        <v>575</v>
      </c>
      <c r="L37" s="1" t="s">
        <v>575</v>
      </c>
      <c r="M37" s="1" t="s">
        <v>372</v>
      </c>
      <c r="N37" s="1" t="s">
        <v>372</v>
      </c>
      <c r="O37" s="1" t="s">
        <v>373</v>
      </c>
      <c r="P37" s="1" t="s">
        <v>374</v>
      </c>
      <c r="Q37" s="1" t="s">
        <v>375</v>
      </c>
      <c r="R37" s="1" t="s">
        <v>576</v>
      </c>
      <c r="S37" s="1" t="s">
        <v>377</v>
      </c>
      <c r="T37" s="1" t="s">
        <v>378</v>
      </c>
      <c r="U37" s="1" t="s">
        <v>379</v>
      </c>
      <c r="V37" s="1" t="s">
        <v>380</v>
      </c>
    </row>
    <row r="38" s="1" customFormat="1" spans="1:22">
      <c r="A38" s="3">
        <v>999226793239952</v>
      </c>
      <c r="B38" s="1" t="s">
        <v>514</v>
      </c>
      <c r="C38" s="1" t="s">
        <v>577</v>
      </c>
      <c r="D38" s="1" t="s">
        <v>578</v>
      </c>
      <c r="E38" s="1" t="s">
        <v>579</v>
      </c>
      <c r="F38" s="1" t="s">
        <v>514</v>
      </c>
      <c r="G38" s="1" t="s">
        <v>368</v>
      </c>
      <c r="H38" s="1" t="s">
        <v>369</v>
      </c>
      <c r="I38" s="1" t="s">
        <v>580</v>
      </c>
      <c r="J38" s="1" t="s">
        <v>30</v>
      </c>
      <c r="K38" s="1" t="s">
        <v>581</v>
      </c>
      <c r="L38" s="1" t="s">
        <v>581</v>
      </c>
      <c r="M38" s="1" t="s">
        <v>372</v>
      </c>
      <c r="N38" s="1" t="s">
        <v>372</v>
      </c>
      <c r="O38" s="1" t="s">
        <v>373</v>
      </c>
      <c r="P38" s="1" t="s">
        <v>374</v>
      </c>
      <c r="Q38" s="1" t="s">
        <v>375</v>
      </c>
      <c r="R38" s="1" t="s">
        <v>582</v>
      </c>
      <c r="S38" s="1" t="s">
        <v>377</v>
      </c>
      <c r="T38" s="1" t="s">
        <v>378</v>
      </c>
      <c r="U38" s="1" t="s">
        <v>379</v>
      </c>
      <c r="V38" s="1" t="s">
        <v>583</v>
      </c>
    </row>
    <row r="39" s="1" customFormat="1" spans="1:22">
      <c r="A39" s="3">
        <v>999226792400101</v>
      </c>
      <c r="B39" s="1" t="s">
        <v>584</v>
      </c>
      <c r="C39" s="1" t="s">
        <v>585</v>
      </c>
      <c r="D39" s="1" t="s">
        <v>586</v>
      </c>
      <c r="E39" s="1" t="s">
        <v>587</v>
      </c>
      <c r="F39" s="1" t="s">
        <v>364</v>
      </c>
      <c r="G39" s="1" t="s">
        <v>368</v>
      </c>
      <c r="H39" s="1" t="s">
        <v>369</v>
      </c>
      <c r="I39" s="1" t="s">
        <v>588</v>
      </c>
      <c r="J39" s="1" t="s">
        <v>30</v>
      </c>
      <c r="K39" s="1" t="s">
        <v>589</v>
      </c>
      <c r="L39" s="1" t="s">
        <v>589</v>
      </c>
      <c r="M39" s="1" t="s">
        <v>372</v>
      </c>
      <c r="N39" s="1" t="s">
        <v>372</v>
      </c>
      <c r="O39" s="1" t="s">
        <v>373</v>
      </c>
      <c r="P39" s="1" t="s">
        <v>374</v>
      </c>
      <c r="Q39" s="1" t="s">
        <v>375</v>
      </c>
      <c r="R39" s="1" t="s">
        <v>590</v>
      </c>
      <c r="S39" s="1" t="s">
        <v>377</v>
      </c>
      <c r="T39" s="1" t="s">
        <v>378</v>
      </c>
      <c r="U39" s="1" t="s">
        <v>379</v>
      </c>
      <c r="V39" s="1" t="s">
        <v>412</v>
      </c>
    </row>
    <row r="40" s="1" customFormat="1" spans="1:22">
      <c r="A40" s="3">
        <v>999226788506209</v>
      </c>
      <c r="B40" s="1" t="s">
        <v>584</v>
      </c>
      <c r="C40" s="1" t="s">
        <v>591</v>
      </c>
      <c r="D40" s="1" t="s">
        <v>592</v>
      </c>
      <c r="E40" s="1" t="s">
        <v>593</v>
      </c>
      <c r="F40" s="1" t="s">
        <v>364</v>
      </c>
      <c r="G40" s="1" t="s">
        <v>368</v>
      </c>
      <c r="H40" s="1" t="s">
        <v>369</v>
      </c>
      <c r="I40" s="1" t="s">
        <v>594</v>
      </c>
      <c r="J40" s="1" t="s">
        <v>30</v>
      </c>
      <c r="K40" s="1" t="s">
        <v>595</v>
      </c>
      <c r="L40" s="1" t="s">
        <v>595</v>
      </c>
      <c r="M40" s="1" t="s">
        <v>372</v>
      </c>
      <c r="N40" s="1" t="s">
        <v>372</v>
      </c>
      <c r="O40" s="1" t="s">
        <v>373</v>
      </c>
      <c r="P40" s="1" t="s">
        <v>374</v>
      </c>
      <c r="Q40" s="1" t="s">
        <v>375</v>
      </c>
      <c r="R40" s="1" t="s">
        <v>596</v>
      </c>
      <c r="S40" s="1" t="s">
        <v>377</v>
      </c>
      <c r="T40" s="1" t="s">
        <v>378</v>
      </c>
      <c r="U40" s="1" t="s">
        <v>379</v>
      </c>
      <c r="V40" s="1" t="s">
        <v>387</v>
      </c>
    </row>
    <row r="41" s="1" customFormat="1" spans="1:22">
      <c r="A41" s="3">
        <v>26770448200</v>
      </c>
      <c r="B41" s="1" t="s">
        <v>584</v>
      </c>
      <c r="C41" s="1" t="s">
        <v>597</v>
      </c>
      <c r="D41" s="1" t="s">
        <v>598</v>
      </c>
      <c r="E41" s="1" t="s">
        <v>599</v>
      </c>
      <c r="F41" s="1" t="s">
        <v>514</v>
      </c>
      <c r="G41" s="1" t="s">
        <v>368</v>
      </c>
      <c r="H41" s="1" t="s">
        <v>369</v>
      </c>
      <c r="I41" s="1" t="s">
        <v>373</v>
      </c>
      <c r="J41" s="1" t="s">
        <v>600</v>
      </c>
      <c r="K41" s="1" t="s">
        <v>373</v>
      </c>
      <c r="L41" s="1" t="s">
        <v>373</v>
      </c>
      <c r="M41" s="1" t="s">
        <v>372</v>
      </c>
      <c r="N41" s="1" t="s">
        <v>372</v>
      </c>
      <c r="O41" s="1" t="s">
        <v>373</v>
      </c>
      <c r="P41" s="1" t="s">
        <v>374</v>
      </c>
      <c r="Q41" s="1" t="s">
        <v>375</v>
      </c>
      <c r="R41" s="1" t="s">
        <v>601</v>
      </c>
      <c r="S41" s="1" t="s">
        <v>377</v>
      </c>
      <c r="T41" s="1" t="s">
        <v>378</v>
      </c>
      <c r="U41" s="1" t="s">
        <v>379</v>
      </c>
      <c r="V41" s="1" t="s">
        <v>387</v>
      </c>
    </row>
    <row r="42" s="1" customFormat="1" spans="1:22">
      <c r="A42" s="3">
        <v>999226783886822</v>
      </c>
      <c r="B42" s="1" t="s">
        <v>584</v>
      </c>
      <c r="C42" s="1" t="s">
        <v>602</v>
      </c>
      <c r="D42" s="1" t="s">
        <v>603</v>
      </c>
      <c r="E42" s="1" t="s">
        <v>604</v>
      </c>
      <c r="F42" s="1" t="s">
        <v>364</v>
      </c>
      <c r="G42" s="1" t="s">
        <v>368</v>
      </c>
      <c r="H42" s="1" t="s">
        <v>369</v>
      </c>
      <c r="I42" s="1" t="s">
        <v>605</v>
      </c>
      <c r="J42" s="1" t="s">
        <v>30</v>
      </c>
      <c r="K42" s="1" t="s">
        <v>606</v>
      </c>
      <c r="L42" s="1" t="s">
        <v>606</v>
      </c>
      <c r="M42" s="1" t="s">
        <v>372</v>
      </c>
      <c r="N42" s="1" t="s">
        <v>372</v>
      </c>
      <c r="O42" s="1" t="s">
        <v>373</v>
      </c>
      <c r="P42" s="1" t="s">
        <v>374</v>
      </c>
      <c r="Q42" s="1" t="s">
        <v>375</v>
      </c>
      <c r="R42" s="1" t="s">
        <v>607</v>
      </c>
      <c r="S42" s="1" t="s">
        <v>377</v>
      </c>
      <c r="T42" s="1" t="s">
        <v>378</v>
      </c>
      <c r="U42" s="1" t="s">
        <v>379</v>
      </c>
      <c r="V42" s="1" t="s">
        <v>419</v>
      </c>
    </row>
    <row r="43" s="1" customFormat="1" spans="1:22">
      <c r="A43" s="3">
        <v>999226779517208</v>
      </c>
      <c r="B43" s="1" t="s">
        <v>608</v>
      </c>
      <c r="C43" s="1" t="s">
        <v>609</v>
      </c>
      <c r="D43" s="1" t="s">
        <v>610</v>
      </c>
      <c r="E43" s="1" t="s">
        <v>611</v>
      </c>
      <c r="F43" s="1" t="s">
        <v>608</v>
      </c>
      <c r="G43" s="1" t="s">
        <v>368</v>
      </c>
      <c r="H43" s="1" t="s">
        <v>369</v>
      </c>
      <c r="I43" s="1" t="s">
        <v>612</v>
      </c>
      <c r="J43" s="1" t="s">
        <v>30</v>
      </c>
      <c r="K43" s="1" t="s">
        <v>613</v>
      </c>
      <c r="L43" s="1" t="s">
        <v>613</v>
      </c>
      <c r="M43" s="1" t="s">
        <v>372</v>
      </c>
      <c r="N43" s="1" t="s">
        <v>372</v>
      </c>
      <c r="O43" s="1" t="s">
        <v>373</v>
      </c>
      <c r="P43" s="1" t="s">
        <v>374</v>
      </c>
      <c r="Q43" s="1" t="s">
        <v>375</v>
      </c>
      <c r="R43" s="1" t="s">
        <v>614</v>
      </c>
      <c r="S43" s="1" t="s">
        <v>377</v>
      </c>
      <c r="T43" s="1" t="s">
        <v>378</v>
      </c>
      <c r="U43" s="1" t="s">
        <v>379</v>
      </c>
      <c r="V43" s="1" t="s">
        <v>387</v>
      </c>
    </row>
    <row r="44" s="1" customFormat="1" spans="1:22">
      <c r="A44" s="3">
        <v>999226776913475</v>
      </c>
      <c r="B44" s="1" t="s">
        <v>608</v>
      </c>
      <c r="C44" s="1" t="s">
        <v>615</v>
      </c>
      <c r="D44" s="1" t="s">
        <v>616</v>
      </c>
      <c r="E44" s="1" t="s">
        <v>617</v>
      </c>
      <c r="F44" s="1" t="s">
        <v>584</v>
      </c>
      <c r="G44" s="1" t="s">
        <v>368</v>
      </c>
      <c r="H44" s="1" t="s">
        <v>369</v>
      </c>
      <c r="I44" s="1" t="s">
        <v>618</v>
      </c>
      <c r="J44" s="1" t="s">
        <v>30</v>
      </c>
      <c r="K44" s="1" t="s">
        <v>619</v>
      </c>
      <c r="L44" s="1" t="s">
        <v>619</v>
      </c>
      <c r="M44" s="1" t="s">
        <v>372</v>
      </c>
      <c r="N44" s="1" t="s">
        <v>372</v>
      </c>
      <c r="O44" s="1" t="s">
        <v>373</v>
      </c>
      <c r="P44" s="1" t="s">
        <v>374</v>
      </c>
      <c r="Q44" s="1" t="s">
        <v>375</v>
      </c>
      <c r="R44" s="1" t="s">
        <v>620</v>
      </c>
      <c r="S44" s="1" t="s">
        <v>377</v>
      </c>
      <c r="T44" s="1" t="s">
        <v>378</v>
      </c>
      <c r="U44" s="1" t="s">
        <v>379</v>
      </c>
      <c r="V44" s="1" t="s">
        <v>387</v>
      </c>
    </row>
    <row r="45" s="1" customFormat="1" spans="1:22">
      <c r="A45" s="3">
        <v>999226774321275</v>
      </c>
      <c r="B45" s="1" t="s">
        <v>608</v>
      </c>
      <c r="C45" s="1" t="s">
        <v>621</v>
      </c>
      <c r="D45" s="1" t="s">
        <v>622</v>
      </c>
      <c r="E45" s="1" t="s">
        <v>623</v>
      </c>
      <c r="F45" s="1" t="s">
        <v>364</v>
      </c>
      <c r="G45" s="1" t="s">
        <v>368</v>
      </c>
      <c r="H45" s="1" t="s">
        <v>369</v>
      </c>
      <c r="I45" s="1" t="s">
        <v>624</v>
      </c>
      <c r="J45" s="1" t="s">
        <v>30</v>
      </c>
      <c r="K45" s="1" t="s">
        <v>625</v>
      </c>
      <c r="L45" s="1" t="s">
        <v>625</v>
      </c>
      <c r="M45" s="1" t="s">
        <v>372</v>
      </c>
      <c r="N45" s="1" t="s">
        <v>372</v>
      </c>
      <c r="O45" s="1" t="s">
        <v>373</v>
      </c>
      <c r="P45" s="1" t="s">
        <v>374</v>
      </c>
      <c r="Q45" s="1" t="s">
        <v>375</v>
      </c>
      <c r="R45" s="1" t="s">
        <v>626</v>
      </c>
      <c r="S45" s="1" t="s">
        <v>377</v>
      </c>
      <c r="T45" s="1" t="s">
        <v>378</v>
      </c>
      <c r="U45" s="1" t="s">
        <v>379</v>
      </c>
      <c r="V45" s="1" t="s">
        <v>387</v>
      </c>
    </row>
    <row r="46" s="1" customFormat="1" spans="1:22">
      <c r="A46" s="3">
        <v>26770448200</v>
      </c>
      <c r="B46" s="1" t="s">
        <v>627</v>
      </c>
      <c r="C46" s="1" t="s">
        <v>628</v>
      </c>
      <c r="D46" s="1" t="s">
        <v>598</v>
      </c>
      <c r="E46" s="1" t="s">
        <v>599</v>
      </c>
      <c r="F46" s="1" t="s">
        <v>514</v>
      </c>
      <c r="G46" s="1" t="s">
        <v>368</v>
      </c>
      <c r="H46" s="1" t="s">
        <v>369</v>
      </c>
      <c r="I46" s="1" t="s">
        <v>629</v>
      </c>
      <c r="J46" s="1" t="s">
        <v>30</v>
      </c>
      <c r="K46" s="1" t="s">
        <v>630</v>
      </c>
      <c r="L46" s="1" t="s">
        <v>630</v>
      </c>
      <c r="M46" s="1" t="s">
        <v>372</v>
      </c>
      <c r="N46" s="1" t="s">
        <v>372</v>
      </c>
      <c r="O46" s="1" t="s">
        <v>373</v>
      </c>
      <c r="P46" s="1" t="s">
        <v>374</v>
      </c>
      <c r="Q46" s="1" t="s">
        <v>375</v>
      </c>
      <c r="R46" s="1" t="s">
        <v>631</v>
      </c>
      <c r="S46" s="1" t="s">
        <v>377</v>
      </c>
      <c r="T46" s="1" t="s">
        <v>378</v>
      </c>
      <c r="U46" s="1" t="s">
        <v>379</v>
      </c>
      <c r="V46" s="1" t="s">
        <v>387</v>
      </c>
    </row>
    <row r="47" s="1" customFormat="1" spans="1:22">
      <c r="A47" s="3">
        <v>999226768063360</v>
      </c>
      <c r="B47" s="1" t="s">
        <v>627</v>
      </c>
      <c r="C47" s="1" t="s">
        <v>632</v>
      </c>
      <c r="D47" s="1" t="s">
        <v>633</v>
      </c>
      <c r="E47" s="1" t="s">
        <v>634</v>
      </c>
      <c r="F47" s="1" t="s">
        <v>627</v>
      </c>
      <c r="G47" s="1" t="s">
        <v>368</v>
      </c>
      <c r="H47" s="1" t="s">
        <v>369</v>
      </c>
      <c r="I47" s="1" t="s">
        <v>635</v>
      </c>
      <c r="J47" s="1" t="s">
        <v>30</v>
      </c>
      <c r="K47" s="1" t="s">
        <v>636</v>
      </c>
      <c r="L47" s="1" t="s">
        <v>636</v>
      </c>
      <c r="M47" s="1" t="s">
        <v>372</v>
      </c>
      <c r="N47" s="1" t="s">
        <v>372</v>
      </c>
      <c r="O47" s="1" t="s">
        <v>373</v>
      </c>
      <c r="P47" s="1" t="s">
        <v>374</v>
      </c>
      <c r="Q47" s="1" t="s">
        <v>375</v>
      </c>
      <c r="R47" s="1" t="s">
        <v>637</v>
      </c>
      <c r="S47" s="1" t="s">
        <v>377</v>
      </c>
      <c r="T47" s="1" t="s">
        <v>378</v>
      </c>
      <c r="U47" s="1" t="s">
        <v>379</v>
      </c>
      <c r="V47" s="1" t="s">
        <v>387</v>
      </c>
    </row>
    <row r="48" s="1" customFormat="1" spans="1:22">
      <c r="A48" s="3">
        <v>999226765277224</v>
      </c>
      <c r="B48" s="1" t="s">
        <v>627</v>
      </c>
      <c r="C48" s="1" t="s">
        <v>638</v>
      </c>
      <c r="D48" s="1" t="s">
        <v>639</v>
      </c>
      <c r="E48" s="1" t="s">
        <v>640</v>
      </c>
      <c r="F48" s="1" t="s">
        <v>514</v>
      </c>
      <c r="G48" s="1" t="s">
        <v>368</v>
      </c>
      <c r="H48" s="1" t="s">
        <v>369</v>
      </c>
      <c r="I48" s="1" t="s">
        <v>641</v>
      </c>
      <c r="J48" s="1" t="s">
        <v>30</v>
      </c>
      <c r="K48" s="1" t="s">
        <v>642</v>
      </c>
      <c r="L48" s="1" t="s">
        <v>642</v>
      </c>
      <c r="M48" s="1" t="s">
        <v>372</v>
      </c>
      <c r="N48" s="1" t="s">
        <v>372</v>
      </c>
      <c r="O48" s="1" t="s">
        <v>373</v>
      </c>
      <c r="P48" s="1" t="s">
        <v>374</v>
      </c>
      <c r="Q48" s="1" t="s">
        <v>375</v>
      </c>
      <c r="R48" s="1" t="s">
        <v>643</v>
      </c>
      <c r="S48" s="1" t="s">
        <v>377</v>
      </c>
      <c r="T48" s="1" t="s">
        <v>378</v>
      </c>
      <c r="U48" s="1" t="s">
        <v>379</v>
      </c>
      <c r="V48" s="1" t="s">
        <v>387</v>
      </c>
    </row>
    <row r="49" s="1" customFormat="1" spans="1:22">
      <c r="A49" s="3">
        <v>999226757001890</v>
      </c>
      <c r="B49" s="1" t="s">
        <v>644</v>
      </c>
      <c r="C49" s="1" t="s">
        <v>645</v>
      </c>
      <c r="D49" s="1" t="s">
        <v>646</v>
      </c>
      <c r="E49" s="1" t="s">
        <v>647</v>
      </c>
      <c r="F49" s="1" t="s">
        <v>514</v>
      </c>
      <c r="G49" s="1" t="s">
        <v>368</v>
      </c>
      <c r="H49" s="1" t="s">
        <v>369</v>
      </c>
      <c r="I49" s="1" t="s">
        <v>648</v>
      </c>
      <c r="J49" s="1" t="s">
        <v>30</v>
      </c>
      <c r="K49" s="1" t="s">
        <v>649</v>
      </c>
      <c r="L49" s="1" t="s">
        <v>649</v>
      </c>
      <c r="M49" s="1" t="s">
        <v>372</v>
      </c>
      <c r="N49" s="1" t="s">
        <v>372</v>
      </c>
      <c r="O49" s="1" t="s">
        <v>373</v>
      </c>
      <c r="P49" s="1" t="s">
        <v>374</v>
      </c>
      <c r="Q49" s="1" t="s">
        <v>375</v>
      </c>
      <c r="R49" s="1" t="s">
        <v>650</v>
      </c>
      <c r="S49" s="1" t="s">
        <v>377</v>
      </c>
      <c r="T49" s="1" t="s">
        <v>378</v>
      </c>
      <c r="U49" s="1" t="s">
        <v>379</v>
      </c>
      <c r="V49" s="1" t="s">
        <v>387</v>
      </c>
    </row>
    <row r="50" s="1" customFormat="1" spans="1:22">
      <c r="A50" s="3">
        <v>999226749625428</v>
      </c>
      <c r="B50" s="1" t="s">
        <v>651</v>
      </c>
      <c r="C50" s="1" t="s">
        <v>652</v>
      </c>
      <c r="D50" s="1" t="s">
        <v>653</v>
      </c>
      <c r="E50" s="1" t="s">
        <v>654</v>
      </c>
      <c r="F50" s="1" t="s">
        <v>514</v>
      </c>
      <c r="G50" s="1" t="s">
        <v>368</v>
      </c>
      <c r="H50" s="1" t="s">
        <v>369</v>
      </c>
      <c r="I50" s="1" t="s">
        <v>655</v>
      </c>
      <c r="J50" s="1" t="s">
        <v>30</v>
      </c>
      <c r="K50" s="1" t="s">
        <v>656</v>
      </c>
      <c r="L50" s="1" t="s">
        <v>656</v>
      </c>
      <c r="M50" s="1" t="s">
        <v>372</v>
      </c>
      <c r="N50" s="1" t="s">
        <v>372</v>
      </c>
      <c r="O50" s="1" t="s">
        <v>373</v>
      </c>
      <c r="P50" s="1" t="s">
        <v>374</v>
      </c>
      <c r="Q50" s="1" t="s">
        <v>375</v>
      </c>
      <c r="R50" s="1" t="s">
        <v>657</v>
      </c>
      <c r="S50" s="1" t="s">
        <v>377</v>
      </c>
      <c r="T50" s="1" t="s">
        <v>378</v>
      </c>
      <c r="U50" s="1" t="s">
        <v>379</v>
      </c>
      <c r="V50" s="1" t="s">
        <v>387</v>
      </c>
    </row>
    <row r="51" s="1" customFormat="1" spans="1:22">
      <c r="A51" s="3">
        <v>999226741295615</v>
      </c>
      <c r="B51" s="1" t="s">
        <v>651</v>
      </c>
      <c r="C51" s="1" t="s">
        <v>658</v>
      </c>
      <c r="D51" s="1" t="s">
        <v>659</v>
      </c>
      <c r="E51" s="1" t="s">
        <v>660</v>
      </c>
      <c r="F51" s="1" t="s">
        <v>584</v>
      </c>
      <c r="G51" s="1" t="s">
        <v>368</v>
      </c>
      <c r="H51" s="1" t="s">
        <v>369</v>
      </c>
      <c r="I51" s="1" t="s">
        <v>661</v>
      </c>
      <c r="J51" s="1" t="s">
        <v>30</v>
      </c>
      <c r="K51" s="1" t="s">
        <v>662</v>
      </c>
      <c r="L51" s="1" t="s">
        <v>662</v>
      </c>
      <c r="M51" s="1" t="s">
        <v>372</v>
      </c>
      <c r="N51" s="1" t="s">
        <v>372</v>
      </c>
      <c r="O51" s="1" t="s">
        <v>373</v>
      </c>
      <c r="P51" s="1" t="s">
        <v>374</v>
      </c>
      <c r="Q51" s="1" t="s">
        <v>375</v>
      </c>
      <c r="R51" s="1" t="s">
        <v>663</v>
      </c>
      <c r="S51" s="1" t="s">
        <v>377</v>
      </c>
      <c r="T51" s="1" t="s">
        <v>378</v>
      </c>
      <c r="U51" s="1" t="s">
        <v>379</v>
      </c>
      <c r="V51" s="1" t="s">
        <v>441</v>
      </c>
    </row>
    <row r="52" s="1" customFormat="1" spans="1:22">
      <c r="A52" s="3">
        <v>999226739008905</v>
      </c>
      <c r="B52" s="1" t="s">
        <v>651</v>
      </c>
      <c r="C52" s="1" t="s">
        <v>664</v>
      </c>
      <c r="D52" s="1" t="s">
        <v>665</v>
      </c>
      <c r="E52" s="1" t="s">
        <v>666</v>
      </c>
      <c r="F52" s="1" t="s">
        <v>514</v>
      </c>
      <c r="G52" s="1" t="s">
        <v>368</v>
      </c>
      <c r="H52" s="1" t="s">
        <v>369</v>
      </c>
      <c r="I52" s="1" t="s">
        <v>667</v>
      </c>
      <c r="J52" s="1" t="s">
        <v>30</v>
      </c>
      <c r="K52" s="1" t="s">
        <v>668</v>
      </c>
      <c r="L52" s="1" t="s">
        <v>668</v>
      </c>
      <c r="M52" s="1" t="s">
        <v>372</v>
      </c>
      <c r="N52" s="1" t="s">
        <v>372</v>
      </c>
      <c r="O52" s="1" t="s">
        <v>373</v>
      </c>
      <c r="P52" s="1" t="s">
        <v>374</v>
      </c>
      <c r="Q52" s="1" t="s">
        <v>375</v>
      </c>
      <c r="R52" s="1" t="s">
        <v>669</v>
      </c>
      <c r="S52" s="1" t="s">
        <v>377</v>
      </c>
      <c r="T52" s="1" t="s">
        <v>378</v>
      </c>
      <c r="U52" s="1" t="s">
        <v>379</v>
      </c>
      <c r="V52" s="1" t="s">
        <v>387</v>
      </c>
    </row>
    <row r="53" s="1" customFormat="1" spans="1:22">
      <c r="A53" s="3">
        <v>999226738821552</v>
      </c>
      <c r="B53" s="1" t="s">
        <v>651</v>
      </c>
      <c r="C53" s="1" t="s">
        <v>670</v>
      </c>
      <c r="D53" s="1" t="s">
        <v>671</v>
      </c>
      <c r="E53" s="1" t="s">
        <v>672</v>
      </c>
      <c r="F53" s="1" t="s">
        <v>364</v>
      </c>
      <c r="G53" s="1" t="s">
        <v>368</v>
      </c>
      <c r="H53" s="1" t="s">
        <v>369</v>
      </c>
      <c r="I53" s="1" t="s">
        <v>673</v>
      </c>
      <c r="J53" s="1" t="s">
        <v>30</v>
      </c>
      <c r="K53" s="1" t="s">
        <v>674</v>
      </c>
      <c r="L53" s="1" t="s">
        <v>674</v>
      </c>
      <c r="M53" s="1" t="s">
        <v>372</v>
      </c>
      <c r="N53" s="1" t="s">
        <v>372</v>
      </c>
      <c r="O53" s="1" t="s">
        <v>373</v>
      </c>
      <c r="P53" s="1" t="s">
        <v>374</v>
      </c>
      <c r="Q53" s="1" t="s">
        <v>375</v>
      </c>
      <c r="R53" s="1" t="s">
        <v>675</v>
      </c>
      <c r="S53" s="1" t="s">
        <v>377</v>
      </c>
      <c r="T53" s="1" t="s">
        <v>378</v>
      </c>
      <c r="U53" s="1" t="s">
        <v>379</v>
      </c>
      <c r="V53" s="1" t="s">
        <v>441</v>
      </c>
    </row>
    <row r="54" s="1" customFormat="1" spans="1:22">
      <c r="A54" s="3">
        <v>999226735361018</v>
      </c>
      <c r="B54" s="1" t="s">
        <v>676</v>
      </c>
      <c r="C54" s="1" t="s">
        <v>677</v>
      </c>
      <c r="D54" s="1" t="s">
        <v>678</v>
      </c>
      <c r="E54" s="1" t="s">
        <v>679</v>
      </c>
      <c r="F54" s="1" t="s">
        <v>584</v>
      </c>
      <c r="G54" s="1" t="s">
        <v>368</v>
      </c>
      <c r="H54" s="1" t="s">
        <v>369</v>
      </c>
      <c r="I54" s="1" t="s">
        <v>680</v>
      </c>
      <c r="J54" s="1" t="s">
        <v>30</v>
      </c>
      <c r="K54" s="1" t="s">
        <v>681</v>
      </c>
      <c r="L54" s="1" t="s">
        <v>681</v>
      </c>
      <c r="M54" s="1" t="s">
        <v>372</v>
      </c>
      <c r="N54" s="1" t="s">
        <v>372</v>
      </c>
      <c r="O54" s="1" t="s">
        <v>373</v>
      </c>
      <c r="P54" s="1" t="s">
        <v>374</v>
      </c>
      <c r="Q54" s="1" t="s">
        <v>375</v>
      </c>
      <c r="R54" s="1" t="s">
        <v>682</v>
      </c>
      <c r="S54" s="1" t="s">
        <v>377</v>
      </c>
      <c r="T54" s="1" t="s">
        <v>378</v>
      </c>
      <c r="U54" s="1" t="s">
        <v>379</v>
      </c>
      <c r="V54" s="1" t="s">
        <v>441</v>
      </c>
    </row>
    <row r="55" s="1" customFormat="1" spans="1:22">
      <c r="A55" s="3">
        <v>999226733243164</v>
      </c>
      <c r="B55" s="1" t="s">
        <v>676</v>
      </c>
      <c r="C55" s="1" t="s">
        <v>683</v>
      </c>
      <c r="D55" s="1" t="s">
        <v>455</v>
      </c>
      <c r="E55" s="1" t="s">
        <v>684</v>
      </c>
      <c r="F55" s="1" t="s">
        <v>608</v>
      </c>
      <c r="G55" s="1" t="s">
        <v>368</v>
      </c>
      <c r="H55" s="1" t="s">
        <v>369</v>
      </c>
      <c r="I55" s="1" t="s">
        <v>685</v>
      </c>
      <c r="J55" s="1" t="s">
        <v>30</v>
      </c>
      <c r="K55" s="1" t="s">
        <v>686</v>
      </c>
      <c r="L55" s="1" t="s">
        <v>686</v>
      </c>
      <c r="M55" s="1" t="s">
        <v>372</v>
      </c>
      <c r="N55" s="1" t="s">
        <v>372</v>
      </c>
      <c r="O55" s="1" t="s">
        <v>373</v>
      </c>
      <c r="P55" s="1" t="s">
        <v>374</v>
      </c>
      <c r="Q55" s="1" t="s">
        <v>375</v>
      </c>
      <c r="R55" s="1" t="s">
        <v>687</v>
      </c>
      <c r="S55" s="1" t="s">
        <v>377</v>
      </c>
      <c r="T55" s="1" t="s">
        <v>378</v>
      </c>
      <c r="U55" s="1" t="s">
        <v>379</v>
      </c>
      <c r="V55" s="1" t="s">
        <v>387</v>
      </c>
    </row>
    <row r="56" s="1" customFormat="1" spans="1:22">
      <c r="A56" s="3">
        <v>999226724597209</v>
      </c>
      <c r="B56" s="1" t="s">
        <v>688</v>
      </c>
      <c r="C56" s="1" t="s">
        <v>689</v>
      </c>
      <c r="D56" s="1" t="s">
        <v>690</v>
      </c>
      <c r="E56" s="1" t="s">
        <v>691</v>
      </c>
      <c r="F56" s="1" t="s">
        <v>676</v>
      </c>
      <c r="G56" s="1" t="s">
        <v>368</v>
      </c>
      <c r="H56" s="1" t="s">
        <v>369</v>
      </c>
      <c r="I56" s="1" t="s">
        <v>692</v>
      </c>
      <c r="J56" s="1" t="s">
        <v>30</v>
      </c>
      <c r="K56" s="1" t="s">
        <v>693</v>
      </c>
      <c r="L56" s="1" t="s">
        <v>693</v>
      </c>
      <c r="M56" s="1" t="s">
        <v>372</v>
      </c>
      <c r="N56" s="1" t="s">
        <v>372</v>
      </c>
      <c r="O56" s="1" t="s">
        <v>373</v>
      </c>
      <c r="P56" s="1" t="s">
        <v>374</v>
      </c>
      <c r="Q56" s="1" t="s">
        <v>375</v>
      </c>
      <c r="R56" s="1" t="s">
        <v>694</v>
      </c>
      <c r="S56" s="1" t="s">
        <v>377</v>
      </c>
      <c r="T56" s="1" t="s">
        <v>378</v>
      </c>
      <c r="U56" s="1" t="s">
        <v>379</v>
      </c>
      <c r="V56" s="1" t="s">
        <v>387</v>
      </c>
    </row>
    <row r="57" s="1" customFormat="1" spans="1:22">
      <c r="A57" s="3">
        <v>999226704364030</v>
      </c>
      <c r="B57" s="1" t="s">
        <v>695</v>
      </c>
      <c r="C57" s="1" t="s">
        <v>696</v>
      </c>
      <c r="D57" s="1" t="s">
        <v>697</v>
      </c>
      <c r="E57" s="1" t="s">
        <v>698</v>
      </c>
      <c r="F57" s="1" t="s">
        <v>364</v>
      </c>
      <c r="G57" s="1" t="s">
        <v>368</v>
      </c>
      <c r="H57" s="1" t="s">
        <v>369</v>
      </c>
      <c r="I57" s="1" t="s">
        <v>699</v>
      </c>
      <c r="J57" s="1" t="s">
        <v>30</v>
      </c>
      <c r="K57" s="1" t="s">
        <v>700</v>
      </c>
      <c r="L57" s="1" t="s">
        <v>700</v>
      </c>
      <c r="M57" s="1" t="s">
        <v>372</v>
      </c>
      <c r="N57" s="1" t="s">
        <v>372</v>
      </c>
      <c r="O57" s="1" t="s">
        <v>373</v>
      </c>
      <c r="P57" s="1" t="s">
        <v>374</v>
      </c>
      <c r="Q57" s="1" t="s">
        <v>375</v>
      </c>
      <c r="R57" s="1" t="s">
        <v>701</v>
      </c>
      <c r="S57" s="1" t="s">
        <v>377</v>
      </c>
      <c r="T57" s="1" t="s">
        <v>378</v>
      </c>
      <c r="U57" s="1" t="s">
        <v>338</v>
      </c>
      <c r="V57" s="1" t="s">
        <v>387</v>
      </c>
    </row>
    <row r="58" s="1" customFormat="1" spans="1:22">
      <c r="A58" s="3">
        <v>999226640173506</v>
      </c>
      <c r="B58" s="1" t="s">
        <v>702</v>
      </c>
      <c r="C58" s="1" t="s">
        <v>703</v>
      </c>
      <c r="D58" s="1" t="s">
        <v>704</v>
      </c>
      <c r="E58" s="1" t="s">
        <v>705</v>
      </c>
      <c r="F58" s="1" t="s">
        <v>514</v>
      </c>
      <c r="G58" s="1" t="s">
        <v>368</v>
      </c>
      <c r="H58" s="1" t="s">
        <v>369</v>
      </c>
      <c r="I58" s="1" t="s">
        <v>706</v>
      </c>
      <c r="J58" s="1" t="s">
        <v>30</v>
      </c>
      <c r="K58" s="1" t="s">
        <v>707</v>
      </c>
      <c r="L58" s="1" t="s">
        <v>707</v>
      </c>
      <c r="M58" s="1" t="s">
        <v>372</v>
      </c>
      <c r="N58" s="1" t="s">
        <v>372</v>
      </c>
      <c r="O58" s="1" t="s">
        <v>373</v>
      </c>
      <c r="P58" s="1" t="s">
        <v>374</v>
      </c>
      <c r="Q58" s="1" t="s">
        <v>375</v>
      </c>
      <c r="R58" s="1" t="s">
        <v>708</v>
      </c>
      <c r="S58" s="1" t="s">
        <v>377</v>
      </c>
      <c r="T58" s="1" t="s">
        <v>378</v>
      </c>
      <c r="U58" s="1" t="s">
        <v>379</v>
      </c>
      <c r="V58" s="1" t="s">
        <v>412</v>
      </c>
    </row>
    <row r="59" s="1" customFormat="1" spans="1:22">
      <c r="A59" s="3">
        <v>999226495122357</v>
      </c>
      <c r="B59" s="1" t="s">
        <v>709</v>
      </c>
      <c r="C59" s="1" t="s">
        <v>710</v>
      </c>
      <c r="D59" s="1" t="s">
        <v>711</v>
      </c>
      <c r="E59" s="1" t="s">
        <v>712</v>
      </c>
      <c r="F59" s="1" t="s">
        <v>608</v>
      </c>
      <c r="G59" s="1" t="s">
        <v>368</v>
      </c>
      <c r="H59" s="1" t="s">
        <v>369</v>
      </c>
      <c r="I59" s="1" t="s">
        <v>713</v>
      </c>
      <c r="J59" s="1" t="s">
        <v>30</v>
      </c>
      <c r="K59" s="1" t="s">
        <v>714</v>
      </c>
      <c r="L59" s="1" t="s">
        <v>714</v>
      </c>
      <c r="M59" s="1" t="s">
        <v>372</v>
      </c>
      <c r="N59" s="1" t="s">
        <v>372</v>
      </c>
      <c r="O59" s="1" t="s">
        <v>373</v>
      </c>
      <c r="P59" s="1" t="s">
        <v>374</v>
      </c>
      <c r="Q59" s="1" t="s">
        <v>375</v>
      </c>
      <c r="R59" s="1" t="s">
        <v>715</v>
      </c>
      <c r="S59" s="1" t="s">
        <v>377</v>
      </c>
      <c r="T59" s="1" t="s">
        <v>378</v>
      </c>
      <c r="U59" s="1" t="s">
        <v>379</v>
      </c>
      <c r="V59" s="1" t="s">
        <v>419</v>
      </c>
    </row>
    <row r="60" s="1" customFormat="1" spans="1:22">
      <c r="A60" s="3">
        <v>999226149468613</v>
      </c>
      <c r="B60" s="1" t="s">
        <v>716</v>
      </c>
      <c r="C60" s="1" t="s">
        <v>717</v>
      </c>
      <c r="D60" s="1" t="s">
        <v>718</v>
      </c>
      <c r="E60" s="1" t="s">
        <v>719</v>
      </c>
      <c r="F60" s="1" t="s">
        <v>584</v>
      </c>
      <c r="G60" s="1" t="s">
        <v>368</v>
      </c>
      <c r="H60" s="1" t="s">
        <v>369</v>
      </c>
      <c r="I60" s="1" t="s">
        <v>720</v>
      </c>
      <c r="J60" s="1" t="s">
        <v>30</v>
      </c>
      <c r="K60" s="1" t="s">
        <v>721</v>
      </c>
      <c r="L60" s="1" t="s">
        <v>721</v>
      </c>
      <c r="M60" s="1" t="s">
        <v>372</v>
      </c>
      <c r="N60" s="1" t="s">
        <v>372</v>
      </c>
      <c r="O60" s="1" t="s">
        <v>373</v>
      </c>
      <c r="P60" s="1" t="s">
        <v>374</v>
      </c>
      <c r="Q60" s="1" t="s">
        <v>375</v>
      </c>
      <c r="R60" s="1" t="s">
        <v>722</v>
      </c>
      <c r="S60" s="1" t="s">
        <v>377</v>
      </c>
      <c r="T60" s="1" t="s">
        <v>378</v>
      </c>
      <c r="U60" s="1" t="s">
        <v>379</v>
      </c>
      <c r="V60" s="1" t="s">
        <v>380</v>
      </c>
    </row>
    <row r="61" s="1" customFormat="1" spans="1:22">
      <c r="A61" s="3">
        <v>999224196526880</v>
      </c>
      <c r="B61" s="1" t="s">
        <v>723</v>
      </c>
      <c r="C61" s="1" t="s">
        <v>724</v>
      </c>
      <c r="D61" s="1" t="s">
        <v>725</v>
      </c>
      <c r="E61" s="1" t="s">
        <v>726</v>
      </c>
      <c r="F61" s="1" t="s">
        <v>584</v>
      </c>
      <c r="G61" s="1" t="s">
        <v>368</v>
      </c>
      <c r="H61" s="1" t="s">
        <v>369</v>
      </c>
      <c r="I61" s="1" t="s">
        <v>727</v>
      </c>
      <c r="J61" s="1" t="s">
        <v>30</v>
      </c>
      <c r="K61" s="1" t="s">
        <v>728</v>
      </c>
      <c r="L61" s="1" t="s">
        <v>728</v>
      </c>
      <c r="M61" s="1" t="s">
        <v>372</v>
      </c>
      <c r="N61" s="1" t="s">
        <v>372</v>
      </c>
      <c r="O61" s="1" t="s">
        <v>373</v>
      </c>
      <c r="P61" s="1" t="s">
        <v>374</v>
      </c>
      <c r="Q61" s="1" t="s">
        <v>375</v>
      </c>
      <c r="R61" s="1" t="s">
        <v>729</v>
      </c>
      <c r="S61" s="1" t="s">
        <v>377</v>
      </c>
      <c r="T61" s="1" t="s">
        <v>378</v>
      </c>
      <c r="U61" s="1" t="s">
        <v>338</v>
      </c>
      <c r="V61" s="1" t="s">
        <v>387</v>
      </c>
    </row>
    <row r="62" s="1" customFormat="1" spans="1:22">
      <c r="A62" s="3">
        <v>999222870976938</v>
      </c>
      <c r="B62" s="1" t="s">
        <v>730</v>
      </c>
      <c r="C62" s="1" t="s">
        <v>731</v>
      </c>
      <c r="D62" s="1" t="s">
        <v>732</v>
      </c>
      <c r="E62" s="1" t="s">
        <v>733</v>
      </c>
      <c r="F62" s="1" t="s">
        <v>364</v>
      </c>
      <c r="G62" s="1" t="s">
        <v>368</v>
      </c>
      <c r="H62" s="1" t="s">
        <v>369</v>
      </c>
      <c r="I62" s="1" t="s">
        <v>734</v>
      </c>
      <c r="J62" s="1" t="s">
        <v>30</v>
      </c>
      <c r="K62" s="1" t="s">
        <v>735</v>
      </c>
      <c r="L62" s="1" t="s">
        <v>735</v>
      </c>
      <c r="M62" s="1" t="s">
        <v>372</v>
      </c>
      <c r="N62" s="1" t="s">
        <v>372</v>
      </c>
      <c r="O62" s="1" t="s">
        <v>373</v>
      </c>
      <c r="P62" s="1" t="s">
        <v>374</v>
      </c>
      <c r="Q62" s="1" t="s">
        <v>375</v>
      </c>
      <c r="R62" s="1" t="s">
        <v>736</v>
      </c>
      <c r="S62" s="1" t="s">
        <v>377</v>
      </c>
      <c r="T62" s="1" t="s">
        <v>378</v>
      </c>
      <c r="U62" s="1" t="s">
        <v>379</v>
      </c>
      <c r="V62" s="1" t="s">
        <v>387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2023-09-21T03:00:27Z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