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对账!$1:$66</definedName>
  </definedNames>
  <calcPr calcId="144525"/>
</workbook>
</file>

<file path=xl/sharedStrings.xml><?xml version="1.0" encoding="utf-8"?>
<sst xmlns="http://schemas.openxmlformats.org/spreadsheetml/2006/main" count="2100" uniqueCount="754">
  <si>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</si>
  <si>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</si>
  <si>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</si>
  <si>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</si>
  <si>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</si>
  <si>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</si>
  <si>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</si>
  <si>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</si>
  <si>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</si>
  <si>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</si>
  <si>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</si>
  <si>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</si>
  <si>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</si>
  <si>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</si>
  <si>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</si>
  <si>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</si>
  <si>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</si>
  <si>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</si>
  <si>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</si>
  <si>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</si>
  <si>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</si>
  <si>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</si>
  <si>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</si>
  <si>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</si>
  <si>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</si>
  <si>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999222541469740	</t>
  </si>
  <si>
    <t>Ctrip</t>
  </si>
  <si>
    <t>正常</t>
  </si>
  <si>
    <t>[曼谷]艺术酒店 (政府卫生认证)(Arte Hotel (SHA Plus+))(37201483)</t>
  </si>
  <si>
    <t>豪华特大床房&lt;2人入住&gt;&lt;不退款&gt;</t>
  </si>
  <si>
    <t>USD</t>
  </si>
  <si>
    <t>FANG/IHSUAN,FANG/IHSUAN</t>
  </si>
  <si>
    <t>CA5326230922USD</t>
  </si>
  <si>
    <t>未提现</t>
  </si>
  <si>
    <t>携程开票</t>
  </si>
  <si>
    <t xml:space="preserve">3005838	</t>
  </si>
  <si>
    <t xml:space="preserve">HGUConf1451776588	</t>
  </si>
  <si>
    <t xml:space="preserve">999226112688288	</t>
  </si>
  <si>
    <t>[普吉岛]蓝松别墅 - 可使用游泳池(Blu Pine Villa &amp; Pool Access)(44682056)</t>
  </si>
  <si>
    <t>热带别墅套房&lt;2人入住&gt;&lt;不退款&gt;&lt;早餐&gt;</t>
  </si>
  <si>
    <t>AN/Saifeng,Pang/Yuqi</t>
  </si>
  <si>
    <t xml:space="preserve">3793888	</t>
  </si>
  <si>
    <t xml:space="preserve">129196	</t>
  </si>
  <si>
    <t xml:space="preserve">999226120015434	</t>
  </si>
  <si>
    <t>[Si Kham]清莱山Spa度假酒店(Katiliya Mountain Resort and Spa)(37217516)</t>
  </si>
  <si>
    <t>套房&lt;2人入住&gt;&lt;不退款&gt;</t>
  </si>
  <si>
    <t>CHAN/WING YEE,MA/TAK FUNG</t>
  </si>
  <si>
    <t xml:space="preserve">3796935	</t>
  </si>
  <si>
    <t xml:space="preserve">	</t>
  </si>
  <si>
    <t xml:space="preserve">999226489487207	</t>
  </si>
  <si>
    <t>[土龙木]新城市贝卡麦克斯酒店(Becamex Hotel New City)(37211248)</t>
  </si>
  <si>
    <t>一卧室特大床套房&lt;2人入住&gt;&lt;不退款&gt;&lt;早餐&gt;</t>
  </si>
  <si>
    <t>LI/ZHIYONG,LOU/XIAOJUN,READ/ALLAN</t>
  </si>
  <si>
    <t xml:space="preserve">3851580	</t>
  </si>
  <si>
    <t xml:space="preserve">999226621618633	</t>
  </si>
  <si>
    <t>[乌隆他尼]乌隆他尼布朗苑酒店(Brown House Hotel by Blu Monkey)(37212481)</t>
  </si>
  <si>
    <t>豪华双人房&lt;2人入住&gt;&lt;不退款&gt;</t>
  </si>
  <si>
    <t>TONGARAM/WISON</t>
  </si>
  <si>
    <t xml:space="preserve">3881868	</t>
  </si>
  <si>
    <t xml:space="preserve">1013882612	</t>
  </si>
  <si>
    <t xml:space="preserve">999226645900927	</t>
  </si>
  <si>
    <t>[新加坡]樟宜机场皇冠假日酒店  - IHG 旗下酒店(Crowne Plaza Changi Airport, an IHG Hotel)(37196054)</t>
  </si>
  <si>
    <t>标准房&lt;2人入住&gt;&lt;不退款&gt;&lt;早餐&gt;</t>
  </si>
  <si>
    <t>JAMES/BOB</t>
  </si>
  <si>
    <t xml:space="preserve">3890599	</t>
  </si>
  <si>
    <t xml:space="preserve">999226660711333	</t>
  </si>
  <si>
    <t>[普吉岛]卡塔坦尼海岸泳池别墅- 仅限成人(The Shore at Katathani - Adult Only)(40721456)</t>
  </si>
  <si>
    <t>Sea View Pool Villa Inlove&lt;2人入住&gt;&lt;不退款&gt;</t>
  </si>
  <si>
    <t>NG/KIN FUNG,LEE/CHING HA FIONA</t>
  </si>
  <si>
    <t xml:space="preserve">3893975	</t>
  </si>
  <si>
    <t xml:space="preserve">Grace	</t>
  </si>
  <si>
    <t xml:space="preserve">999226706135857	</t>
  </si>
  <si>
    <t>[曼谷]阿斯皮拉素坤逸酒店(Aspira Sukhumvit)(37224091)</t>
  </si>
  <si>
    <t>至尊豪华房&lt;2人入住&gt;&lt;不退款&gt;</t>
  </si>
  <si>
    <t>IKEDA/KENTO</t>
  </si>
  <si>
    <t xml:space="preserve">3899840	</t>
  </si>
  <si>
    <t xml:space="preserve">999226739313291	</t>
  </si>
  <si>
    <t>[巴黎]巴黎埃克斯中心酒店(Exe Paris Centre)(37242321)</t>
  </si>
  <si>
    <t>双人房/双床房&lt;2人入住&gt;</t>
  </si>
  <si>
    <t>Feng/Wu,Wang/Qinyi</t>
  </si>
  <si>
    <t xml:space="preserve">3912796	</t>
  </si>
  <si>
    <t xml:space="preserve">135070	</t>
  </si>
  <si>
    <t xml:space="preserve">999226746304147	</t>
  </si>
  <si>
    <t>[芙蓉]芙蓉皇家朱兰酒店(Royale Chulan Seremban)(44692859)</t>
  </si>
  <si>
    <t>高级房&lt;2人入住&gt;&lt;不退款&gt;</t>
  </si>
  <si>
    <t>Chong/Kok Hoong</t>
  </si>
  <si>
    <t xml:space="preserve">3914932	</t>
  </si>
  <si>
    <t xml:space="preserve">1346147	</t>
  </si>
  <si>
    <t xml:space="preserve">999226767161854	</t>
  </si>
  <si>
    <t>[雪邦]国际机场 KLIA-KLIA2途恩酒店(Tune Hotel KLIA-KLIA2)(37196075)</t>
  </si>
  <si>
    <t>双床房&lt;2人入住&gt;&lt;不退款&gt;&lt;早餐&gt;</t>
  </si>
  <si>
    <t>SUWANREANGSR/CHAOVAPONG</t>
  </si>
  <si>
    <t xml:space="preserve">3923933	</t>
  </si>
  <si>
    <t xml:space="preserve">280990511	</t>
  </si>
  <si>
    <t xml:space="preserve">999226768287924	</t>
  </si>
  <si>
    <t>[探耶武里]PP酒店-兰实(PP@Hotel Rangsit)(44688091)</t>
  </si>
  <si>
    <t>豪华三人房&lt;2人入住&gt;&lt;不退款&gt;</t>
  </si>
  <si>
    <t>Tammasit/Kamonphop</t>
  </si>
  <si>
    <t xml:space="preserve">3924540	</t>
  </si>
  <si>
    <t xml:space="preserve">|85985648	</t>
  </si>
  <si>
    <t xml:space="preserve">999226768289225	</t>
  </si>
  <si>
    <t>[哥打巴鲁]丽芙维拉大酒店乡(Grand Riverview Hotel)(44803400)</t>
  </si>
  <si>
    <t>尊贵房&lt;2人入住&gt;&lt;不退款&gt;&lt;早餐&gt;</t>
  </si>
  <si>
    <t>OOI/WEI LIANG,WONG/NEE SIONG</t>
  </si>
  <si>
    <t xml:space="preserve">3924541	</t>
  </si>
  <si>
    <t xml:space="preserve">251883	</t>
  </si>
  <si>
    <t xml:space="preserve">999226770088987	</t>
  </si>
  <si>
    <t>[普吉岛]甜蜜滨海度假酒店 - 航海 - 卡塔海滩(Sugar Marina Hotel - Nautical - Kata Beach)(43941365)</t>
  </si>
  <si>
    <t>豪华房&lt;1&gt;&lt;2人入住&gt;&lt;不退款&gt;&lt;早餐&gt;</t>
  </si>
  <si>
    <t>Zhu/Ying,Wang/Lingdu</t>
  </si>
  <si>
    <t xml:space="preserve">3925582	</t>
  </si>
  <si>
    <t xml:space="preserve">999226770384980	</t>
  </si>
  <si>
    <t>[岘港]岘港海滩巴利斯德利酒店(Paris Deli Danang Beach Hotel)(46872182)</t>
  </si>
  <si>
    <t>高级双人房&lt;2人入住&gt;&lt;不退款&gt;</t>
  </si>
  <si>
    <t>KIM/KYUNGJAE</t>
  </si>
  <si>
    <t xml:space="preserve">3925658	</t>
  </si>
  <si>
    <t xml:space="preserve">999226771755343	</t>
  </si>
  <si>
    <t>[新加坡]新加坡首都凯宾斯基酒店(The Capitol Kempinski Hotel Singapore)(37198662)</t>
  </si>
  <si>
    <t>传统特大床房&lt;2人入住&gt;&lt;不退款&gt;&lt;早餐&gt;</t>
  </si>
  <si>
    <t>WANG/XIAOMING</t>
  </si>
  <si>
    <t xml:space="preserve">3926520	</t>
  </si>
  <si>
    <t xml:space="preserve">339277	</t>
  </si>
  <si>
    <t xml:space="preserve">999226775229032	</t>
  </si>
  <si>
    <t>[普吉岛]普吉岛机场酒店(Phuket Airport Hotel)(44803662)</t>
  </si>
  <si>
    <t>高级房(双人床或双床)&lt;2人入住&gt;&lt;不退款&gt;</t>
  </si>
  <si>
    <t>Li/Zhenwei,Luo/Wenjie</t>
  </si>
  <si>
    <t xml:space="preserve">3928542	</t>
  </si>
  <si>
    <t xml:space="preserve">-86547483	</t>
  </si>
  <si>
    <t xml:space="preserve">999226775734704	</t>
  </si>
  <si>
    <t>[Khok Kloi]普吉岛攀牙湾艾琳塔温泉度假酒店(Aleenta Resort And Spa, Phuket-Phangnga)(40740712)</t>
  </si>
  <si>
    <t>至尊豪华泳池别墅&lt;2人入住&gt;&lt;不退款&gt;</t>
  </si>
  <si>
    <t>WONG/MAN TING</t>
  </si>
  <si>
    <t xml:space="preserve">3928774	</t>
  </si>
  <si>
    <t xml:space="preserve">137905175	</t>
  </si>
  <si>
    <t xml:space="preserve">26776642022	</t>
  </si>
  <si>
    <t>[马尼拉]马尼拉埃尔米霍普旅馆酒店(Hop Inn Hotel Ermita Manila)(37214351)</t>
  </si>
  <si>
    <t>标准双床房&lt;2人入住&gt;&lt;不退款&gt;</t>
  </si>
  <si>
    <t>SZE/CHINGKIT,SZE/YEUNGKEUNG</t>
  </si>
  <si>
    <t xml:space="preserve">3929265	</t>
  </si>
  <si>
    <t xml:space="preserve">999226786167390	</t>
  </si>
  <si>
    <t>[清迈]清迈红燕酒店(Roseate Chiang Mai)(37234986)</t>
  </si>
  <si>
    <t>Valentin/VINCENT</t>
  </si>
  <si>
    <t xml:space="preserve">3933901	</t>
  </si>
  <si>
    <t xml:space="preserve">999226786531119	</t>
  </si>
  <si>
    <t>[曼谷]素坤逸24巷奥克伍德住宅酒店(Oakwood Residence Sukhumvit 24)(37202646)</t>
  </si>
  <si>
    <t>1卧房&lt;2人入住&gt;&lt;不退款&gt;</t>
  </si>
  <si>
    <t>KAWILANAND/KAWILASARINA</t>
  </si>
  <si>
    <t xml:space="preserve">3934155	</t>
  </si>
  <si>
    <t xml:space="preserve">87273169	</t>
  </si>
  <si>
    <t xml:space="preserve">999226788072518	</t>
  </si>
  <si>
    <t>[釜山]釜山中央公园酒店(Central Park Hotel Busan)(39589072)</t>
  </si>
  <si>
    <t>双床间&lt;2人入住&gt;&lt;不退款&gt;</t>
  </si>
  <si>
    <t>KO/EUNSOOK</t>
  </si>
  <si>
    <t xml:space="preserve">3935061	</t>
  </si>
  <si>
    <t xml:space="preserve">999226790017038	</t>
  </si>
  <si>
    <t>[哥打京那巴鲁]哥打京那巴鲁皇宫酒店(The Palace Hotel Kota Kinabalu)(37196185)</t>
  </si>
  <si>
    <t>豪华房&lt;2人入住&gt;&lt;不退款&gt;</t>
  </si>
  <si>
    <t>MOHD LASSIM/MOHAMMAD</t>
  </si>
  <si>
    <t xml:space="preserve">3936212	</t>
  </si>
  <si>
    <t xml:space="preserve">318119487	</t>
  </si>
  <si>
    <t xml:space="preserve">999226792151122	</t>
  </si>
  <si>
    <t>[首尔]东大门瑞森酒店(The Recenz Dongdaemun Hotel)(44808991)</t>
  </si>
  <si>
    <t>EZAKI/SUZU</t>
  </si>
  <si>
    <t xml:space="preserve">3937198	</t>
  </si>
  <si>
    <t xml:space="preserve">999226793482634	</t>
  </si>
  <si>
    <t>[西归浦市]济州金色郁金香城山酒店(Golden Tulip Jeju Seongsan Hotel)(39039336)</t>
  </si>
  <si>
    <t>高级套房&lt;2人入住&gt;&lt;不退款&gt;</t>
  </si>
  <si>
    <t>CHO/MINHEE</t>
  </si>
  <si>
    <t xml:space="preserve">3937723	</t>
  </si>
  <si>
    <t xml:space="preserve">999226795108452	</t>
  </si>
  <si>
    <t>[清迈]F加F青年旅馆(F Plus F Hostel)(48428068)</t>
  </si>
  <si>
    <t>中型客房&lt;2人入住&gt;&lt;不退款&gt;</t>
  </si>
  <si>
    <t>SAISRITI/SASIPRON</t>
  </si>
  <si>
    <t xml:space="preserve">3938579	</t>
  </si>
  <si>
    <t>取消</t>
  </si>
  <si>
    <t xml:space="preserve">999226797507136	</t>
  </si>
  <si>
    <t>[曼谷]曼谷拉塔纳科辛萨拉酒店(Sala Rattanakosin Bangkok)(46737431)</t>
  </si>
  <si>
    <t>豪华房 &lt;po,wat&gt;&lt;2人入住&gt;&lt;不退款&gt;</t>
  </si>
  <si>
    <t>CHAROENSUK/BOONYAPORN</t>
  </si>
  <si>
    <t xml:space="preserve">3940084	</t>
  </si>
  <si>
    <t xml:space="preserve">26798350936	</t>
  </si>
  <si>
    <t>[象岛]万浦象岛酒店(Banpu Koh Chang Resort)(46895851)</t>
  </si>
  <si>
    <t>高级三人房&lt;2人入住&gt;&lt;不退款&gt;&lt;早餐&gt;</t>
  </si>
  <si>
    <t>YANG/ZIHAN,DENG/TAO</t>
  </si>
  <si>
    <t xml:space="preserve">3940979	</t>
  </si>
  <si>
    <t xml:space="preserve">999226799159521	</t>
  </si>
  <si>
    <t>[普吉岛]特恩特普吉岛酒店(The Tint at Phuket Town)(37237769)</t>
  </si>
  <si>
    <t>Tint Standard King Bed&lt;2人入住&gt;&lt;不退款&gt;</t>
  </si>
  <si>
    <t>BOONYARAT/SRIHAWAT</t>
  </si>
  <si>
    <t xml:space="preserve">3941827	</t>
  </si>
  <si>
    <t xml:space="preserve">999226799609502	</t>
  </si>
  <si>
    <t>豪华双人床房&lt;2人入住&gt;&lt;不退款&gt;</t>
  </si>
  <si>
    <t>SRIHABONG/SASITORN</t>
  </si>
  <si>
    <t xml:space="preserve">3942104	</t>
  </si>
  <si>
    <t xml:space="preserve">999226799927589	</t>
  </si>
  <si>
    <t>[涛岛]龟岛品尼高度假村(Pinnacle Koh Tao Resort)(37209703)</t>
  </si>
  <si>
    <t>海景别墅&lt;2人入住&gt;&lt;不退款&gt;&lt;早餐&gt;</t>
  </si>
  <si>
    <t>STANHOPE/STEPHEN ALLAN</t>
  </si>
  <si>
    <t xml:space="preserve">3942617	</t>
  </si>
  <si>
    <t xml:space="preserve">Acknowledged	</t>
  </si>
  <si>
    <t xml:space="preserve">999226800211612	</t>
  </si>
  <si>
    <t>[胡志明市]雅集西贡酒店(Aristo Saigon Hotel)(37196893)</t>
  </si>
  <si>
    <t>GUO/XUJIAN</t>
  </si>
  <si>
    <t xml:space="preserve">3943063	</t>
  </si>
  <si>
    <t xml:space="preserve">999226800254323	</t>
  </si>
  <si>
    <t>[首尔]明洞乙支路彩鸿酒店(Travelodge Myeongdong Euljiro)(37210271)</t>
  </si>
  <si>
    <t>高级房（大床）&lt;2人入住&gt;&lt;不退款&gt;</t>
  </si>
  <si>
    <t>UKHNAA/GANTULGA</t>
  </si>
  <si>
    <t xml:space="preserve">3943106	</t>
  </si>
  <si>
    <t xml:space="preserve">L74STFV5S9	</t>
  </si>
  <si>
    <t xml:space="preserve">999226800327851	</t>
  </si>
  <si>
    <t>[中雅加达]塞嫩科尔德拉酒店(Cordela Senen Jakarta)(39054835)</t>
  </si>
  <si>
    <t>豪华双床房&lt;2人入住&gt;&lt;不退款&gt;&lt;早餐&gt;</t>
  </si>
  <si>
    <t>S.SOS/ASRUN HASAN</t>
  </si>
  <si>
    <t xml:space="preserve">3943141	</t>
  </si>
  <si>
    <t xml:space="preserve">999226830898200	</t>
  </si>
  <si>
    <t>[甲米]帕卡塞度假村(Pakasai Resort)(44793714)</t>
  </si>
  <si>
    <t>高级大型房&lt;2人入住&gt;&lt;不退款&gt;</t>
  </si>
  <si>
    <t>OLEARY/RYAN DAVID</t>
  </si>
  <si>
    <t xml:space="preserve">3944967	</t>
  </si>
  <si>
    <t xml:space="preserve">1308	</t>
  </si>
  <si>
    <t xml:space="preserve">999226832022707	</t>
  </si>
  <si>
    <t>[甲米]寻海者甲米度假村(Sea Seeker Krabi Resort)(39586796)</t>
  </si>
  <si>
    <t>豪华房(直通泳池)&lt;2人入住&gt;&lt;不退款&gt;&lt;早餐&gt;</t>
  </si>
  <si>
    <t>EIADWANA/RAWADEE,MARTMARN/CHIDCHANOK</t>
  </si>
  <si>
    <t xml:space="preserve">3945125	</t>
  </si>
  <si>
    <t xml:space="preserve">999226833471339	</t>
  </si>
  <si>
    <t>Noh/Sihyun</t>
  </si>
  <si>
    <t xml:space="preserve">3945553	</t>
  </si>
  <si>
    <t xml:space="preserve">26833904113	</t>
  </si>
  <si>
    <t>[普吉岛]卡塔蓝珍珠酒店(The Blue Pearl Kata Hotel)(37209107)</t>
  </si>
  <si>
    <t>Zhang/Hongwei</t>
  </si>
  <si>
    <t xml:space="preserve">3945618	</t>
  </si>
  <si>
    <t xml:space="preserve">48662	</t>
  </si>
  <si>
    <t xml:space="preserve">999226834043715	</t>
  </si>
  <si>
    <t>[日惹]日惹贾布卢武克玛丽奥勃洛酒店(Jambuluwuk Malioboro Hotel Yogyakarta)(39044280)</t>
  </si>
  <si>
    <t>高级房&lt;1&gt;&lt;2人入住&gt;&lt;不退款&gt;</t>
  </si>
  <si>
    <t>GONG/ZHEMIN</t>
  </si>
  <si>
    <t xml:space="preserve">3945696	</t>
  </si>
  <si>
    <t xml:space="preserve">999226834302141	</t>
  </si>
  <si>
    <t>[Titi Gajah]亚罗士打拉亚酒店及会议中心(Raia Hotel &amp; Convention Centre Alor Setar)(44800693)</t>
  </si>
  <si>
    <t>HAUSIN/NURUL HIDAYAH</t>
  </si>
  <si>
    <t xml:space="preserve">3945846	</t>
  </si>
  <si>
    <t xml:space="preserve">999226835984655	</t>
  </si>
  <si>
    <t>[河内]家庭过境酒店(Family Transit Hotel)(44790397)</t>
  </si>
  <si>
    <t>标准大床房&lt;2人入住&gt;&lt;不退款&gt;</t>
  </si>
  <si>
    <t>NGUYEN/THI THANH NGA</t>
  </si>
  <si>
    <t xml:space="preserve">3946271	</t>
  </si>
  <si>
    <t xml:space="preserve">999226836337971	</t>
  </si>
  <si>
    <t>[威中县]桑布朗洁雅布兰克酒店(The Blanket Hotel Seberang Jaya)(48367292)</t>
  </si>
  <si>
    <t>豪华大床房&lt;2人入住&gt;&lt;不退款&gt;</t>
  </si>
  <si>
    <t>IBRAHIM/NOR HALIDA</t>
  </si>
  <si>
    <t xml:space="preserve">3946486	</t>
  </si>
  <si>
    <t xml:space="preserve">999226836731091	</t>
  </si>
  <si>
    <t>[八打灵再也]哥打白沙罗探索者H精品酒店(H Boutique Hotel Xplorer Kota Damansara)(39605745)</t>
  </si>
  <si>
    <t>尊贵房（特大床）&lt;2人入住&gt;&lt;不退款&gt;</t>
  </si>
  <si>
    <t>WAN ABU BAKAR/WAN NORITA</t>
  </si>
  <si>
    <t xml:space="preserve">3946558	</t>
  </si>
  <si>
    <t xml:space="preserve">999226837994649	</t>
  </si>
  <si>
    <t>[清莱]莫拉精品酒店(Mora Boutique Hotel)(39596405)</t>
  </si>
  <si>
    <t>带泳池景观的豪华客房&lt;2人入住&gt;&lt;不退款&gt;&lt;早餐&gt;</t>
  </si>
  <si>
    <t>HUANG/RIQI</t>
  </si>
  <si>
    <t xml:space="preserve">3946846	</t>
  </si>
  <si>
    <t xml:space="preserve">999226838525095	</t>
  </si>
  <si>
    <t>[胡志明市]西贡 M 酒店(M Hotel Saigon)(44790735)</t>
  </si>
  <si>
    <t>西贡转角房&lt;2人入住&gt;&lt;不退款&gt;&lt;早餐&gt;</t>
  </si>
  <si>
    <t>CHENG/DANDAN,CHEN/HUOQIU</t>
  </si>
  <si>
    <t xml:space="preserve">3947252	</t>
  </si>
  <si>
    <t xml:space="preserve">999226838535942	</t>
  </si>
  <si>
    <t>现代套房&lt;2人入住&gt;&lt;不退款&gt;</t>
  </si>
  <si>
    <t>JIANG/KUN</t>
  </si>
  <si>
    <t xml:space="preserve">3947257	</t>
  </si>
  <si>
    <t xml:space="preserve">999226839045242	</t>
  </si>
  <si>
    <t>PHONGSAYOIKHAM/PHIKULKAEW</t>
  </si>
  <si>
    <t xml:space="preserve">3947551	</t>
  </si>
  <si>
    <t xml:space="preserve">|88710884	</t>
  </si>
  <si>
    <t xml:space="preserve">999226840124243	</t>
  </si>
  <si>
    <t>[吉隆坡]世界观大酒店(Worldview Grand Hotel)(44799113)</t>
  </si>
  <si>
    <t>豪华双床房（有窗）&lt;2人入住&gt;&lt;不退款&gt;</t>
  </si>
  <si>
    <t>YANG/PEIYUAN</t>
  </si>
  <si>
    <t xml:space="preserve">3948118	</t>
  </si>
  <si>
    <t xml:space="preserve">999226840350362	</t>
  </si>
  <si>
    <t>[中雅加达]丹那阿邦朱诺酒店(Juno Tanah Abang Jakarta)(39675328)</t>
  </si>
  <si>
    <t>豪华双人房, 1 张大床&lt;2人入住&gt;&lt;不退款&gt;</t>
  </si>
  <si>
    <t>ADAM/MARK</t>
  </si>
  <si>
    <t xml:space="preserve">3948275	</t>
  </si>
  <si>
    <t xml:space="preserve">999226840405000	</t>
  </si>
  <si>
    <t>[东雅加达]雅加达朱诺贾廷加拉酒店(Juno Jatinegara Jakarta)(40617380)</t>
  </si>
  <si>
    <t>高级大床房&lt;2人入住&gt;&lt;不退款&gt;</t>
  </si>
  <si>
    <t>Atmaja/Fariz Esa</t>
  </si>
  <si>
    <t xml:space="preserve">3948298	</t>
  </si>
  <si>
    <t xml:space="preserve">-88818129	</t>
  </si>
  <si>
    <t xml:space="preserve">999226840690844	</t>
  </si>
  <si>
    <t>[陈厝港]超级 OYO 494 EG 酒店(OYO 494 EG Hotel)(39603542)</t>
  </si>
  <si>
    <t>MALIK/SABRINA</t>
  </si>
  <si>
    <t xml:space="preserve">3948397	</t>
  </si>
  <si>
    <t xml:space="preserve">22213773	</t>
  </si>
  <si>
    <t xml:space="preserve">999226841657656	</t>
  </si>
  <si>
    <t>[普吉岛]普吉岛那瓦特度假酒店(Navatara Phuket Resort)(37197501)</t>
  </si>
  <si>
    <t>豪华直通泳池房&lt;2人入住&gt;&lt;不退款&gt;</t>
  </si>
  <si>
    <t>XIONG/SHAOFU</t>
  </si>
  <si>
    <t xml:space="preserve">3948918	</t>
  </si>
  <si>
    <t xml:space="preserve">999226841806077	</t>
  </si>
  <si>
    <t>[吉隆坡]斯里八打灵H精品酒店(H Boutique Hotel Sri Petaling)(44796998)</t>
  </si>
  <si>
    <t>豪华客房, 1 张大床&lt;2人入住&gt;&lt;不退款&gt;</t>
  </si>
  <si>
    <t>TAN/HUI SIM</t>
  </si>
  <si>
    <t xml:space="preserve">3948964	</t>
  </si>
  <si>
    <t xml:space="preserve">999226841819435	</t>
  </si>
  <si>
    <t>ANGGRAENI/NOVALIA</t>
  </si>
  <si>
    <t xml:space="preserve">3948966	</t>
  </si>
  <si>
    <t xml:space="preserve">-88862446	</t>
  </si>
  <si>
    <t xml:space="preserve">999226843476259	</t>
  </si>
  <si>
    <t>[新山]新山V8酒店(V8 Hotel Johor Bahru)(39039724)</t>
  </si>
  <si>
    <t>豪华双人房&lt;2人入住&gt;&lt;不退款&gt;&lt;早餐&gt;</t>
  </si>
  <si>
    <t>IKRAM/KHALIFUL</t>
  </si>
  <si>
    <t xml:space="preserve">3950436	</t>
  </si>
  <si>
    <t xml:space="preserve">999226843560180	</t>
  </si>
  <si>
    <t>山景豪华房&lt;2人入住&gt;&lt;不退款&gt;</t>
  </si>
  <si>
    <t>Malee/Muhammadhuzaifee</t>
  </si>
  <si>
    <t xml:space="preserve">3950462	</t>
  </si>
  <si>
    <t xml:space="preserve">999226843733949	</t>
  </si>
  <si>
    <t>[Racha Thewa]德维拉素万那普酒店(Dwella Suvarnabhumi)(39033997)</t>
  </si>
  <si>
    <t>Superior Twin Bed No Airport Transfer&lt;2人入住&gt;&lt;不退款&gt;</t>
  </si>
  <si>
    <t>SANSAWAK/SUPATSORN</t>
  </si>
  <si>
    <t xml:space="preserve">3950633	</t>
  </si>
  <si>
    <t xml:space="preserve">999226844064514	</t>
  </si>
  <si>
    <t>高级双人床房&lt;2人入住&gt;&lt;不退款&gt;</t>
  </si>
  <si>
    <t>CHANKE/SROCHA</t>
  </si>
  <si>
    <t xml:space="preserve">3950926	</t>
  </si>
  <si>
    <t xml:space="preserve">|88958854	</t>
  </si>
  <si>
    <t xml:space="preserve">999226844137203	</t>
  </si>
  <si>
    <t>LU/XUELIANG,TAO/WEIJIE</t>
  </si>
  <si>
    <t xml:space="preserve">3950976	</t>
  </si>
  <si>
    <t xml:space="preserve">999226844203992	</t>
  </si>
  <si>
    <t>[孟买]孟买里拉酒店(The Leela Mumbai)(37212166)</t>
  </si>
  <si>
    <t>城景尊贵房&lt;2人入住&gt;&lt;不退款&gt;</t>
  </si>
  <si>
    <t>Sayyed/Zakir</t>
  </si>
  <si>
    <t xml:space="preserve">3951029	</t>
  </si>
  <si>
    <t>3158SE264975</t>
  </si>
  <si>
    <t xml:space="preserve">3158SE264976	</t>
  </si>
  <si>
    <t xml:space="preserve">999226844309980	</t>
  </si>
  <si>
    <t>GAO/SHUN</t>
  </si>
  <si>
    <t xml:space="preserve">3951301	</t>
  </si>
  <si>
    <t xml:space="preserve">999226844284155	</t>
  </si>
  <si>
    <t>[巴生]OYO 472 号舒适 1 号酒店(SUPER OYO 472 Comfort Hotel 1)(39604296)</t>
  </si>
  <si>
    <t>Pala/Olla</t>
  </si>
  <si>
    <t xml:space="preserve">3951285	</t>
  </si>
  <si>
    <t xml:space="preserve">999226844923088	</t>
  </si>
  <si>
    <t>[Nambo Ilir]现代奇坎迪瑞士贝尔旅店(Swiss-Belinn Modern Cikande)(44697454)</t>
  </si>
  <si>
    <t>LIU/SHISHENG</t>
  </si>
  <si>
    <t xml:space="preserve">3952057	</t>
  </si>
  <si>
    <t>，</t>
  </si>
  <si>
    <t>A230922104758481</t>
  </si>
  <si>
    <t>A230922104904481</t>
  </si>
  <si>
    <t>USD / HKD 当前参考汇率: 7.82011</t>
  </si>
  <si>
    <t>总计：6012.58 USD/
47019.04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</si>
  <si>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</si>
  <si>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</si>
  <si>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</si>
  <si>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</si>
  <si>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</si>
  <si>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</si>
  <si>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</si>
  <si>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</si>
  <si>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</si>
  <si>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</si>
  <si>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</si>
  <si>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</si>
  <si>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</si>
  <si>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</si>
  <si>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</si>
  <si>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</si>
  <si>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</si>
  <si>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</si>
  <si>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</si>
  <si>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2023-09-18</t>
  </si>
  <si>
    <t>3952057</t>
  </si>
  <si>
    <t>现代奇坎迪瑞士贝尔旅店 - CHSE 认证</t>
  </si>
  <si>
    <t>LIU SHISHENG</t>
  </si>
  <si>
    <t>2023-09-19</t>
  </si>
  <si>
    <t>退房日周结</t>
  </si>
  <si>
    <t>255.22</t>
  </si>
  <si>
    <t>34.98</t>
  </si>
  <si>
    <t>0</t>
  </si>
  <si>
    <t>0.00</t>
  </si>
  <si>
    <t>携程盛景国际直连</t>
  </si>
  <si>
    <t>01.010677</t>
  </si>
  <si>
    <t>2023-09-18 21:23:38</t>
  </si>
  <si>
    <t>否</t>
  </si>
  <si>
    <t>汇智国际旅游发展有限公司</t>
  </si>
  <si>
    <t>直连</t>
  </si>
  <si>
    <t>印度尼西亚</t>
  </si>
  <si>
    <t>3951301</t>
  </si>
  <si>
    <t>阿斯皮拉素坤逸酒店</t>
  </si>
  <si>
    <t>GAO SHUN</t>
  </si>
  <si>
    <t>298.71</t>
  </si>
  <si>
    <t>40.94</t>
  </si>
  <si>
    <t>2023-09-18 19:16:52</t>
  </si>
  <si>
    <t>泰国</t>
  </si>
  <si>
    <t>3951285</t>
  </si>
  <si>
    <t>OYO 472 号舒适 1 号酒店</t>
  </si>
  <si>
    <t>Pala Olla</t>
  </si>
  <si>
    <t>92.95</t>
  </si>
  <si>
    <t>12.74</t>
  </si>
  <si>
    <t>2023-09-18 19:11:22</t>
  </si>
  <si>
    <t>马来西亚</t>
  </si>
  <si>
    <t>3951029</t>
  </si>
  <si>
    <t>孟买里拉酒店</t>
  </si>
  <si>
    <t>Sayyed Zakir</t>
  </si>
  <si>
    <t>1509.46</t>
  </si>
  <si>
    <t>206.88</t>
  </si>
  <si>
    <t>2023-09-18 18:54:25</t>
  </si>
  <si>
    <t>印度</t>
  </si>
  <si>
    <t>3950976</t>
  </si>
  <si>
    <t>新山V8酒店</t>
  </si>
  <si>
    <t>LU XUELIANG,TAO WEIJIE</t>
  </si>
  <si>
    <t>404.80</t>
  </si>
  <si>
    <t>55.48</t>
  </si>
  <si>
    <t>2023-09-18 18:40:16</t>
  </si>
  <si>
    <t>3950633</t>
  </si>
  <si>
    <t>德维拉素万那普酒店</t>
  </si>
  <si>
    <t>SANSAWAK SUPATSORN</t>
  </si>
  <si>
    <t>139.58</t>
  </si>
  <si>
    <t>19.13</t>
  </si>
  <si>
    <t>2023-09-18 17:19:29</t>
  </si>
  <si>
    <t>3950462</t>
  </si>
  <si>
    <t>寻海者甲米度假村</t>
  </si>
  <si>
    <t>Malee Muhammadhuzaifee</t>
  </si>
  <si>
    <t>168.54</t>
  </si>
  <si>
    <t>23.10</t>
  </si>
  <si>
    <t>2023-09-18 16:57:10</t>
  </si>
  <si>
    <t>3950436</t>
  </si>
  <si>
    <t>IKRAM KHALIFUL</t>
  </si>
  <si>
    <t>202.40</t>
  </si>
  <si>
    <t>27.74</t>
  </si>
  <si>
    <t>2023-09-18 16:48:39</t>
  </si>
  <si>
    <t>3948966</t>
  </si>
  <si>
    <t>雅加达朱诺·贾廷加拉酒店</t>
  </si>
  <si>
    <t>ANGGRAENI NOVALIA</t>
  </si>
  <si>
    <t>149.50</t>
  </si>
  <si>
    <t>20.49</t>
  </si>
  <si>
    <t>2023-09-18 13:42:46</t>
  </si>
  <si>
    <t>3948964</t>
  </si>
  <si>
    <t>吉隆坡H精品酒店</t>
  </si>
  <si>
    <t>TAN HUI SIM</t>
  </si>
  <si>
    <t>172.34</t>
  </si>
  <si>
    <t>23.62</t>
  </si>
  <si>
    <t>2023-09-18 13:41:19</t>
  </si>
  <si>
    <t>3948918</t>
  </si>
  <si>
    <t>普吉岛那瓦特度假酒店</t>
  </si>
  <si>
    <t>XIONG SHAOFU</t>
  </si>
  <si>
    <t>403.49</t>
  </si>
  <si>
    <t>55.30</t>
  </si>
  <si>
    <t>2023-09-18 13:25:18</t>
  </si>
  <si>
    <t>3948397</t>
  </si>
  <si>
    <t>超级 494 EG酒店</t>
  </si>
  <si>
    <t>MALIK SABRINA</t>
  </si>
  <si>
    <t>101.05</t>
  </si>
  <si>
    <t>13.85</t>
  </si>
  <si>
    <t>2023-09-18 11:45:37</t>
  </si>
  <si>
    <t>3948298</t>
  </si>
  <si>
    <t>Atmaja Fariz Esa</t>
  </si>
  <si>
    <t>141.55</t>
  </si>
  <si>
    <t>19.40</t>
  </si>
  <si>
    <t>2023-09-18 11:16:50</t>
  </si>
  <si>
    <t>3948275</t>
  </si>
  <si>
    <t>雅加达朱诺·塔纳·阿邦酒店</t>
  </si>
  <si>
    <t>ADAM MARK</t>
  </si>
  <si>
    <t>235.96</t>
  </si>
  <si>
    <t>32.34</t>
  </si>
  <si>
    <t>2023-09-18 11:12:18</t>
  </si>
  <si>
    <t>3948118</t>
  </si>
  <si>
    <t>世界视觉大酒店</t>
  </si>
  <si>
    <t>YANG PEIYUAN</t>
  </si>
  <si>
    <t>95.07</t>
  </si>
  <si>
    <t>13.03</t>
  </si>
  <si>
    <t>2023-09-18 10:44:23</t>
  </si>
  <si>
    <t>3947551</t>
  </si>
  <si>
    <t>曼谷皮皮@酒店</t>
  </si>
  <si>
    <t>PHONGSAYOIKHAM PHIKULKAEW</t>
  </si>
  <si>
    <t>137.68</t>
  </si>
  <si>
    <t>18.87</t>
  </si>
  <si>
    <t>2023-09-18 07:12:14</t>
  </si>
  <si>
    <t>3947257</t>
  </si>
  <si>
    <t>西贡M酒店</t>
  </si>
  <si>
    <t>JIANG KUN</t>
  </si>
  <si>
    <t>652.73</t>
  </si>
  <si>
    <t>89.46</t>
  </si>
  <si>
    <t>2023-09-18 01:34:54</t>
  </si>
  <si>
    <t>越南</t>
  </si>
  <si>
    <t>3947252</t>
  </si>
  <si>
    <t>CHENG DANDAN,CHEN HUOQIU</t>
  </si>
  <si>
    <t>1347.04</t>
  </si>
  <si>
    <t>184.62</t>
  </si>
  <si>
    <t>2023-09-18 01:32:11</t>
  </si>
  <si>
    <t>3946846</t>
  </si>
  <si>
    <t>莫拉精品酒店</t>
  </si>
  <si>
    <t>HUANG RIQI</t>
  </si>
  <si>
    <t>676.15</t>
  </si>
  <si>
    <t>92.67</t>
  </si>
  <si>
    <t>2023-09-18 00:08:07</t>
  </si>
  <si>
    <t>2023-09-17</t>
  </si>
  <si>
    <t>3946558</t>
  </si>
  <si>
    <t>科塔达曼萨拉艾波勒 H 精品酒店</t>
  </si>
  <si>
    <t>WAN ABU BAKAR WAN NORITA</t>
  </si>
  <si>
    <t>188.03</t>
  </si>
  <si>
    <t>25.77</t>
  </si>
  <si>
    <t>2023-09-17 22:35:33</t>
  </si>
  <si>
    <t>3946486</t>
  </si>
  <si>
    <t>桑布朗洁雅布兰克酒店</t>
  </si>
  <si>
    <t>IBRAHIM NOR HALIDA</t>
  </si>
  <si>
    <t>186.71</t>
  </si>
  <si>
    <t>25.59</t>
  </si>
  <si>
    <t>2023-09-17 22:14:35</t>
  </si>
  <si>
    <t>3946271</t>
  </si>
  <si>
    <t>家庭过境酒店</t>
  </si>
  <si>
    <t>NGUYEN THI THANH NGA</t>
  </si>
  <si>
    <t>81.72</t>
  </si>
  <si>
    <t>11.20</t>
  </si>
  <si>
    <t>2023-09-17 21:54:26</t>
  </si>
  <si>
    <t>3945846</t>
  </si>
  <si>
    <t>亚罗士打TH会议中心酒店</t>
  </si>
  <si>
    <t>HAUSIN NURUL HIDAYAH</t>
  </si>
  <si>
    <t>297.25</t>
  </si>
  <si>
    <t>40.74</t>
  </si>
  <si>
    <t>2023-09-17 20:20:20</t>
  </si>
  <si>
    <t>3945696</t>
  </si>
  <si>
    <t>日惹加布路维马里奥波罗酒店</t>
  </si>
  <si>
    <t>GONG ZHEMIN</t>
  </si>
  <si>
    <t>266.61</t>
  </si>
  <si>
    <t>36.54</t>
  </si>
  <si>
    <t>2023-09-17 20:03:27</t>
  </si>
  <si>
    <t>3945618</t>
  </si>
  <si>
    <t xml:space="preserve">卡塔蓝珍珠酒店 </t>
  </si>
  <si>
    <t>Zhang Hongwei</t>
  </si>
  <si>
    <t>139.65</t>
  </si>
  <si>
    <t>19.14</t>
  </si>
  <si>
    <t>2023-09-17 20:05:09</t>
  </si>
  <si>
    <t>3945553</t>
  </si>
  <si>
    <t>东大门瑞森酒店</t>
  </si>
  <si>
    <t>Noh Sihyun</t>
  </si>
  <si>
    <t>356.72</t>
  </si>
  <si>
    <t>48.89</t>
  </si>
  <si>
    <t>2023-09-17 19:28:25</t>
  </si>
  <si>
    <t>韩国</t>
  </si>
  <si>
    <t>3945125</t>
  </si>
  <si>
    <t>EIADWANA RAWADEE,MARTMARN CHIDCHANOK</t>
  </si>
  <si>
    <t>514.75</t>
  </si>
  <si>
    <t>70.55</t>
  </si>
  <si>
    <t>2023-09-17 18:02:45</t>
  </si>
  <si>
    <t>3944967</t>
  </si>
  <si>
    <t>甲米帕喀沙度假酒店</t>
  </si>
  <si>
    <t>OLEARY RYAN DAVID</t>
  </si>
  <si>
    <t>261.50</t>
  </si>
  <si>
    <t>35.84</t>
  </si>
  <si>
    <t>2023-09-17 17:00:50</t>
  </si>
  <si>
    <t>3943106</t>
  </si>
  <si>
    <t>首尔明洞乙支路彩鸿酒店</t>
  </si>
  <si>
    <t>UKHNAA GANTULGA</t>
  </si>
  <si>
    <t>1814.15</t>
  </si>
  <si>
    <t>248.64</t>
  </si>
  <si>
    <t>2023-09-17 09:19:47</t>
  </si>
  <si>
    <t>3943063</t>
  </si>
  <si>
    <t>雅集西贡酒店</t>
  </si>
  <si>
    <t>GUO XUJIAN</t>
  </si>
  <si>
    <t>235.31</t>
  </si>
  <si>
    <t>32.25</t>
  </si>
  <si>
    <t>2023-09-17 09:01:33</t>
  </si>
  <si>
    <t>3942617</t>
  </si>
  <si>
    <t>品尼高龟岛度假酒店</t>
  </si>
  <si>
    <t>STANHOPE STEPHEN ALLAN</t>
  </si>
  <si>
    <t>647.91</t>
  </si>
  <si>
    <t>88.80</t>
  </si>
  <si>
    <t>2023-09-17 03:07:35</t>
  </si>
  <si>
    <t>3942104</t>
  </si>
  <si>
    <t>SRIHABONG SASITORN</t>
  </si>
  <si>
    <t>550.72</t>
  </si>
  <si>
    <t>75.50</t>
  </si>
  <si>
    <t>2023-09-17 01:35:43</t>
  </si>
  <si>
    <t>2023-09-16</t>
  </si>
  <si>
    <t>3941827</t>
  </si>
  <si>
    <t>普吉岛特恩特</t>
  </si>
  <si>
    <t>BOONYARAT SRIHAWAT</t>
  </si>
  <si>
    <t>257.63</t>
  </si>
  <si>
    <t>35.32</t>
  </si>
  <si>
    <t>2023-09-16 22:19:34</t>
  </si>
  <si>
    <t>3940979</t>
  </si>
  <si>
    <t>象岛班普度假酒店</t>
  </si>
  <si>
    <t>YANG ZIHAN,DENG TAO</t>
  </si>
  <si>
    <t>280.83</t>
  </si>
  <si>
    <t>38.50</t>
  </si>
  <si>
    <t>2023-09-16 19:31:05</t>
  </si>
  <si>
    <t>3940084</t>
  </si>
  <si>
    <t>萨拉拉坦纳可心曼谷酒店</t>
  </si>
  <si>
    <t>CHAROENSUK BOONYAPORN</t>
  </si>
  <si>
    <t>953.15</t>
  </si>
  <si>
    <t>130.67</t>
  </si>
  <si>
    <t>2023-09-16 16:29:53</t>
  </si>
  <si>
    <t>3938579</t>
  </si>
  <si>
    <t>F 加 F 青年旅舍</t>
  </si>
  <si>
    <t>SAISRITI SASIPRON</t>
  </si>
  <si>
    <t>95.85</t>
  </si>
  <si>
    <t>13.14</t>
  </si>
  <si>
    <t>2023-09-16 11:09:16</t>
  </si>
  <si>
    <t>3937723</t>
  </si>
  <si>
    <t>济州金色郁金香城山酒店</t>
  </si>
  <si>
    <t>CHO MINHEE</t>
  </si>
  <si>
    <t>764.59</t>
  </si>
  <si>
    <t>104.82</t>
  </si>
  <si>
    <t>2023-09-16 02:14:01</t>
  </si>
  <si>
    <t>2023-09-15</t>
  </si>
  <si>
    <t>3937198</t>
  </si>
  <si>
    <t>EZAKI SUZU</t>
  </si>
  <si>
    <t>357.03</t>
  </si>
  <si>
    <t>48.91</t>
  </si>
  <si>
    <t>2023-09-15 22:39:29</t>
  </si>
  <si>
    <t>3936212</t>
  </si>
  <si>
    <t>哥打京那巴鲁皇宫酒店</t>
  </si>
  <si>
    <t>MOHD LASSIM MOHAMMAD</t>
  </si>
  <si>
    <t>583.98</t>
  </si>
  <si>
    <t>80.00</t>
  </si>
  <si>
    <t>2023-09-16 09:53:46</t>
  </si>
  <si>
    <t>直采</t>
  </si>
  <si>
    <t>3934155</t>
  </si>
  <si>
    <t>素坤逸24巷奥克伍德住宅酒店</t>
  </si>
  <si>
    <t>KAWILANAND KAWILASARINA</t>
  </si>
  <si>
    <t>1745.38</t>
  </si>
  <si>
    <t>239.10</t>
  </si>
  <si>
    <t>2023-09-15 13:20:02</t>
  </si>
  <si>
    <t>3933901</t>
  </si>
  <si>
    <t>清迈红燕酒店</t>
  </si>
  <si>
    <t>Valentin VINCENT</t>
  </si>
  <si>
    <t>431.56</t>
  </si>
  <si>
    <t>59.12</t>
  </si>
  <si>
    <t>2023-09-15 12:43:19</t>
  </si>
  <si>
    <t>2023-09-14</t>
  </si>
  <si>
    <t>3929265</t>
  </si>
  <si>
    <t>霍普酒店-马尼拉厄米塔</t>
  </si>
  <si>
    <t>SZE CHINGKIT,SZE YEUNGKEUNG</t>
  </si>
  <si>
    <t>1106.96</t>
  </si>
  <si>
    <t>151.84</t>
  </si>
  <si>
    <t>2023-09-14 12:33:59</t>
  </si>
  <si>
    <t>菲律宾</t>
  </si>
  <si>
    <t>3928774</t>
  </si>
  <si>
    <t>普吉岛攀牙艾琳塔度假村</t>
  </si>
  <si>
    <t>WONG MAN TING</t>
  </si>
  <si>
    <t>1273.47</t>
  </si>
  <si>
    <t>174.68</t>
  </si>
  <si>
    <t>2023-09-14 10:55:42</t>
  </si>
  <si>
    <t>3928542</t>
  </si>
  <si>
    <t>普吉岛机场酒店</t>
  </si>
  <si>
    <t>Li Zhenwei,Luo Wenjie</t>
  </si>
  <si>
    <t>251.22</t>
  </si>
  <si>
    <t>34.46</t>
  </si>
  <si>
    <t>2023-09-14 09:56:27</t>
  </si>
  <si>
    <t>2023-09-13</t>
  </si>
  <si>
    <t>3926520</t>
  </si>
  <si>
    <t>新加坡首都凯宾斯基酒店</t>
  </si>
  <si>
    <t>WANG XIAOMING</t>
  </si>
  <si>
    <t>2740.02</t>
  </si>
  <si>
    <t>374.56</t>
  </si>
  <si>
    <t>2023-09-17 16:46:35</t>
  </si>
  <si>
    <t>新加坡</t>
  </si>
  <si>
    <t>3925658</t>
  </si>
  <si>
    <t>岘港海滩巴利斯德利酒店</t>
  </si>
  <si>
    <t>KIM KYUNGJAE</t>
  </si>
  <si>
    <t>525.75</t>
  </si>
  <si>
    <t>71.87</t>
  </si>
  <si>
    <t>2023-09-13 18:08:20</t>
  </si>
  <si>
    <t>3924541</t>
  </si>
  <si>
    <t>大宏酒店</t>
  </si>
  <si>
    <t>OOI WEI LIANG,WONG NEE SIONG</t>
  </si>
  <si>
    <t>1171.91</t>
  </si>
  <si>
    <t>160.20</t>
  </si>
  <si>
    <t>2023-09-13 13:55:51</t>
  </si>
  <si>
    <t>3924540</t>
  </si>
  <si>
    <t>Tammasit Kamonphop</t>
  </si>
  <si>
    <t>164.08</t>
  </si>
  <si>
    <t>22.43</t>
  </si>
  <si>
    <t>2023-09-13 14:10:33</t>
  </si>
  <si>
    <t>3923933</t>
  </si>
  <si>
    <t>国际机场 KLIA-KLIA2途恩酒店</t>
  </si>
  <si>
    <t>SUWANREANGSR CHAOVAPONG</t>
  </si>
  <si>
    <t>468.98</t>
  </si>
  <si>
    <t>64.11</t>
  </si>
  <si>
    <t>2023-09-13 11:43:38</t>
  </si>
  <si>
    <t>2023-09-11</t>
  </si>
  <si>
    <t>3914932</t>
  </si>
  <si>
    <t>芙蓉皇家朱兰酒店</t>
  </si>
  <si>
    <t>Chong Kok Hoong</t>
  </si>
  <si>
    <t>333.98</t>
  </si>
  <si>
    <t>45.36</t>
  </si>
  <si>
    <t>2023-09-11 16:24:06</t>
  </si>
  <si>
    <t>3912796</t>
  </si>
  <si>
    <t>巴黎中心EXE酒店</t>
  </si>
  <si>
    <t>Feng Wu,Wang Qinyi</t>
  </si>
  <si>
    <t>1277.83</t>
  </si>
  <si>
    <t>173.55</t>
  </si>
  <si>
    <t>2023-09-11 05:20:54</t>
  </si>
  <si>
    <t>法国</t>
  </si>
  <si>
    <t>2023-09-08</t>
  </si>
  <si>
    <t>3899840</t>
  </si>
  <si>
    <t>IKEDA KENTO</t>
  </si>
  <si>
    <t>285.15</t>
  </si>
  <si>
    <t>38.81</t>
  </si>
  <si>
    <t>2023-09-08 12:23:37</t>
  </si>
  <si>
    <t>2023-09-07</t>
  </si>
  <si>
    <t>3893975</t>
  </si>
  <si>
    <t>卡塔坦尼海岸泳池别墅- 仅限成人(SHA Extra Plus)</t>
  </si>
  <si>
    <t>NG KIN FUNG,LEE CHING HA FIONA</t>
  </si>
  <si>
    <t>7671.62</t>
  </si>
  <si>
    <t>1046.12</t>
  </si>
  <si>
    <t>2023-09-07 08:07:41</t>
  </si>
  <si>
    <t>2023-09-06</t>
  </si>
  <si>
    <t>3890599</t>
  </si>
  <si>
    <t>新加坡樟宜机场皇冠假日酒店</t>
  </si>
  <si>
    <t>JAMES BOB</t>
  </si>
  <si>
    <t>1899.98</t>
  </si>
  <si>
    <t>259.55</t>
  </si>
  <si>
    <t>2023-09-07 16:01:13</t>
  </si>
  <si>
    <t>2023-09-04</t>
  </si>
  <si>
    <t>3881868</t>
  </si>
  <si>
    <t>乌隆他尼布朗苑酒店</t>
  </si>
  <si>
    <t>TONGARAM WISON</t>
  </si>
  <si>
    <t>722.34</t>
  </si>
  <si>
    <t>99.15</t>
  </si>
  <si>
    <t>2023-09-04 17:16:58</t>
  </si>
  <si>
    <t>2023-08-29</t>
  </si>
  <si>
    <t>3851580</t>
  </si>
  <si>
    <t>土龙木新城贝卡梅克斯酒店</t>
  </si>
  <si>
    <t>LI ZHIYONG,LOU XIAOJUN,READ ALLAN</t>
  </si>
  <si>
    <t>1387.47</t>
  </si>
  <si>
    <t>189.90</t>
  </si>
  <si>
    <t>2023-08-29 06:45:21</t>
  </si>
  <si>
    <t>2023-08-17</t>
  </si>
  <si>
    <t>3796935</t>
  </si>
  <si>
    <t>清莱山Spa度假酒店</t>
  </si>
  <si>
    <t>CHAN WING YEE,MA TAK FUNG</t>
  </si>
  <si>
    <t>1431.70</t>
  </si>
  <si>
    <t>195.70</t>
  </si>
  <si>
    <t>2023-08-17 21:13:53</t>
  </si>
  <si>
    <t>3793888</t>
  </si>
  <si>
    <t>蓝松别墅 - 可使用游泳池</t>
  </si>
  <si>
    <t>AN Saifeng,Pang Yuqi</t>
  </si>
  <si>
    <t>999.48</t>
  </si>
  <si>
    <t>136.62</t>
  </si>
  <si>
    <t>2023-08-17 10:26:47</t>
  </si>
  <si>
    <t>2023-02-05</t>
  </si>
  <si>
    <t>3005838</t>
  </si>
  <si>
    <t>曼谷阿特酒店</t>
  </si>
  <si>
    <t>FANG IHSUAN,FANG IHSUAN</t>
  </si>
  <si>
    <t>1907.92</t>
  </si>
  <si>
    <t>280.00</t>
  </si>
  <si>
    <t>2023-02-05 15:56:04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</si>
</sst>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81</xdr:row>
      <xdr:rowOff>0</xdr:rowOff>
    </xdr:from>
    <xdr:to>
      <xdr:col>15</xdr:col>
      <xdr:colOff>428625</xdr:colOff>
      <xdr:row>111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201650"/>
          <a:ext cx="11229975" cy="5267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45184</v>
      </c>
      <c r="G2" s="6">
        <v>45188</v>
      </c>
      <c r="H2" s="4">
        <v>1</v>
      </c>
      <c r="I2" s="4">
        <v>4</v>
      </c>
      <c r="J2" s="4">
        <v>4</v>
      </c>
      <c r="K2" s="4" t="s">
        <v>30</v>
      </c>
      <c r="L2" s="4">
        <v>280</v>
      </c>
      <c r="M2" s="4">
        <v>280</v>
      </c>
      <c r="N2" s="4" t="s">
        <v>31</v>
      </c>
      <c r="O2" s="4" t="s">
        <v>32</v>
      </c>
      <c r="P2" s="4" t="s">
        <v>33</v>
      </c>
      <c r="Q2" s="4">
        <v>0</v>
      </c>
      <c r="R2" s="7">
        <v>44962</v>
      </c>
      <c r="S2" s="6">
        <v>45191</v>
      </c>
      <c r="T2" s="4" t="s">
        <v>34</v>
      </c>
      <c r="U2" s="4">
        <v>280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45185</v>
      </c>
      <c r="G3" s="6">
        <v>45188</v>
      </c>
      <c r="H3" s="4">
        <v>1</v>
      </c>
      <c r="I3" s="4">
        <v>3</v>
      </c>
      <c r="J3" s="4">
        <v>3</v>
      </c>
      <c r="K3" s="4" t="s">
        <v>30</v>
      </c>
      <c r="L3" s="4">
        <v>136.62</v>
      </c>
      <c r="M3" s="4">
        <v>136.62</v>
      </c>
      <c r="N3" s="4" t="s">
        <v>40</v>
      </c>
      <c r="O3" s="4" t="s">
        <v>32</v>
      </c>
      <c r="P3" s="4" t="s">
        <v>33</v>
      </c>
      <c r="Q3" s="4">
        <v>0</v>
      </c>
      <c r="R3" s="7">
        <v>45155.0000115741</v>
      </c>
      <c r="S3" s="6">
        <v>45191</v>
      </c>
      <c r="T3" s="4" t="s">
        <v>34</v>
      </c>
      <c r="U3" s="4">
        <v>136.62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45187</v>
      </c>
      <c r="G4" s="6">
        <v>45188</v>
      </c>
      <c r="H4" s="4">
        <v>2</v>
      </c>
      <c r="I4" s="4">
        <v>1</v>
      </c>
      <c r="J4" s="4">
        <v>2</v>
      </c>
      <c r="K4" s="4" t="s">
        <v>30</v>
      </c>
      <c r="L4" s="4">
        <v>195.7</v>
      </c>
      <c r="M4" s="4">
        <v>195.7</v>
      </c>
      <c r="N4" s="4" t="s">
        <v>46</v>
      </c>
      <c r="O4" s="4" t="s">
        <v>32</v>
      </c>
      <c r="P4" s="4" t="s">
        <v>33</v>
      </c>
      <c r="Q4" s="4">
        <v>0</v>
      </c>
      <c r="R4" s="7">
        <v>45155</v>
      </c>
      <c r="S4" s="6">
        <v>45191</v>
      </c>
      <c r="T4" s="4" t="s">
        <v>34</v>
      </c>
      <c r="U4" s="4">
        <v>195.7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45187</v>
      </c>
      <c r="G5" s="6">
        <v>45188</v>
      </c>
      <c r="H5" s="4">
        <v>3</v>
      </c>
      <c r="I5" s="4">
        <v>1</v>
      </c>
      <c r="J5" s="4">
        <v>3</v>
      </c>
      <c r="K5" s="4" t="s">
        <v>30</v>
      </c>
      <c r="L5" s="4">
        <v>189.9</v>
      </c>
      <c r="M5" s="4">
        <v>189.9</v>
      </c>
      <c r="N5" s="4" t="s">
        <v>52</v>
      </c>
      <c r="O5" s="4" t="s">
        <v>32</v>
      </c>
      <c r="P5" s="4" t="s">
        <v>33</v>
      </c>
      <c r="Q5" s="4">
        <v>0</v>
      </c>
      <c r="R5" s="7">
        <v>45167.0000115741</v>
      </c>
      <c r="S5" s="6">
        <v>45191</v>
      </c>
      <c r="T5" s="4" t="s">
        <v>34</v>
      </c>
      <c r="U5" s="4">
        <v>189.9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45185</v>
      </c>
      <c r="G6" s="6">
        <v>45188</v>
      </c>
      <c r="H6" s="4">
        <v>1</v>
      </c>
      <c r="I6" s="4">
        <v>3</v>
      </c>
      <c r="J6" s="4">
        <v>3</v>
      </c>
      <c r="K6" s="4" t="s">
        <v>30</v>
      </c>
      <c r="L6" s="4">
        <v>99.15</v>
      </c>
      <c r="M6" s="4">
        <v>99.15</v>
      </c>
      <c r="N6" s="4" t="s">
        <v>57</v>
      </c>
      <c r="O6" s="4" t="s">
        <v>32</v>
      </c>
      <c r="P6" s="4" t="s">
        <v>33</v>
      </c>
      <c r="Q6" s="4">
        <v>0</v>
      </c>
      <c r="R6" s="7">
        <v>45173.0000115741</v>
      </c>
      <c r="S6" s="6">
        <v>45191</v>
      </c>
      <c r="T6" s="4" t="s">
        <v>34</v>
      </c>
      <c r="U6" s="4">
        <v>99.15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45187</v>
      </c>
      <c r="G7" s="6">
        <v>45188</v>
      </c>
      <c r="H7" s="4">
        <v>1</v>
      </c>
      <c r="I7" s="4">
        <v>1</v>
      </c>
      <c r="J7" s="4">
        <v>1</v>
      </c>
      <c r="K7" s="4" t="s">
        <v>30</v>
      </c>
      <c r="L7" s="4">
        <v>259.55</v>
      </c>
      <c r="M7" s="4">
        <v>259.55</v>
      </c>
      <c r="N7" s="4" t="s">
        <v>63</v>
      </c>
      <c r="O7" s="4" t="s">
        <v>32</v>
      </c>
      <c r="P7" s="4" t="s">
        <v>33</v>
      </c>
      <c r="Q7" s="4">
        <v>0</v>
      </c>
      <c r="R7" s="7">
        <v>45175.0000115741</v>
      </c>
      <c r="S7" s="6">
        <v>45191</v>
      </c>
      <c r="T7" s="4" t="s">
        <v>34</v>
      </c>
      <c r="U7" s="4">
        <v>259.55</v>
      </c>
      <c r="V7" s="4">
        <v>0</v>
      </c>
      <c r="W7" s="4">
        <v>0</v>
      </c>
      <c r="X7" s="4" t="s">
        <v>64</v>
      </c>
      <c r="Y7" s="4" t="s">
        <v>48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45186</v>
      </c>
      <c r="G8" s="6">
        <v>45188</v>
      </c>
      <c r="H8" s="4">
        <v>1</v>
      </c>
      <c r="I8" s="4">
        <v>2</v>
      </c>
      <c r="J8" s="4">
        <v>2</v>
      </c>
      <c r="K8" s="4" t="s">
        <v>30</v>
      </c>
      <c r="L8" s="4">
        <v>1046.12</v>
      </c>
      <c r="M8" s="4">
        <v>1046.12</v>
      </c>
      <c r="N8" s="4" t="s">
        <v>68</v>
      </c>
      <c r="O8" s="4" t="s">
        <v>32</v>
      </c>
      <c r="P8" s="4" t="s">
        <v>33</v>
      </c>
      <c r="Q8" s="4">
        <v>0</v>
      </c>
      <c r="R8" s="7">
        <v>45176.0000115741</v>
      </c>
      <c r="S8" s="6">
        <v>45191</v>
      </c>
      <c r="T8" s="4" t="s">
        <v>34</v>
      </c>
      <c r="U8" s="4">
        <v>1046.12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45187</v>
      </c>
      <c r="G9" s="6">
        <v>45188</v>
      </c>
      <c r="H9" s="4">
        <v>1</v>
      </c>
      <c r="I9" s="4">
        <v>1</v>
      </c>
      <c r="J9" s="4">
        <v>1</v>
      </c>
      <c r="K9" s="4" t="s">
        <v>30</v>
      </c>
      <c r="L9" s="4">
        <v>38.81</v>
      </c>
      <c r="M9" s="4">
        <v>38.81</v>
      </c>
      <c r="N9" s="4" t="s">
        <v>74</v>
      </c>
      <c r="O9" s="4" t="s">
        <v>32</v>
      </c>
      <c r="P9" s="4" t="s">
        <v>33</v>
      </c>
      <c r="Q9" s="4">
        <v>0</v>
      </c>
      <c r="R9" s="7">
        <v>45177</v>
      </c>
      <c r="S9" s="6">
        <v>45191</v>
      </c>
      <c r="T9" s="4" t="s">
        <v>34</v>
      </c>
      <c r="U9" s="4">
        <v>38.81</v>
      </c>
      <c r="V9" s="4">
        <v>0</v>
      </c>
      <c r="W9" s="4">
        <v>0</v>
      </c>
      <c r="X9" s="4" t="s">
        <v>75</v>
      </c>
      <c r="Y9" s="4" t="s">
        <v>48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45187</v>
      </c>
      <c r="G10" s="6">
        <v>45188</v>
      </c>
      <c r="H10" s="4">
        <v>1</v>
      </c>
      <c r="I10" s="4">
        <v>1</v>
      </c>
      <c r="J10" s="4">
        <v>1</v>
      </c>
      <c r="K10" s="4" t="s">
        <v>30</v>
      </c>
      <c r="L10" s="4">
        <v>173.55</v>
      </c>
      <c r="M10" s="4">
        <v>173.55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45180.0000115741</v>
      </c>
      <c r="S10" s="6">
        <v>45191</v>
      </c>
      <c r="T10" s="4" t="s">
        <v>34</v>
      </c>
      <c r="U10" s="4">
        <v>173.55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45187</v>
      </c>
      <c r="G11" s="6">
        <v>45188</v>
      </c>
      <c r="H11" s="4">
        <v>1</v>
      </c>
      <c r="I11" s="4">
        <v>1</v>
      </c>
      <c r="J11" s="4">
        <v>1</v>
      </c>
      <c r="K11" s="4" t="s">
        <v>30</v>
      </c>
      <c r="L11" s="4">
        <v>45.36</v>
      </c>
      <c r="M11" s="4">
        <v>45.36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45180</v>
      </c>
      <c r="S11" s="6">
        <v>45191</v>
      </c>
      <c r="T11" s="4" t="s">
        <v>34</v>
      </c>
      <c r="U11" s="4">
        <v>45.36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45187</v>
      </c>
      <c r="G12" s="6">
        <v>45188</v>
      </c>
      <c r="H12" s="4">
        <v>1</v>
      </c>
      <c r="I12" s="4">
        <v>1</v>
      </c>
      <c r="J12" s="4">
        <v>1</v>
      </c>
      <c r="K12" s="4" t="s">
        <v>30</v>
      </c>
      <c r="L12" s="4">
        <v>64.11</v>
      </c>
      <c r="M12" s="4">
        <v>64.11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45182.0000115741</v>
      </c>
      <c r="S12" s="6">
        <v>45191</v>
      </c>
      <c r="T12" s="4" t="s">
        <v>34</v>
      </c>
      <c r="U12" s="4">
        <v>64.11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45187</v>
      </c>
      <c r="G13" s="6">
        <v>45188</v>
      </c>
      <c r="H13" s="4">
        <v>1</v>
      </c>
      <c r="I13" s="4">
        <v>1</v>
      </c>
      <c r="J13" s="4">
        <v>1</v>
      </c>
      <c r="K13" s="4" t="s">
        <v>30</v>
      </c>
      <c r="L13" s="4">
        <v>22.43</v>
      </c>
      <c r="M13" s="4">
        <v>22.43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45182</v>
      </c>
      <c r="S13" s="6">
        <v>45191</v>
      </c>
      <c r="T13" s="4" t="s">
        <v>34</v>
      </c>
      <c r="U13" s="4">
        <v>22.43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45186</v>
      </c>
      <c r="G14" s="6">
        <v>45188</v>
      </c>
      <c r="H14" s="4">
        <v>2</v>
      </c>
      <c r="I14" s="4">
        <v>2</v>
      </c>
      <c r="J14" s="4">
        <v>4</v>
      </c>
      <c r="K14" s="4" t="s">
        <v>30</v>
      </c>
      <c r="L14" s="4">
        <v>160.2</v>
      </c>
      <c r="M14" s="4">
        <v>160.2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45182</v>
      </c>
      <c r="S14" s="6">
        <v>45191</v>
      </c>
      <c r="T14" s="4" t="s">
        <v>34</v>
      </c>
      <c r="U14" s="4">
        <v>160.2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45187</v>
      </c>
      <c r="G15" s="6">
        <v>45188</v>
      </c>
      <c r="H15" s="4">
        <v>1</v>
      </c>
      <c r="I15" s="4">
        <v>1</v>
      </c>
      <c r="J15" s="4">
        <v>1</v>
      </c>
      <c r="K15" s="4" t="s">
        <v>30</v>
      </c>
      <c r="L15" s="4">
        <v>37.97</v>
      </c>
      <c r="M15" s="4">
        <v>37.97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45182</v>
      </c>
      <c r="S15" s="6">
        <v>45191</v>
      </c>
      <c r="T15" s="4" t="s">
        <v>34</v>
      </c>
      <c r="U15" s="4">
        <v>37.97</v>
      </c>
      <c r="V15" s="4">
        <v>0</v>
      </c>
      <c r="W15" s="4">
        <v>0</v>
      </c>
      <c r="X15" s="4" t="s">
        <v>110</v>
      </c>
      <c r="Y15" s="4" t="s">
        <v>48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45186</v>
      </c>
      <c r="G16" s="6">
        <v>45188</v>
      </c>
      <c r="H16" s="4">
        <v>1</v>
      </c>
      <c r="I16" s="4">
        <v>2</v>
      </c>
      <c r="J16" s="4">
        <v>2</v>
      </c>
      <c r="K16" s="4" t="s">
        <v>30</v>
      </c>
      <c r="L16" s="4">
        <v>71.87</v>
      </c>
      <c r="M16" s="4">
        <v>71.87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45182.0000115741</v>
      </c>
      <c r="S16" s="6">
        <v>45191</v>
      </c>
      <c r="T16" s="4" t="s">
        <v>34</v>
      </c>
      <c r="U16" s="4">
        <v>71.87</v>
      </c>
      <c r="V16" s="4">
        <v>0</v>
      </c>
      <c r="W16" s="4">
        <v>0</v>
      </c>
      <c r="X16" s="4" t="s">
        <v>115</v>
      </c>
      <c r="Y16" s="4" t="s">
        <v>48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45187</v>
      </c>
      <c r="G17" s="6">
        <v>45188</v>
      </c>
      <c r="H17" s="4">
        <v>1</v>
      </c>
      <c r="I17" s="4">
        <v>1</v>
      </c>
      <c r="J17" s="4">
        <v>1</v>
      </c>
      <c r="K17" s="4" t="s">
        <v>30</v>
      </c>
      <c r="L17" s="4">
        <v>374.56</v>
      </c>
      <c r="M17" s="4">
        <v>374.56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45182</v>
      </c>
      <c r="S17" s="6">
        <v>45191</v>
      </c>
      <c r="T17" s="4" t="s">
        <v>34</v>
      </c>
      <c r="U17" s="4">
        <v>374.56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45187</v>
      </c>
      <c r="G18" s="6">
        <v>45188</v>
      </c>
      <c r="H18" s="4">
        <v>1</v>
      </c>
      <c r="I18" s="4">
        <v>1</v>
      </c>
      <c r="J18" s="4">
        <v>1</v>
      </c>
      <c r="K18" s="4" t="s">
        <v>30</v>
      </c>
      <c r="L18" s="4">
        <v>34.46</v>
      </c>
      <c r="M18" s="4">
        <v>34.46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45183</v>
      </c>
      <c r="S18" s="6">
        <v>45191</v>
      </c>
      <c r="T18" s="4" t="s">
        <v>34</v>
      </c>
      <c r="U18" s="4">
        <v>34.46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130</v>
      </c>
      <c r="F19" s="6">
        <v>45187</v>
      </c>
      <c r="G19" s="6">
        <v>45188</v>
      </c>
      <c r="H19" s="4">
        <v>1</v>
      </c>
      <c r="I19" s="4">
        <v>1</v>
      </c>
      <c r="J19" s="4">
        <v>1</v>
      </c>
      <c r="K19" s="4" t="s">
        <v>30</v>
      </c>
      <c r="L19" s="4">
        <v>174.68</v>
      </c>
      <c r="M19" s="4">
        <v>174.68</v>
      </c>
      <c r="N19" s="4" t="s">
        <v>131</v>
      </c>
      <c r="O19" s="4" t="s">
        <v>32</v>
      </c>
      <c r="P19" s="4" t="s">
        <v>33</v>
      </c>
      <c r="Q19" s="4">
        <v>0</v>
      </c>
      <c r="R19" s="7">
        <v>45183.0000115741</v>
      </c>
      <c r="S19" s="6">
        <v>45191</v>
      </c>
      <c r="T19" s="4" t="s">
        <v>34</v>
      </c>
      <c r="U19" s="4">
        <v>174.68</v>
      </c>
      <c r="V19" s="4">
        <v>0</v>
      </c>
      <c r="W19" s="4">
        <v>0</v>
      </c>
      <c r="X19" s="4" t="s">
        <v>132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6">
        <v>45183</v>
      </c>
      <c r="G20" s="6">
        <v>45188</v>
      </c>
      <c r="H20" s="4">
        <v>1</v>
      </c>
      <c r="I20" s="4">
        <v>5</v>
      </c>
      <c r="J20" s="4">
        <v>5</v>
      </c>
      <c r="K20" s="4" t="s">
        <v>30</v>
      </c>
      <c r="L20" s="4">
        <v>151.84</v>
      </c>
      <c r="M20" s="4">
        <v>151.84</v>
      </c>
      <c r="N20" s="4" t="s">
        <v>137</v>
      </c>
      <c r="O20" s="4" t="s">
        <v>32</v>
      </c>
      <c r="P20" s="4" t="s">
        <v>33</v>
      </c>
      <c r="Q20" s="4">
        <v>0</v>
      </c>
      <c r="R20" s="7">
        <v>45183.0000115741</v>
      </c>
      <c r="S20" s="6">
        <v>45191</v>
      </c>
      <c r="T20" s="4" t="s">
        <v>34</v>
      </c>
      <c r="U20" s="4">
        <v>151.84</v>
      </c>
      <c r="V20" s="4">
        <v>0</v>
      </c>
      <c r="W20" s="4">
        <v>0</v>
      </c>
      <c r="X20" s="4" t="s">
        <v>138</v>
      </c>
      <c r="Y20" s="4" t="s">
        <v>48</v>
      </c>
    </row>
    <row r="21" s="4" customFormat="1" spans="1:25">
      <c r="A21" s="4" t="s">
        <v>139</v>
      </c>
      <c r="B21" s="4" t="s">
        <v>26</v>
      </c>
      <c r="C21" s="4" t="s">
        <v>27</v>
      </c>
      <c r="D21" s="4" t="s">
        <v>140</v>
      </c>
      <c r="E21" s="4" t="s">
        <v>113</v>
      </c>
      <c r="F21" s="6">
        <v>45184</v>
      </c>
      <c r="G21" s="6">
        <v>45188</v>
      </c>
      <c r="H21" s="4">
        <v>1</v>
      </c>
      <c r="I21" s="4">
        <v>4</v>
      </c>
      <c r="J21" s="4">
        <v>4</v>
      </c>
      <c r="K21" s="4" t="s">
        <v>30</v>
      </c>
      <c r="L21" s="4">
        <v>59.12</v>
      </c>
      <c r="M21" s="4">
        <v>59.12</v>
      </c>
      <c r="N21" s="4" t="s">
        <v>141</v>
      </c>
      <c r="O21" s="4" t="s">
        <v>32</v>
      </c>
      <c r="P21" s="4" t="s">
        <v>33</v>
      </c>
      <c r="Q21" s="4">
        <v>0</v>
      </c>
      <c r="R21" s="7">
        <v>45184</v>
      </c>
      <c r="S21" s="6">
        <v>45191</v>
      </c>
      <c r="T21" s="4" t="s">
        <v>34</v>
      </c>
      <c r="U21" s="4">
        <v>59.12</v>
      </c>
      <c r="V21" s="4">
        <v>0</v>
      </c>
      <c r="W21" s="4">
        <v>0</v>
      </c>
      <c r="X21" s="4" t="s">
        <v>142</v>
      </c>
      <c r="Y21" s="4" t="s">
        <v>48</v>
      </c>
    </row>
    <row r="22" s="4" customFormat="1" spans="1:25">
      <c r="A22" s="4" t="s">
        <v>143</v>
      </c>
      <c r="B22" s="4" t="s">
        <v>26</v>
      </c>
      <c r="C22" s="4" t="s">
        <v>27</v>
      </c>
      <c r="D22" s="4" t="s">
        <v>144</v>
      </c>
      <c r="E22" s="4" t="s">
        <v>145</v>
      </c>
      <c r="F22" s="6">
        <v>45185</v>
      </c>
      <c r="G22" s="6">
        <v>45188</v>
      </c>
      <c r="H22" s="4">
        <v>1</v>
      </c>
      <c r="I22" s="4">
        <v>3</v>
      </c>
      <c r="J22" s="4">
        <v>3</v>
      </c>
      <c r="K22" s="4" t="s">
        <v>30</v>
      </c>
      <c r="L22" s="4">
        <v>239.1</v>
      </c>
      <c r="M22" s="4">
        <v>239.1</v>
      </c>
      <c r="N22" s="4" t="s">
        <v>146</v>
      </c>
      <c r="O22" s="4" t="s">
        <v>32</v>
      </c>
      <c r="P22" s="4" t="s">
        <v>33</v>
      </c>
      <c r="Q22" s="4">
        <v>0</v>
      </c>
      <c r="R22" s="7">
        <v>45184</v>
      </c>
      <c r="S22" s="6">
        <v>45191</v>
      </c>
      <c r="T22" s="4" t="s">
        <v>34</v>
      </c>
      <c r="U22" s="4">
        <v>239.1</v>
      </c>
      <c r="V22" s="4">
        <v>0</v>
      </c>
      <c r="W22" s="4">
        <v>0</v>
      </c>
      <c r="X22" s="4" t="s">
        <v>147</v>
      </c>
      <c r="Y22" s="4" t="s">
        <v>148</v>
      </c>
    </row>
    <row r="23" s="4" customFormat="1" spans="1:25">
      <c r="A23" s="4" t="s">
        <v>149</v>
      </c>
      <c r="B23" s="4" t="s">
        <v>26</v>
      </c>
      <c r="C23" s="4" t="s">
        <v>27</v>
      </c>
      <c r="D23" s="4" t="s">
        <v>150</v>
      </c>
      <c r="E23" s="4" t="s">
        <v>151</v>
      </c>
      <c r="F23" s="6">
        <v>45187</v>
      </c>
      <c r="G23" s="6">
        <v>45188</v>
      </c>
      <c r="H23" s="4">
        <v>1</v>
      </c>
      <c r="I23" s="4">
        <v>1</v>
      </c>
      <c r="J23" s="4">
        <v>1</v>
      </c>
      <c r="K23" s="4" t="s">
        <v>30</v>
      </c>
      <c r="L23" s="4">
        <v>61.69</v>
      </c>
      <c r="M23" s="4">
        <v>61.69</v>
      </c>
      <c r="N23" s="4" t="s">
        <v>152</v>
      </c>
      <c r="O23" s="4" t="s">
        <v>32</v>
      </c>
      <c r="P23" s="4" t="s">
        <v>33</v>
      </c>
      <c r="Q23" s="4">
        <v>0</v>
      </c>
      <c r="R23" s="7">
        <v>45184.0000115741</v>
      </c>
      <c r="S23" s="6">
        <v>45191</v>
      </c>
      <c r="T23" s="4" t="s">
        <v>34</v>
      </c>
      <c r="U23" s="4">
        <v>61.69</v>
      </c>
      <c r="V23" s="4">
        <v>0</v>
      </c>
      <c r="W23" s="4">
        <v>0</v>
      </c>
      <c r="X23" s="4" t="s">
        <v>153</v>
      </c>
      <c r="Y23" s="4" t="s">
        <v>48</v>
      </c>
    </row>
    <row r="24" s="4" customFormat="1" spans="1:25">
      <c r="A24" s="4" t="s">
        <v>154</v>
      </c>
      <c r="B24" s="4" t="s">
        <v>26</v>
      </c>
      <c r="C24" s="4" t="s">
        <v>27</v>
      </c>
      <c r="D24" s="4" t="s">
        <v>155</v>
      </c>
      <c r="E24" s="4" t="s">
        <v>156</v>
      </c>
      <c r="F24" s="6">
        <v>45186</v>
      </c>
      <c r="G24" s="6">
        <v>45188</v>
      </c>
      <c r="H24" s="4">
        <v>1</v>
      </c>
      <c r="I24" s="4">
        <v>2</v>
      </c>
      <c r="J24" s="4">
        <v>2</v>
      </c>
      <c r="K24" s="4" t="s">
        <v>30</v>
      </c>
      <c r="L24" s="4">
        <v>80</v>
      </c>
      <c r="M24" s="4">
        <v>80</v>
      </c>
      <c r="N24" s="4" t="s">
        <v>157</v>
      </c>
      <c r="O24" s="4" t="s">
        <v>32</v>
      </c>
      <c r="P24" s="4" t="s">
        <v>33</v>
      </c>
      <c r="Q24" s="4">
        <v>0</v>
      </c>
      <c r="R24" s="7">
        <v>45184</v>
      </c>
      <c r="S24" s="6">
        <v>45191</v>
      </c>
      <c r="T24" s="4" t="s">
        <v>34</v>
      </c>
      <c r="U24" s="4">
        <v>80</v>
      </c>
      <c r="V24" s="4">
        <v>0</v>
      </c>
      <c r="W24" s="4">
        <v>0</v>
      </c>
      <c r="X24" s="4" t="s">
        <v>158</v>
      </c>
      <c r="Y24" s="4" t="s">
        <v>159</v>
      </c>
    </row>
    <row r="25" s="4" customFormat="1" spans="1:25">
      <c r="A25" s="4" t="s">
        <v>160</v>
      </c>
      <c r="B25" s="4" t="s">
        <v>26</v>
      </c>
      <c r="C25" s="4" t="s">
        <v>27</v>
      </c>
      <c r="D25" s="4" t="s">
        <v>161</v>
      </c>
      <c r="E25" s="4" t="s">
        <v>136</v>
      </c>
      <c r="F25" s="6">
        <v>45187</v>
      </c>
      <c r="G25" s="6">
        <v>45188</v>
      </c>
      <c r="H25" s="4">
        <v>1</v>
      </c>
      <c r="I25" s="4">
        <v>1</v>
      </c>
      <c r="J25" s="4">
        <v>1</v>
      </c>
      <c r="K25" s="4" t="s">
        <v>30</v>
      </c>
      <c r="L25" s="4">
        <v>48.91</v>
      </c>
      <c r="M25" s="4">
        <v>48.91</v>
      </c>
      <c r="N25" s="4" t="s">
        <v>162</v>
      </c>
      <c r="O25" s="4" t="s">
        <v>32</v>
      </c>
      <c r="P25" s="4" t="s">
        <v>33</v>
      </c>
      <c r="Q25" s="4">
        <v>0</v>
      </c>
      <c r="R25" s="7">
        <v>45184</v>
      </c>
      <c r="S25" s="6">
        <v>45191</v>
      </c>
      <c r="T25" s="4" t="s">
        <v>34</v>
      </c>
      <c r="U25" s="4">
        <v>48.91</v>
      </c>
      <c r="V25" s="4">
        <v>0</v>
      </c>
      <c r="W25" s="4">
        <v>0</v>
      </c>
      <c r="X25" s="4" t="s">
        <v>163</v>
      </c>
      <c r="Y25" s="4" t="s">
        <v>48</v>
      </c>
    </row>
    <row r="26" s="4" customFormat="1" spans="1:25">
      <c r="A26" s="4" t="s">
        <v>164</v>
      </c>
      <c r="B26" s="4" t="s">
        <v>26</v>
      </c>
      <c r="C26" s="4" t="s">
        <v>27</v>
      </c>
      <c r="D26" s="4" t="s">
        <v>165</v>
      </c>
      <c r="E26" s="4" t="s">
        <v>166</v>
      </c>
      <c r="F26" s="6">
        <v>45187</v>
      </c>
      <c r="G26" s="6">
        <v>45188</v>
      </c>
      <c r="H26" s="4">
        <v>1</v>
      </c>
      <c r="I26" s="4">
        <v>1</v>
      </c>
      <c r="J26" s="4">
        <v>1</v>
      </c>
      <c r="K26" s="4" t="s">
        <v>30</v>
      </c>
      <c r="L26" s="4">
        <v>104.82</v>
      </c>
      <c r="M26" s="4">
        <v>104.82</v>
      </c>
      <c r="N26" s="4" t="s">
        <v>167</v>
      </c>
      <c r="O26" s="4" t="s">
        <v>32</v>
      </c>
      <c r="P26" s="4" t="s">
        <v>33</v>
      </c>
      <c r="Q26" s="4">
        <v>0</v>
      </c>
      <c r="R26" s="7">
        <v>45185</v>
      </c>
      <c r="S26" s="6">
        <v>45191</v>
      </c>
      <c r="T26" s="4" t="s">
        <v>34</v>
      </c>
      <c r="U26" s="4">
        <v>104.82</v>
      </c>
      <c r="V26" s="4">
        <v>0</v>
      </c>
      <c r="W26" s="4">
        <v>0</v>
      </c>
      <c r="X26" s="4" t="s">
        <v>168</v>
      </c>
      <c r="Y26" s="4" t="s">
        <v>48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170</v>
      </c>
      <c r="E27" s="4" t="s">
        <v>171</v>
      </c>
      <c r="F27" s="6">
        <v>45187</v>
      </c>
      <c r="G27" s="6">
        <v>45188</v>
      </c>
      <c r="H27" s="4">
        <v>1</v>
      </c>
      <c r="I27" s="4">
        <v>1</v>
      </c>
      <c r="J27" s="4">
        <v>1</v>
      </c>
      <c r="K27" s="4" t="s">
        <v>30</v>
      </c>
      <c r="L27" s="4">
        <v>13.14</v>
      </c>
      <c r="M27" s="4">
        <v>13.14</v>
      </c>
      <c r="N27" s="4" t="s">
        <v>172</v>
      </c>
      <c r="O27" s="4" t="s">
        <v>32</v>
      </c>
      <c r="P27" s="4" t="s">
        <v>33</v>
      </c>
      <c r="Q27" s="4">
        <v>0</v>
      </c>
      <c r="R27" s="7">
        <v>45185</v>
      </c>
      <c r="S27" s="6">
        <v>45191</v>
      </c>
      <c r="T27" s="4" t="s">
        <v>34</v>
      </c>
      <c r="U27" s="4">
        <v>13.14</v>
      </c>
      <c r="V27" s="4">
        <v>0</v>
      </c>
      <c r="W27" s="4">
        <v>0</v>
      </c>
      <c r="X27" s="4" t="s">
        <v>173</v>
      </c>
      <c r="Y27" s="4" t="s">
        <v>48</v>
      </c>
    </row>
    <row r="28" s="4" customFormat="1" spans="1:25">
      <c r="A28" s="4" t="s">
        <v>149</v>
      </c>
      <c r="B28" s="4" t="s">
        <v>26</v>
      </c>
      <c r="C28" s="4" t="s">
        <v>174</v>
      </c>
      <c r="D28" s="4" t="s">
        <v>150</v>
      </c>
      <c r="E28" s="4" t="s">
        <v>151</v>
      </c>
      <c r="F28" s="6">
        <v>45187</v>
      </c>
      <c r="G28" s="6">
        <v>45188</v>
      </c>
      <c r="H28" s="4">
        <v>1</v>
      </c>
      <c r="I28" s="4">
        <v>1</v>
      </c>
      <c r="J28" s="4">
        <v>1</v>
      </c>
      <c r="K28" s="4" t="s">
        <v>30</v>
      </c>
      <c r="L28" s="4">
        <v>-61.69</v>
      </c>
      <c r="M28" s="4">
        <v>-61.69</v>
      </c>
      <c r="N28" s="4" t="s">
        <v>152</v>
      </c>
      <c r="O28" s="4" t="s">
        <v>32</v>
      </c>
      <c r="P28" s="4" t="s">
        <v>33</v>
      </c>
      <c r="Q28" s="4">
        <v>0</v>
      </c>
      <c r="R28" s="7">
        <v>45184.0000115741</v>
      </c>
      <c r="S28" s="6">
        <v>45191</v>
      </c>
      <c r="T28" s="4" t="s">
        <v>34</v>
      </c>
      <c r="U28" s="4">
        <v>-61.69</v>
      </c>
      <c r="V28" s="4">
        <v>0</v>
      </c>
      <c r="W28" s="4">
        <v>0</v>
      </c>
      <c r="X28" s="4" t="s">
        <v>153</v>
      </c>
      <c r="Y28" s="4" t="s">
        <v>48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176</v>
      </c>
      <c r="E29" s="4" t="s">
        <v>177</v>
      </c>
      <c r="F29" s="6">
        <v>45187</v>
      </c>
      <c r="G29" s="6">
        <v>45188</v>
      </c>
      <c r="H29" s="4">
        <v>1</v>
      </c>
      <c r="I29" s="4">
        <v>1</v>
      </c>
      <c r="J29" s="4">
        <v>1</v>
      </c>
      <c r="K29" s="4" t="s">
        <v>30</v>
      </c>
      <c r="L29" s="4">
        <v>130.67</v>
      </c>
      <c r="M29" s="4">
        <v>130.67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45185.0000115741</v>
      </c>
      <c r="S29" s="6">
        <v>45191</v>
      </c>
      <c r="T29" s="4" t="s">
        <v>34</v>
      </c>
      <c r="U29" s="4">
        <v>130.67</v>
      </c>
      <c r="V29" s="4">
        <v>0</v>
      </c>
      <c r="W29" s="4">
        <v>0</v>
      </c>
      <c r="X29" s="4" t="s">
        <v>179</v>
      </c>
      <c r="Y29" s="4" t="s">
        <v>48</v>
      </c>
    </row>
    <row r="30" s="4" customFormat="1" spans="1:25">
      <c r="A30" s="4" t="s">
        <v>180</v>
      </c>
      <c r="B30" s="4" t="s">
        <v>26</v>
      </c>
      <c r="C30" s="4" t="s">
        <v>27</v>
      </c>
      <c r="D30" s="4" t="s">
        <v>181</v>
      </c>
      <c r="E30" s="4" t="s">
        <v>182</v>
      </c>
      <c r="F30" s="6">
        <v>45186</v>
      </c>
      <c r="G30" s="6">
        <v>45188</v>
      </c>
      <c r="H30" s="4">
        <v>1</v>
      </c>
      <c r="I30" s="4">
        <v>2</v>
      </c>
      <c r="J30" s="4">
        <v>2</v>
      </c>
      <c r="K30" s="4" t="s">
        <v>30</v>
      </c>
      <c r="L30" s="4">
        <v>38.5</v>
      </c>
      <c r="M30" s="4">
        <v>38.5</v>
      </c>
      <c r="N30" s="4" t="s">
        <v>183</v>
      </c>
      <c r="O30" s="4" t="s">
        <v>32</v>
      </c>
      <c r="P30" s="4" t="s">
        <v>33</v>
      </c>
      <c r="Q30" s="4">
        <v>0</v>
      </c>
      <c r="R30" s="7">
        <v>45185.0000115741</v>
      </c>
      <c r="S30" s="6">
        <v>45191</v>
      </c>
      <c r="T30" s="4" t="s">
        <v>34</v>
      </c>
      <c r="U30" s="4">
        <v>38.5</v>
      </c>
      <c r="V30" s="4">
        <v>0</v>
      </c>
      <c r="W30" s="4">
        <v>0</v>
      </c>
      <c r="X30" s="4" t="s">
        <v>184</v>
      </c>
      <c r="Y30" s="4" t="s">
        <v>48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186</v>
      </c>
      <c r="E31" s="4" t="s">
        <v>187</v>
      </c>
      <c r="F31" s="6">
        <v>45186</v>
      </c>
      <c r="G31" s="6">
        <v>45188</v>
      </c>
      <c r="H31" s="4">
        <v>1</v>
      </c>
      <c r="I31" s="4">
        <v>2</v>
      </c>
      <c r="J31" s="4">
        <v>2</v>
      </c>
      <c r="K31" s="4" t="s">
        <v>30</v>
      </c>
      <c r="L31" s="4">
        <v>35.32</v>
      </c>
      <c r="M31" s="4">
        <v>35.32</v>
      </c>
      <c r="N31" s="4" t="s">
        <v>188</v>
      </c>
      <c r="O31" s="4" t="s">
        <v>32</v>
      </c>
      <c r="P31" s="4" t="s">
        <v>33</v>
      </c>
      <c r="Q31" s="4">
        <v>0</v>
      </c>
      <c r="R31" s="7">
        <v>45185.0000115741</v>
      </c>
      <c r="S31" s="6">
        <v>45191</v>
      </c>
      <c r="T31" s="4" t="s">
        <v>34</v>
      </c>
      <c r="U31" s="4">
        <v>35.32</v>
      </c>
      <c r="V31" s="4">
        <v>0</v>
      </c>
      <c r="W31" s="4">
        <v>0</v>
      </c>
      <c r="X31" s="4" t="s">
        <v>189</v>
      </c>
      <c r="Y31" s="4" t="s">
        <v>48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95</v>
      </c>
      <c r="E32" s="4" t="s">
        <v>191</v>
      </c>
      <c r="F32" s="6">
        <v>45186</v>
      </c>
      <c r="G32" s="6">
        <v>45188</v>
      </c>
      <c r="H32" s="4">
        <v>2</v>
      </c>
      <c r="I32" s="4">
        <v>2</v>
      </c>
      <c r="J32" s="4">
        <v>4</v>
      </c>
      <c r="K32" s="4" t="s">
        <v>30</v>
      </c>
      <c r="L32" s="4">
        <v>75.5</v>
      </c>
      <c r="M32" s="4">
        <v>75.5</v>
      </c>
      <c r="N32" s="4" t="s">
        <v>192</v>
      </c>
      <c r="O32" s="4" t="s">
        <v>32</v>
      </c>
      <c r="P32" s="4" t="s">
        <v>33</v>
      </c>
      <c r="Q32" s="4">
        <v>0</v>
      </c>
      <c r="R32" s="7">
        <v>45186.0000115741</v>
      </c>
      <c r="S32" s="6">
        <v>45191</v>
      </c>
      <c r="T32" s="4" t="s">
        <v>34</v>
      </c>
      <c r="U32" s="4">
        <v>75.5</v>
      </c>
      <c r="V32" s="4">
        <v>0</v>
      </c>
      <c r="W32" s="4">
        <v>0</v>
      </c>
      <c r="X32" s="4" t="s">
        <v>193</v>
      </c>
      <c r="Y32" s="4" t="s">
        <v>48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45186</v>
      </c>
      <c r="G33" s="6">
        <v>45188</v>
      </c>
      <c r="H33" s="4">
        <v>1</v>
      </c>
      <c r="I33" s="4">
        <v>2</v>
      </c>
      <c r="J33" s="4">
        <v>2</v>
      </c>
      <c r="K33" s="4" t="s">
        <v>30</v>
      </c>
      <c r="L33" s="4">
        <v>88.8</v>
      </c>
      <c r="M33" s="4">
        <v>88.8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45186.0000115741</v>
      </c>
      <c r="S33" s="6">
        <v>45191</v>
      </c>
      <c r="T33" s="4" t="s">
        <v>34</v>
      </c>
      <c r="U33" s="4">
        <v>88.8</v>
      </c>
      <c r="V33" s="4">
        <v>0</v>
      </c>
      <c r="W33" s="4">
        <v>0</v>
      </c>
      <c r="X33" s="4" t="s">
        <v>198</v>
      </c>
      <c r="Y33" s="4" t="s">
        <v>199</v>
      </c>
    </row>
    <row r="34" s="4" customFormat="1" spans="1:25">
      <c r="A34" s="4" t="s">
        <v>200</v>
      </c>
      <c r="B34" s="4" t="s">
        <v>26</v>
      </c>
      <c r="C34" s="4" t="s">
        <v>27</v>
      </c>
      <c r="D34" s="4" t="s">
        <v>201</v>
      </c>
      <c r="E34" s="4" t="s">
        <v>73</v>
      </c>
      <c r="F34" s="6">
        <v>45187</v>
      </c>
      <c r="G34" s="6">
        <v>45188</v>
      </c>
      <c r="H34" s="4">
        <v>1</v>
      </c>
      <c r="I34" s="4">
        <v>1</v>
      </c>
      <c r="J34" s="4">
        <v>1</v>
      </c>
      <c r="K34" s="4" t="s">
        <v>30</v>
      </c>
      <c r="L34" s="4">
        <v>32.25</v>
      </c>
      <c r="M34" s="4">
        <v>32.25</v>
      </c>
      <c r="N34" s="4" t="s">
        <v>202</v>
      </c>
      <c r="O34" s="4" t="s">
        <v>32</v>
      </c>
      <c r="P34" s="4" t="s">
        <v>33</v>
      </c>
      <c r="Q34" s="4">
        <v>0</v>
      </c>
      <c r="R34" s="7">
        <v>45186</v>
      </c>
      <c r="S34" s="6">
        <v>45191</v>
      </c>
      <c r="T34" s="4" t="s">
        <v>34</v>
      </c>
      <c r="U34" s="4">
        <v>32.25</v>
      </c>
      <c r="V34" s="4">
        <v>0</v>
      </c>
      <c r="W34" s="4">
        <v>0</v>
      </c>
      <c r="X34" s="4" t="s">
        <v>203</v>
      </c>
      <c r="Y34" s="4" t="s">
        <v>48</v>
      </c>
    </row>
    <row r="35" s="4" customFormat="1" spans="1:25">
      <c r="A35" s="4" t="s">
        <v>204</v>
      </c>
      <c r="B35" s="4" t="s">
        <v>26</v>
      </c>
      <c r="C35" s="4" t="s">
        <v>27</v>
      </c>
      <c r="D35" s="4" t="s">
        <v>205</v>
      </c>
      <c r="E35" s="4" t="s">
        <v>206</v>
      </c>
      <c r="F35" s="6">
        <v>45186</v>
      </c>
      <c r="G35" s="6">
        <v>45188</v>
      </c>
      <c r="H35" s="4">
        <v>1</v>
      </c>
      <c r="I35" s="4">
        <v>2</v>
      </c>
      <c r="J35" s="4">
        <v>2</v>
      </c>
      <c r="K35" s="4" t="s">
        <v>30</v>
      </c>
      <c r="L35" s="4">
        <v>248.64</v>
      </c>
      <c r="M35" s="4">
        <v>248.64</v>
      </c>
      <c r="N35" s="4" t="s">
        <v>207</v>
      </c>
      <c r="O35" s="4" t="s">
        <v>32</v>
      </c>
      <c r="P35" s="4" t="s">
        <v>33</v>
      </c>
      <c r="Q35" s="4">
        <v>0</v>
      </c>
      <c r="R35" s="7">
        <v>45186</v>
      </c>
      <c r="S35" s="6">
        <v>45191</v>
      </c>
      <c r="T35" s="4" t="s">
        <v>34</v>
      </c>
      <c r="U35" s="4">
        <v>248.64</v>
      </c>
      <c r="V35" s="4">
        <v>0</v>
      </c>
      <c r="W35" s="4">
        <v>0</v>
      </c>
      <c r="X35" s="4" t="s">
        <v>208</v>
      </c>
      <c r="Y35" s="4" t="s">
        <v>209</v>
      </c>
    </row>
    <row r="36" s="4" customFormat="1" spans="1:25">
      <c r="A36" s="4" t="s">
        <v>210</v>
      </c>
      <c r="B36" s="4" t="s">
        <v>26</v>
      </c>
      <c r="C36" s="4" t="s">
        <v>27</v>
      </c>
      <c r="D36" s="4" t="s">
        <v>211</v>
      </c>
      <c r="E36" s="4" t="s">
        <v>212</v>
      </c>
      <c r="F36" s="6">
        <v>45186</v>
      </c>
      <c r="G36" s="6">
        <v>45188</v>
      </c>
      <c r="H36" s="4">
        <v>2</v>
      </c>
      <c r="I36" s="4">
        <v>2</v>
      </c>
      <c r="J36" s="4">
        <v>4</v>
      </c>
      <c r="K36" s="4" t="s">
        <v>30</v>
      </c>
      <c r="L36" s="4">
        <v>117.04</v>
      </c>
      <c r="M36" s="4">
        <v>117.04</v>
      </c>
      <c r="N36" s="4" t="s">
        <v>213</v>
      </c>
      <c r="O36" s="4" t="s">
        <v>32</v>
      </c>
      <c r="P36" s="4" t="s">
        <v>33</v>
      </c>
      <c r="Q36" s="4">
        <v>0</v>
      </c>
      <c r="R36" s="7">
        <v>45186</v>
      </c>
      <c r="S36" s="6">
        <v>45191</v>
      </c>
      <c r="T36" s="4" t="s">
        <v>34</v>
      </c>
      <c r="U36" s="4">
        <v>117.04</v>
      </c>
      <c r="V36" s="4">
        <v>0</v>
      </c>
      <c r="W36" s="4">
        <v>0</v>
      </c>
      <c r="X36" s="4" t="s">
        <v>214</v>
      </c>
      <c r="Y36" s="4" t="s">
        <v>48</v>
      </c>
    </row>
    <row r="37" s="4" customFormat="1" spans="1:25">
      <c r="A37" s="4" t="s">
        <v>210</v>
      </c>
      <c r="B37" s="4" t="s">
        <v>26</v>
      </c>
      <c r="C37" s="4" t="s">
        <v>174</v>
      </c>
      <c r="D37" s="4" t="s">
        <v>211</v>
      </c>
      <c r="E37" s="4" t="s">
        <v>212</v>
      </c>
      <c r="F37" s="6">
        <v>45186</v>
      </c>
      <c r="G37" s="6">
        <v>45188</v>
      </c>
      <c r="H37" s="4">
        <v>2</v>
      </c>
      <c r="I37" s="4">
        <v>2</v>
      </c>
      <c r="J37" s="4">
        <v>4</v>
      </c>
      <c r="K37" s="4" t="s">
        <v>30</v>
      </c>
      <c r="L37" s="4">
        <v>-117.04</v>
      </c>
      <c r="M37" s="4">
        <v>-117.04</v>
      </c>
      <c r="N37" s="4" t="s">
        <v>213</v>
      </c>
      <c r="O37" s="4" t="s">
        <v>32</v>
      </c>
      <c r="P37" s="4" t="s">
        <v>33</v>
      </c>
      <c r="Q37" s="4">
        <v>0</v>
      </c>
      <c r="R37" s="7">
        <v>45186</v>
      </c>
      <c r="S37" s="6">
        <v>45191</v>
      </c>
      <c r="T37" s="4" t="s">
        <v>34</v>
      </c>
      <c r="U37" s="4">
        <v>-117.04</v>
      </c>
      <c r="V37" s="4">
        <v>0</v>
      </c>
      <c r="W37" s="4">
        <v>0</v>
      </c>
      <c r="X37" s="4" t="s">
        <v>214</v>
      </c>
      <c r="Y37" s="4" t="s">
        <v>48</v>
      </c>
    </row>
    <row r="38" s="4" customFormat="1" spans="1:25">
      <c r="A38" s="4" t="s">
        <v>106</v>
      </c>
      <c r="B38" s="4" t="s">
        <v>26</v>
      </c>
      <c r="C38" s="4" t="s">
        <v>174</v>
      </c>
      <c r="D38" s="4" t="s">
        <v>107</v>
      </c>
      <c r="E38" s="4" t="s">
        <v>108</v>
      </c>
      <c r="F38" s="6">
        <v>45187</v>
      </c>
      <c r="G38" s="6">
        <v>45188</v>
      </c>
      <c r="H38" s="4">
        <v>1</v>
      </c>
      <c r="I38" s="4">
        <v>1</v>
      </c>
      <c r="J38" s="4">
        <v>1</v>
      </c>
      <c r="K38" s="4" t="s">
        <v>30</v>
      </c>
      <c r="L38" s="4">
        <v>-37.97</v>
      </c>
      <c r="M38" s="4">
        <v>-37.97</v>
      </c>
      <c r="N38" s="4" t="s">
        <v>109</v>
      </c>
      <c r="O38" s="4" t="s">
        <v>32</v>
      </c>
      <c r="P38" s="4" t="s">
        <v>33</v>
      </c>
      <c r="Q38" s="4">
        <v>0</v>
      </c>
      <c r="R38" s="7">
        <v>45182</v>
      </c>
      <c r="S38" s="6">
        <v>45191</v>
      </c>
      <c r="T38" s="4" t="s">
        <v>34</v>
      </c>
      <c r="U38" s="4">
        <v>-37.97</v>
      </c>
      <c r="V38" s="4">
        <v>0</v>
      </c>
      <c r="W38" s="4">
        <v>0</v>
      </c>
      <c r="X38" s="4" t="s">
        <v>110</v>
      </c>
      <c r="Y38" s="4" t="s">
        <v>48</v>
      </c>
    </row>
    <row r="39" s="4" customFormat="1" spans="1:25">
      <c r="A39" s="4" t="s">
        <v>215</v>
      </c>
      <c r="B39" s="4" t="s">
        <v>26</v>
      </c>
      <c r="C39" s="4" t="s">
        <v>27</v>
      </c>
      <c r="D39" s="4" t="s">
        <v>216</v>
      </c>
      <c r="E39" s="4" t="s">
        <v>217</v>
      </c>
      <c r="F39" s="6">
        <v>45187</v>
      </c>
      <c r="G39" s="6">
        <v>45188</v>
      </c>
      <c r="H39" s="4">
        <v>1</v>
      </c>
      <c r="I39" s="4">
        <v>1</v>
      </c>
      <c r="J39" s="4">
        <v>1</v>
      </c>
      <c r="K39" s="4" t="s">
        <v>30</v>
      </c>
      <c r="L39" s="4">
        <v>35.84</v>
      </c>
      <c r="M39" s="4">
        <v>35.84</v>
      </c>
      <c r="N39" s="4" t="s">
        <v>218</v>
      </c>
      <c r="O39" s="4" t="s">
        <v>32</v>
      </c>
      <c r="P39" s="4" t="s">
        <v>33</v>
      </c>
      <c r="Q39" s="4">
        <v>0</v>
      </c>
      <c r="R39" s="7">
        <v>45186.0000115741</v>
      </c>
      <c r="S39" s="6">
        <v>45191</v>
      </c>
      <c r="T39" s="4" t="s">
        <v>34</v>
      </c>
      <c r="U39" s="4">
        <v>35.84</v>
      </c>
      <c r="V39" s="4">
        <v>0</v>
      </c>
      <c r="W39" s="4">
        <v>0</v>
      </c>
      <c r="X39" s="4" t="s">
        <v>219</v>
      </c>
      <c r="Y39" s="4" t="s">
        <v>220</v>
      </c>
    </row>
    <row r="40" s="4" customFormat="1" spans="1:25">
      <c r="A40" s="4" t="s">
        <v>221</v>
      </c>
      <c r="B40" s="4" t="s">
        <v>26</v>
      </c>
      <c r="C40" s="4" t="s">
        <v>27</v>
      </c>
      <c r="D40" s="4" t="s">
        <v>222</v>
      </c>
      <c r="E40" s="4" t="s">
        <v>223</v>
      </c>
      <c r="F40" s="6">
        <v>45187</v>
      </c>
      <c r="G40" s="6">
        <v>45188</v>
      </c>
      <c r="H40" s="4">
        <v>1</v>
      </c>
      <c r="I40" s="4">
        <v>1</v>
      </c>
      <c r="J40" s="4">
        <v>1</v>
      </c>
      <c r="K40" s="4" t="s">
        <v>30</v>
      </c>
      <c r="L40" s="4">
        <v>70.55</v>
      </c>
      <c r="M40" s="4">
        <v>70.55</v>
      </c>
      <c r="N40" s="4" t="s">
        <v>224</v>
      </c>
      <c r="O40" s="4" t="s">
        <v>32</v>
      </c>
      <c r="P40" s="4" t="s">
        <v>33</v>
      </c>
      <c r="Q40" s="4">
        <v>0</v>
      </c>
      <c r="R40" s="7">
        <v>45186</v>
      </c>
      <c r="S40" s="6">
        <v>45191</v>
      </c>
      <c r="T40" s="4" t="s">
        <v>34</v>
      </c>
      <c r="U40" s="4">
        <v>70.55</v>
      </c>
      <c r="V40" s="4">
        <v>0</v>
      </c>
      <c r="W40" s="4">
        <v>0</v>
      </c>
      <c r="X40" s="4" t="s">
        <v>225</v>
      </c>
      <c r="Y40" s="4" t="s">
        <v>48</v>
      </c>
    </row>
    <row r="41" s="4" customFormat="1" spans="1:25">
      <c r="A41" s="4" t="s">
        <v>226</v>
      </c>
      <c r="B41" s="4" t="s">
        <v>26</v>
      </c>
      <c r="C41" s="4" t="s">
        <v>27</v>
      </c>
      <c r="D41" s="4" t="s">
        <v>161</v>
      </c>
      <c r="E41" s="4" t="s">
        <v>136</v>
      </c>
      <c r="F41" s="6">
        <v>45187</v>
      </c>
      <c r="G41" s="6">
        <v>45188</v>
      </c>
      <c r="H41" s="4">
        <v>1</v>
      </c>
      <c r="I41" s="4">
        <v>1</v>
      </c>
      <c r="J41" s="4">
        <v>1</v>
      </c>
      <c r="K41" s="4" t="s">
        <v>30</v>
      </c>
      <c r="L41" s="4">
        <v>48.89</v>
      </c>
      <c r="M41" s="4">
        <v>48.89</v>
      </c>
      <c r="N41" s="4" t="s">
        <v>227</v>
      </c>
      <c r="O41" s="4" t="s">
        <v>32</v>
      </c>
      <c r="P41" s="4" t="s">
        <v>33</v>
      </c>
      <c r="Q41" s="4">
        <v>0</v>
      </c>
      <c r="R41" s="7">
        <v>45186</v>
      </c>
      <c r="S41" s="6">
        <v>45191</v>
      </c>
      <c r="T41" s="4" t="s">
        <v>34</v>
      </c>
      <c r="U41" s="4">
        <v>48.89</v>
      </c>
      <c r="V41" s="4">
        <v>0</v>
      </c>
      <c r="W41" s="4">
        <v>0</v>
      </c>
      <c r="X41" s="4" t="s">
        <v>228</v>
      </c>
      <c r="Y41" s="4" t="s">
        <v>48</v>
      </c>
    </row>
    <row r="42" s="4" customFormat="1" spans="1:25">
      <c r="A42" s="4" t="s">
        <v>229</v>
      </c>
      <c r="B42" s="4" t="s">
        <v>26</v>
      </c>
      <c r="C42" s="4" t="s">
        <v>27</v>
      </c>
      <c r="D42" s="4" t="s">
        <v>230</v>
      </c>
      <c r="E42" s="4" t="s">
        <v>156</v>
      </c>
      <c r="F42" s="6">
        <v>45187</v>
      </c>
      <c r="G42" s="6">
        <v>45188</v>
      </c>
      <c r="H42" s="4">
        <v>1</v>
      </c>
      <c r="I42" s="4">
        <v>1</v>
      </c>
      <c r="J42" s="4">
        <v>1</v>
      </c>
      <c r="K42" s="4" t="s">
        <v>30</v>
      </c>
      <c r="L42" s="4">
        <v>19.14</v>
      </c>
      <c r="M42" s="4">
        <v>19.14</v>
      </c>
      <c r="N42" s="4" t="s">
        <v>231</v>
      </c>
      <c r="O42" s="4" t="s">
        <v>32</v>
      </c>
      <c r="P42" s="4" t="s">
        <v>33</v>
      </c>
      <c r="Q42" s="4">
        <v>0</v>
      </c>
      <c r="R42" s="7">
        <v>45186</v>
      </c>
      <c r="S42" s="6">
        <v>45191</v>
      </c>
      <c r="T42" s="4" t="s">
        <v>34</v>
      </c>
      <c r="U42" s="4">
        <v>19.14</v>
      </c>
      <c r="V42" s="4">
        <v>0</v>
      </c>
      <c r="W42" s="4">
        <v>0</v>
      </c>
      <c r="X42" s="4" t="s">
        <v>232</v>
      </c>
      <c r="Y42" s="4" t="s">
        <v>233</v>
      </c>
    </row>
    <row r="43" s="4" customFormat="1" spans="1:25">
      <c r="A43" s="4" t="s">
        <v>234</v>
      </c>
      <c r="B43" s="4" t="s">
        <v>26</v>
      </c>
      <c r="C43" s="4" t="s">
        <v>27</v>
      </c>
      <c r="D43" s="4" t="s">
        <v>235</v>
      </c>
      <c r="E43" s="4" t="s">
        <v>236</v>
      </c>
      <c r="F43" s="6">
        <v>45187</v>
      </c>
      <c r="G43" s="6">
        <v>45188</v>
      </c>
      <c r="H43" s="4">
        <v>1</v>
      </c>
      <c r="I43" s="4">
        <v>1</v>
      </c>
      <c r="J43" s="4">
        <v>1</v>
      </c>
      <c r="K43" s="4" t="s">
        <v>30</v>
      </c>
      <c r="L43" s="4">
        <v>36.54</v>
      </c>
      <c r="M43" s="4">
        <v>36.54</v>
      </c>
      <c r="N43" s="4" t="s">
        <v>237</v>
      </c>
      <c r="O43" s="4" t="s">
        <v>32</v>
      </c>
      <c r="P43" s="4" t="s">
        <v>33</v>
      </c>
      <c r="Q43" s="4">
        <v>0</v>
      </c>
      <c r="R43" s="7">
        <v>45186</v>
      </c>
      <c r="S43" s="6">
        <v>45191</v>
      </c>
      <c r="T43" s="4" t="s">
        <v>34</v>
      </c>
      <c r="U43" s="4">
        <v>36.54</v>
      </c>
      <c r="V43" s="4">
        <v>0</v>
      </c>
      <c r="W43" s="4">
        <v>0</v>
      </c>
      <c r="X43" s="4" t="s">
        <v>238</v>
      </c>
      <c r="Y43" s="4" t="s">
        <v>48</v>
      </c>
    </row>
    <row r="44" s="4" customFormat="1" spans="1:25">
      <c r="A44" s="4" t="s">
        <v>239</v>
      </c>
      <c r="B44" s="4" t="s">
        <v>26</v>
      </c>
      <c r="C44" s="4" t="s">
        <v>27</v>
      </c>
      <c r="D44" s="4" t="s">
        <v>240</v>
      </c>
      <c r="E44" s="4" t="s">
        <v>84</v>
      </c>
      <c r="F44" s="6">
        <v>45187</v>
      </c>
      <c r="G44" s="6">
        <v>45188</v>
      </c>
      <c r="H44" s="4">
        <v>1</v>
      </c>
      <c r="I44" s="4">
        <v>1</v>
      </c>
      <c r="J44" s="4">
        <v>1</v>
      </c>
      <c r="K44" s="4" t="s">
        <v>30</v>
      </c>
      <c r="L44" s="4">
        <v>40.74</v>
      </c>
      <c r="M44" s="4">
        <v>40.74</v>
      </c>
      <c r="N44" s="4" t="s">
        <v>241</v>
      </c>
      <c r="O44" s="4" t="s">
        <v>32</v>
      </c>
      <c r="P44" s="4" t="s">
        <v>33</v>
      </c>
      <c r="Q44" s="4">
        <v>0</v>
      </c>
      <c r="R44" s="7">
        <v>45186.0000115741</v>
      </c>
      <c r="S44" s="6">
        <v>45191</v>
      </c>
      <c r="T44" s="4" t="s">
        <v>34</v>
      </c>
      <c r="U44" s="4">
        <v>40.74</v>
      </c>
      <c r="V44" s="4">
        <v>0</v>
      </c>
      <c r="W44" s="4">
        <v>0</v>
      </c>
      <c r="X44" s="4" t="s">
        <v>242</v>
      </c>
      <c r="Y44" s="4" t="s">
        <v>48</v>
      </c>
    </row>
    <row r="45" s="4" customFormat="1" spans="1:25">
      <c r="A45" s="4" t="s">
        <v>243</v>
      </c>
      <c r="B45" s="4" t="s">
        <v>26</v>
      </c>
      <c r="C45" s="4" t="s">
        <v>27</v>
      </c>
      <c r="D45" s="4" t="s">
        <v>244</v>
      </c>
      <c r="E45" s="4" t="s">
        <v>245</v>
      </c>
      <c r="F45" s="6">
        <v>45187</v>
      </c>
      <c r="G45" s="6">
        <v>45188</v>
      </c>
      <c r="H45" s="4">
        <v>1</v>
      </c>
      <c r="I45" s="4">
        <v>1</v>
      </c>
      <c r="J45" s="4">
        <v>1</v>
      </c>
      <c r="K45" s="4" t="s">
        <v>30</v>
      </c>
      <c r="L45" s="4">
        <v>11.2</v>
      </c>
      <c r="M45" s="4">
        <v>11.2</v>
      </c>
      <c r="N45" s="4" t="s">
        <v>246</v>
      </c>
      <c r="O45" s="4" t="s">
        <v>32</v>
      </c>
      <c r="P45" s="4" t="s">
        <v>33</v>
      </c>
      <c r="Q45" s="4">
        <v>0</v>
      </c>
      <c r="R45" s="7">
        <v>45186.0000115741</v>
      </c>
      <c r="S45" s="6">
        <v>45191</v>
      </c>
      <c r="T45" s="4" t="s">
        <v>34</v>
      </c>
      <c r="U45" s="4">
        <v>11.2</v>
      </c>
      <c r="V45" s="4">
        <v>0</v>
      </c>
      <c r="W45" s="4">
        <v>0</v>
      </c>
      <c r="X45" s="4" t="s">
        <v>247</v>
      </c>
      <c r="Y45" s="4" t="s">
        <v>48</v>
      </c>
    </row>
    <row r="46" s="4" customFormat="1" spans="1:25">
      <c r="A46" s="4" t="s">
        <v>248</v>
      </c>
      <c r="B46" s="4" t="s">
        <v>26</v>
      </c>
      <c r="C46" s="4" t="s">
        <v>27</v>
      </c>
      <c r="D46" s="4" t="s">
        <v>249</v>
      </c>
      <c r="E46" s="4" t="s">
        <v>250</v>
      </c>
      <c r="F46" s="6">
        <v>45187</v>
      </c>
      <c r="G46" s="6">
        <v>45188</v>
      </c>
      <c r="H46" s="4">
        <v>1</v>
      </c>
      <c r="I46" s="4">
        <v>1</v>
      </c>
      <c r="J46" s="4">
        <v>1</v>
      </c>
      <c r="K46" s="4" t="s">
        <v>30</v>
      </c>
      <c r="L46" s="4">
        <v>25.59</v>
      </c>
      <c r="M46" s="4">
        <v>25.59</v>
      </c>
      <c r="N46" s="4" t="s">
        <v>251</v>
      </c>
      <c r="O46" s="4" t="s">
        <v>32</v>
      </c>
      <c r="P46" s="4" t="s">
        <v>33</v>
      </c>
      <c r="Q46" s="4">
        <v>0</v>
      </c>
      <c r="R46" s="7">
        <v>45186.0000115741</v>
      </c>
      <c r="S46" s="6">
        <v>45191</v>
      </c>
      <c r="T46" s="4" t="s">
        <v>34</v>
      </c>
      <c r="U46" s="4">
        <v>25.59</v>
      </c>
      <c r="V46" s="4">
        <v>0</v>
      </c>
      <c r="W46" s="4">
        <v>0</v>
      </c>
      <c r="X46" s="4" t="s">
        <v>252</v>
      </c>
      <c r="Y46" s="4" t="s">
        <v>48</v>
      </c>
    </row>
    <row r="47" s="4" customFormat="1" spans="1:25">
      <c r="A47" s="4" t="s">
        <v>253</v>
      </c>
      <c r="B47" s="4" t="s">
        <v>26</v>
      </c>
      <c r="C47" s="4" t="s">
        <v>27</v>
      </c>
      <c r="D47" s="4" t="s">
        <v>254</v>
      </c>
      <c r="E47" s="4" t="s">
        <v>255</v>
      </c>
      <c r="F47" s="6">
        <v>45187</v>
      </c>
      <c r="G47" s="6">
        <v>45188</v>
      </c>
      <c r="H47" s="4">
        <v>1</v>
      </c>
      <c r="I47" s="4">
        <v>1</v>
      </c>
      <c r="J47" s="4">
        <v>1</v>
      </c>
      <c r="K47" s="4" t="s">
        <v>30</v>
      </c>
      <c r="L47" s="4">
        <v>25.77</v>
      </c>
      <c r="M47" s="4">
        <v>25.77</v>
      </c>
      <c r="N47" s="4" t="s">
        <v>256</v>
      </c>
      <c r="O47" s="4" t="s">
        <v>32</v>
      </c>
      <c r="P47" s="4" t="s">
        <v>33</v>
      </c>
      <c r="Q47" s="4">
        <v>0</v>
      </c>
      <c r="R47" s="7">
        <v>45186</v>
      </c>
      <c r="S47" s="6">
        <v>45191</v>
      </c>
      <c r="T47" s="4" t="s">
        <v>34</v>
      </c>
      <c r="U47" s="4">
        <v>25.77</v>
      </c>
      <c r="V47" s="4">
        <v>0</v>
      </c>
      <c r="W47" s="4">
        <v>0</v>
      </c>
      <c r="X47" s="4" t="s">
        <v>257</v>
      </c>
      <c r="Y47" s="4" t="s">
        <v>48</v>
      </c>
    </row>
    <row r="48" s="4" customFormat="1" spans="1:25">
      <c r="A48" s="4" t="s">
        <v>258</v>
      </c>
      <c r="B48" s="4" t="s">
        <v>26</v>
      </c>
      <c r="C48" s="4" t="s">
        <v>27</v>
      </c>
      <c r="D48" s="4" t="s">
        <v>259</v>
      </c>
      <c r="E48" s="4" t="s">
        <v>260</v>
      </c>
      <c r="F48" s="6">
        <v>45187</v>
      </c>
      <c r="G48" s="6">
        <v>45188</v>
      </c>
      <c r="H48" s="4">
        <v>1</v>
      </c>
      <c r="I48" s="4">
        <v>1</v>
      </c>
      <c r="J48" s="4">
        <v>1</v>
      </c>
      <c r="K48" s="4" t="s">
        <v>30</v>
      </c>
      <c r="L48" s="4">
        <v>92.67</v>
      </c>
      <c r="M48" s="4">
        <v>92.67</v>
      </c>
      <c r="N48" s="4" t="s">
        <v>261</v>
      </c>
      <c r="O48" s="4" t="s">
        <v>32</v>
      </c>
      <c r="P48" s="4" t="s">
        <v>33</v>
      </c>
      <c r="Q48" s="4">
        <v>0</v>
      </c>
      <c r="R48" s="7">
        <v>45187.0000115741</v>
      </c>
      <c r="S48" s="6">
        <v>45191</v>
      </c>
      <c r="T48" s="4" t="s">
        <v>34</v>
      </c>
      <c r="U48" s="4">
        <v>92.67</v>
      </c>
      <c r="V48" s="4">
        <v>0</v>
      </c>
      <c r="W48" s="4">
        <v>0</v>
      </c>
      <c r="X48" s="4" t="s">
        <v>262</v>
      </c>
      <c r="Y48" s="4" t="s">
        <v>48</v>
      </c>
    </row>
    <row r="49" s="4" customFormat="1" spans="1:25">
      <c r="A49" s="4" t="s">
        <v>263</v>
      </c>
      <c r="B49" s="4" t="s">
        <v>26</v>
      </c>
      <c r="C49" s="4" t="s">
        <v>27</v>
      </c>
      <c r="D49" s="4" t="s">
        <v>264</v>
      </c>
      <c r="E49" s="4" t="s">
        <v>265</v>
      </c>
      <c r="F49" s="6">
        <v>45187</v>
      </c>
      <c r="G49" s="6">
        <v>45188</v>
      </c>
      <c r="H49" s="4">
        <v>2</v>
      </c>
      <c r="I49" s="4">
        <v>1</v>
      </c>
      <c r="J49" s="4">
        <v>2</v>
      </c>
      <c r="K49" s="4" t="s">
        <v>30</v>
      </c>
      <c r="L49" s="4">
        <v>184.62</v>
      </c>
      <c r="M49" s="4">
        <v>184.62</v>
      </c>
      <c r="N49" s="4" t="s">
        <v>266</v>
      </c>
      <c r="O49" s="4" t="s">
        <v>32</v>
      </c>
      <c r="P49" s="4" t="s">
        <v>33</v>
      </c>
      <c r="Q49" s="4">
        <v>0</v>
      </c>
      <c r="R49" s="7">
        <v>45187.0000115741</v>
      </c>
      <c r="S49" s="6">
        <v>45191</v>
      </c>
      <c r="T49" s="4" t="s">
        <v>34</v>
      </c>
      <c r="U49" s="4">
        <v>184.62</v>
      </c>
      <c r="V49" s="4">
        <v>0</v>
      </c>
      <c r="W49" s="4">
        <v>0</v>
      </c>
      <c r="X49" s="4" t="s">
        <v>267</v>
      </c>
      <c r="Y49" s="4" t="s">
        <v>48</v>
      </c>
    </row>
    <row r="50" s="4" customFormat="1" spans="1:25">
      <c r="A50" s="4" t="s">
        <v>268</v>
      </c>
      <c r="B50" s="4" t="s">
        <v>26</v>
      </c>
      <c r="C50" s="4" t="s">
        <v>27</v>
      </c>
      <c r="D50" s="4" t="s">
        <v>264</v>
      </c>
      <c r="E50" s="4" t="s">
        <v>269</v>
      </c>
      <c r="F50" s="6">
        <v>45187</v>
      </c>
      <c r="G50" s="6">
        <v>45188</v>
      </c>
      <c r="H50" s="4">
        <v>1</v>
      </c>
      <c r="I50" s="4">
        <v>1</v>
      </c>
      <c r="J50" s="4">
        <v>1</v>
      </c>
      <c r="K50" s="4" t="s">
        <v>30</v>
      </c>
      <c r="L50" s="4">
        <v>89.46</v>
      </c>
      <c r="M50" s="4">
        <v>89.46</v>
      </c>
      <c r="N50" s="4" t="s">
        <v>270</v>
      </c>
      <c r="O50" s="4" t="s">
        <v>32</v>
      </c>
      <c r="P50" s="4" t="s">
        <v>33</v>
      </c>
      <c r="Q50" s="4">
        <v>0</v>
      </c>
      <c r="R50" s="7">
        <v>45187</v>
      </c>
      <c r="S50" s="6">
        <v>45191</v>
      </c>
      <c r="T50" s="4" t="s">
        <v>34</v>
      </c>
      <c r="U50" s="4">
        <v>89.46</v>
      </c>
      <c r="V50" s="4">
        <v>0</v>
      </c>
      <c r="W50" s="4">
        <v>0</v>
      </c>
      <c r="X50" s="4" t="s">
        <v>271</v>
      </c>
      <c r="Y50" s="4" t="s">
        <v>48</v>
      </c>
    </row>
    <row r="51" s="4" customFormat="1" spans="1:25">
      <c r="A51" s="4" t="s">
        <v>272</v>
      </c>
      <c r="B51" s="4" t="s">
        <v>26</v>
      </c>
      <c r="C51" s="4" t="s">
        <v>27</v>
      </c>
      <c r="D51" s="4" t="s">
        <v>95</v>
      </c>
      <c r="E51" s="4" t="s">
        <v>191</v>
      </c>
      <c r="F51" s="6">
        <v>45187</v>
      </c>
      <c r="G51" s="6">
        <v>45188</v>
      </c>
      <c r="H51" s="4">
        <v>1</v>
      </c>
      <c r="I51" s="4">
        <v>1</v>
      </c>
      <c r="J51" s="4">
        <v>1</v>
      </c>
      <c r="K51" s="4" t="s">
        <v>30</v>
      </c>
      <c r="L51" s="4">
        <v>18.87</v>
      </c>
      <c r="M51" s="4">
        <v>18.87</v>
      </c>
      <c r="N51" s="4" t="s">
        <v>273</v>
      </c>
      <c r="O51" s="4" t="s">
        <v>32</v>
      </c>
      <c r="P51" s="4" t="s">
        <v>33</v>
      </c>
      <c r="Q51" s="4">
        <v>0</v>
      </c>
      <c r="R51" s="7">
        <v>45187.0000115741</v>
      </c>
      <c r="S51" s="6">
        <v>45191</v>
      </c>
      <c r="T51" s="4" t="s">
        <v>34</v>
      </c>
      <c r="U51" s="4">
        <v>18.87</v>
      </c>
      <c r="V51" s="4">
        <v>0</v>
      </c>
      <c r="W51" s="4">
        <v>0</v>
      </c>
      <c r="X51" s="4" t="s">
        <v>274</v>
      </c>
      <c r="Y51" s="4" t="s">
        <v>275</v>
      </c>
    </row>
    <row r="52" s="4" customFormat="1" spans="1:25">
      <c r="A52" s="4" t="s">
        <v>276</v>
      </c>
      <c r="B52" s="4" t="s">
        <v>26</v>
      </c>
      <c r="C52" s="4" t="s">
        <v>27</v>
      </c>
      <c r="D52" s="4" t="s">
        <v>277</v>
      </c>
      <c r="E52" s="4" t="s">
        <v>278</v>
      </c>
      <c r="F52" s="6">
        <v>45187</v>
      </c>
      <c r="G52" s="6">
        <v>45188</v>
      </c>
      <c r="H52" s="4">
        <v>1</v>
      </c>
      <c r="I52" s="4">
        <v>1</v>
      </c>
      <c r="J52" s="4">
        <v>1</v>
      </c>
      <c r="K52" s="4" t="s">
        <v>30</v>
      </c>
      <c r="L52" s="4">
        <v>13.03</v>
      </c>
      <c r="M52" s="4">
        <v>13.03</v>
      </c>
      <c r="N52" s="4" t="s">
        <v>279</v>
      </c>
      <c r="O52" s="4" t="s">
        <v>32</v>
      </c>
      <c r="P52" s="4" t="s">
        <v>33</v>
      </c>
      <c r="Q52" s="4">
        <v>0</v>
      </c>
      <c r="R52" s="7">
        <v>45187.0000115741</v>
      </c>
      <c r="S52" s="6">
        <v>45191</v>
      </c>
      <c r="T52" s="4" t="s">
        <v>34</v>
      </c>
      <c r="U52" s="4">
        <v>13.03</v>
      </c>
      <c r="V52" s="4">
        <v>0</v>
      </c>
      <c r="W52" s="4">
        <v>0</v>
      </c>
      <c r="X52" s="4" t="s">
        <v>280</v>
      </c>
      <c r="Y52" s="4" t="s">
        <v>48</v>
      </c>
    </row>
    <row r="53" s="4" customFormat="1" spans="1:25">
      <c r="A53" s="4" t="s">
        <v>281</v>
      </c>
      <c r="B53" s="4" t="s">
        <v>26</v>
      </c>
      <c r="C53" s="4" t="s">
        <v>27</v>
      </c>
      <c r="D53" s="4" t="s">
        <v>282</v>
      </c>
      <c r="E53" s="4" t="s">
        <v>283</v>
      </c>
      <c r="F53" s="6">
        <v>45187</v>
      </c>
      <c r="G53" s="6">
        <v>45188</v>
      </c>
      <c r="H53" s="4">
        <v>1</v>
      </c>
      <c r="I53" s="4">
        <v>1</v>
      </c>
      <c r="J53" s="4">
        <v>1</v>
      </c>
      <c r="K53" s="4" t="s">
        <v>30</v>
      </c>
      <c r="L53" s="4">
        <v>32.34</v>
      </c>
      <c r="M53" s="4">
        <v>32.34</v>
      </c>
      <c r="N53" s="4" t="s">
        <v>284</v>
      </c>
      <c r="O53" s="4" t="s">
        <v>32</v>
      </c>
      <c r="P53" s="4" t="s">
        <v>33</v>
      </c>
      <c r="Q53" s="4">
        <v>0</v>
      </c>
      <c r="R53" s="7">
        <v>45187.0000115741</v>
      </c>
      <c r="S53" s="6">
        <v>45191</v>
      </c>
      <c r="T53" s="4" t="s">
        <v>34</v>
      </c>
      <c r="U53" s="4">
        <v>32.34</v>
      </c>
      <c r="V53" s="4">
        <v>0</v>
      </c>
      <c r="W53" s="4">
        <v>0</v>
      </c>
      <c r="X53" s="4" t="s">
        <v>285</v>
      </c>
      <c r="Y53" s="4" t="s">
        <v>48</v>
      </c>
    </row>
    <row r="54" s="4" customFormat="1" spans="1:25">
      <c r="A54" s="4" t="s">
        <v>286</v>
      </c>
      <c r="B54" s="4" t="s">
        <v>26</v>
      </c>
      <c r="C54" s="4" t="s">
        <v>27</v>
      </c>
      <c r="D54" s="4" t="s">
        <v>287</v>
      </c>
      <c r="E54" s="4" t="s">
        <v>288</v>
      </c>
      <c r="F54" s="6">
        <v>45187</v>
      </c>
      <c r="G54" s="6">
        <v>45188</v>
      </c>
      <c r="H54" s="4">
        <v>1</v>
      </c>
      <c r="I54" s="4">
        <v>1</v>
      </c>
      <c r="J54" s="4">
        <v>1</v>
      </c>
      <c r="K54" s="4" t="s">
        <v>30</v>
      </c>
      <c r="L54" s="4">
        <v>19.4</v>
      </c>
      <c r="M54" s="4">
        <v>19.4</v>
      </c>
      <c r="N54" s="4" t="s">
        <v>289</v>
      </c>
      <c r="O54" s="4" t="s">
        <v>32</v>
      </c>
      <c r="P54" s="4" t="s">
        <v>33</v>
      </c>
      <c r="Q54" s="4">
        <v>0</v>
      </c>
      <c r="R54" s="7">
        <v>45187</v>
      </c>
      <c r="S54" s="6">
        <v>45191</v>
      </c>
      <c r="T54" s="4" t="s">
        <v>34</v>
      </c>
      <c r="U54" s="4">
        <v>19.4</v>
      </c>
      <c r="V54" s="4">
        <v>0</v>
      </c>
      <c r="W54" s="4">
        <v>0</v>
      </c>
      <c r="X54" s="4" t="s">
        <v>290</v>
      </c>
      <c r="Y54" s="4" t="s">
        <v>291</v>
      </c>
    </row>
    <row r="55" s="4" customFormat="1" spans="1:25">
      <c r="A55" s="4" t="s">
        <v>292</v>
      </c>
      <c r="B55" s="4" t="s">
        <v>26</v>
      </c>
      <c r="C55" s="4" t="s">
        <v>27</v>
      </c>
      <c r="D55" s="4" t="s">
        <v>293</v>
      </c>
      <c r="E55" s="4" t="s">
        <v>56</v>
      </c>
      <c r="F55" s="6">
        <v>45187</v>
      </c>
      <c r="G55" s="6">
        <v>45188</v>
      </c>
      <c r="H55" s="4">
        <v>1</v>
      </c>
      <c r="I55" s="4">
        <v>1</v>
      </c>
      <c r="J55" s="4">
        <v>1</v>
      </c>
      <c r="K55" s="4" t="s">
        <v>30</v>
      </c>
      <c r="L55" s="4">
        <v>13.85</v>
      </c>
      <c r="M55" s="4">
        <v>13.85</v>
      </c>
      <c r="N55" s="4" t="s">
        <v>294</v>
      </c>
      <c r="O55" s="4" t="s">
        <v>32</v>
      </c>
      <c r="P55" s="4" t="s">
        <v>33</v>
      </c>
      <c r="Q55" s="4">
        <v>0</v>
      </c>
      <c r="R55" s="7">
        <v>45187</v>
      </c>
      <c r="S55" s="6">
        <v>45191</v>
      </c>
      <c r="T55" s="4" t="s">
        <v>34</v>
      </c>
      <c r="U55" s="4">
        <v>13.85</v>
      </c>
      <c r="V55" s="4">
        <v>0</v>
      </c>
      <c r="W55" s="4">
        <v>0</v>
      </c>
      <c r="X55" s="4" t="s">
        <v>295</v>
      </c>
      <c r="Y55" s="4" t="s">
        <v>296</v>
      </c>
    </row>
    <row r="56" s="4" customFormat="1" spans="1:25">
      <c r="A56" s="4" t="s">
        <v>297</v>
      </c>
      <c r="B56" s="4" t="s">
        <v>26</v>
      </c>
      <c r="C56" s="4" t="s">
        <v>27</v>
      </c>
      <c r="D56" s="4" t="s">
        <v>298</v>
      </c>
      <c r="E56" s="4" t="s">
        <v>299</v>
      </c>
      <c r="F56" s="6">
        <v>45187</v>
      </c>
      <c r="G56" s="6">
        <v>45188</v>
      </c>
      <c r="H56" s="4">
        <v>1</v>
      </c>
      <c r="I56" s="4">
        <v>1</v>
      </c>
      <c r="J56" s="4">
        <v>1</v>
      </c>
      <c r="K56" s="4" t="s">
        <v>30</v>
      </c>
      <c r="L56" s="4">
        <v>55.3</v>
      </c>
      <c r="M56" s="4">
        <v>55.3</v>
      </c>
      <c r="N56" s="4" t="s">
        <v>300</v>
      </c>
      <c r="O56" s="4" t="s">
        <v>32</v>
      </c>
      <c r="P56" s="4" t="s">
        <v>33</v>
      </c>
      <c r="Q56" s="4">
        <v>0</v>
      </c>
      <c r="R56" s="7">
        <v>45187</v>
      </c>
      <c r="S56" s="6">
        <v>45191</v>
      </c>
      <c r="T56" s="4" t="s">
        <v>34</v>
      </c>
      <c r="U56" s="4">
        <v>55.3</v>
      </c>
      <c r="V56" s="4">
        <v>0</v>
      </c>
      <c r="W56" s="4">
        <v>0</v>
      </c>
      <c r="X56" s="4" t="s">
        <v>301</v>
      </c>
      <c r="Y56" s="4" t="s">
        <v>48</v>
      </c>
    </row>
    <row r="57" s="4" customFormat="1" spans="1:25">
      <c r="A57" s="4" t="s">
        <v>302</v>
      </c>
      <c r="B57" s="4" t="s">
        <v>26</v>
      </c>
      <c r="C57" s="4" t="s">
        <v>27</v>
      </c>
      <c r="D57" s="4" t="s">
        <v>303</v>
      </c>
      <c r="E57" s="4" t="s">
        <v>304</v>
      </c>
      <c r="F57" s="6">
        <v>45187</v>
      </c>
      <c r="G57" s="6">
        <v>45188</v>
      </c>
      <c r="H57" s="4">
        <v>1</v>
      </c>
      <c r="I57" s="4">
        <v>1</v>
      </c>
      <c r="J57" s="4">
        <v>1</v>
      </c>
      <c r="K57" s="4" t="s">
        <v>30</v>
      </c>
      <c r="L57" s="4">
        <v>23.62</v>
      </c>
      <c r="M57" s="4">
        <v>23.62</v>
      </c>
      <c r="N57" s="4" t="s">
        <v>305</v>
      </c>
      <c r="O57" s="4" t="s">
        <v>32</v>
      </c>
      <c r="P57" s="4" t="s">
        <v>33</v>
      </c>
      <c r="Q57" s="4">
        <v>0</v>
      </c>
      <c r="R57" s="7">
        <v>45187.0000115741</v>
      </c>
      <c r="S57" s="6">
        <v>45191</v>
      </c>
      <c r="T57" s="4" t="s">
        <v>34</v>
      </c>
      <c r="U57" s="4">
        <v>23.62</v>
      </c>
      <c r="V57" s="4">
        <v>0</v>
      </c>
      <c r="W57" s="4">
        <v>0</v>
      </c>
      <c r="X57" s="4" t="s">
        <v>306</v>
      </c>
      <c r="Y57" s="4" t="s">
        <v>48</v>
      </c>
    </row>
    <row r="58" s="4" customFormat="1" spans="1:25">
      <c r="A58" s="4" t="s">
        <v>307</v>
      </c>
      <c r="B58" s="4" t="s">
        <v>26</v>
      </c>
      <c r="C58" s="4" t="s">
        <v>27</v>
      </c>
      <c r="D58" s="4" t="s">
        <v>287</v>
      </c>
      <c r="E58" s="4" t="s">
        <v>288</v>
      </c>
      <c r="F58" s="6">
        <v>45187</v>
      </c>
      <c r="G58" s="6">
        <v>45188</v>
      </c>
      <c r="H58" s="4">
        <v>1</v>
      </c>
      <c r="I58" s="4">
        <v>1</v>
      </c>
      <c r="J58" s="4">
        <v>1</v>
      </c>
      <c r="K58" s="4" t="s">
        <v>30</v>
      </c>
      <c r="L58" s="4">
        <v>20.49</v>
      </c>
      <c r="M58" s="4">
        <v>20.49</v>
      </c>
      <c r="N58" s="4" t="s">
        <v>308</v>
      </c>
      <c r="O58" s="4" t="s">
        <v>32</v>
      </c>
      <c r="P58" s="4" t="s">
        <v>33</v>
      </c>
      <c r="Q58" s="4">
        <v>0</v>
      </c>
      <c r="R58" s="7">
        <v>45187.0000115741</v>
      </c>
      <c r="S58" s="6">
        <v>45191</v>
      </c>
      <c r="T58" s="4" t="s">
        <v>34</v>
      </c>
      <c r="U58" s="4">
        <v>20.49</v>
      </c>
      <c r="V58" s="4">
        <v>0</v>
      </c>
      <c r="W58" s="4">
        <v>0</v>
      </c>
      <c r="X58" s="4" t="s">
        <v>309</v>
      </c>
      <c r="Y58" s="4" t="s">
        <v>310</v>
      </c>
    </row>
    <row r="59" s="4" customFormat="1" spans="1:25">
      <c r="A59" s="4" t="s">
        <v>311</v>
      </c>
      <c r="B59" s="4" t="s">
        <v>26</v>
      </c>
      <c r="C59" s="4" t="s">
        <v>27</v>
      </c>
      <c r="D59" s="4" t="s">
        <v>312</v>
      </c>
      <c r="E59" s="4" t="s">
        <v>313</v>
      </c>
      <c r="F59" s="6">
        <v>45187</v>
      </c>
      <c r="G59" s="6">
        <v>45188</v>
      </c>
      <c r="H59" s="4">
        <v>1</v>
      </c>
      <c r="I59" s="4">
        <v>1</v>
      </c>
      <c r="J59" s="4">
        <v>1</v>
      </c>
      <c r="K59" s="4" t="s">
        <v>30</v>
      </c>
      <c r="L59" s="4">
        <v>27.74</v>
      </c>
      <c r="M59" s="4">
        <v>27.74</v>
      </c>
      <c r="N59" s="4" t="s">
        <v>314</v>
      </c>
      <c r="O59" s="4" t="s">
        <v>32</v>
      </c>
      <c r="P59" s="4" t="s">
        <v>33</v>
      </c>
      <c r="Q59" s="4">
        <v>0</v>
      </c>
      <c r="R59" s="7">
        <v>45187.0000115741</v>
      </c>
      <c r="S59" s="6">
        <v>45191</v>
      </c>
      <c r="T59" s="4" t="s">
        <v>34</v>
      </c>
      <c r="U59" s="4">
        <v>27.74</v>
      </c>
      <c r="V59" s="4">
        <v>0</v>
      </c>
      <c r="W59" s="4">
        <v>0</v>
      </c>
      <c r="X59" s="4" t="s">
        <v>315</v>
      </c>
      <c r="Y59" s="4" t="s">
        <v>48</v>
      </c>
    </row>
    <row r="60" s="4" customFormat="1" spans="1:25">
      <c r="A60" s="4" t="s">
        <v>316</v>
      </c>
      <c r="B60" s="4" t="s">
        <v>26</v>
      </c>
      <c r="C60" s="4" t="s">
        <v>27</v>
      </c>
      <c r="D60" s="4" t="s">
        <v>222</v>
      </c>
      <c r="E60" s="4" t="s">
        <v>317</v>
      </c>
      <c r="F60" s="6">
        <v>45187</v>
      </c>
      <c r="G60" s="6">
        <v>45188</v>
      </c>
      <c r="H60" s="4">
        <v>1</v>
      </c>
      <c r="I60" s="4">
        <v>1</v>
      </c>
      <c r="J60" s="4">
        <v>1</v>
      </c>
      <c r="K60" s="4" t="s">
        <v>30</v>
      </c>
      <c r="L60" s="4">
        <v>23.1</v>
      </c>
      <c r="M60" s="4">
        <v>23.1</v>
      </c>
      <c r="N60" s="4" t="s">
        <v>318</v>
      </c>
      <c r="O60" s="4" t="s">
        <v>32</v>
      </c>
      <c r="P60" s="4" t="s">
        <v>33</v>
      </c>
      <c r="Q60" s="4">
        <v>0</v>
      </c>
      <c r="R60" s="7">
        <v>45187</v>
      </c>
      <c r="S60" s="6">
        <v>45191</v>
      </c>
      <c r="T60" s="4" t="s">
        <v>34</v>
      </c>
      <c r="U60" s="4">
        <v>23.1</v>
      </c>
      <c r="V60" s="4">
        <v>0</v>
      </c>
      <c r="W60" s="4">
        <v>0</v>
      </c>
      <c r="X60" s="4" t="s">
        <v>319</v>
      </c>
      <c r="Y60" s="4" t="s">
        <v>48</v>
      </c>
    </row>
    <row r="61" s="4" customFormat="1" spans="1:25">
      <c r="A61" s="4" t="s">
        <v>320</v>
      </c>
      <c r="B61" s="4" t="s">
        <v>26</v>
      </c>
      <c r="C61" s="4" t="s">
        <v>27</v>
      </c>
      <c r="D61" s="4" t="s">
        <v>321</v>
      </c>
      <c r="E61" s="4" t="s">
        <v>322</v>
      </c>
      <c r="F61" s="6">
        <v>45187</v>
      </c>
      <c r="G61" s="6">
        <v>45188</v>
      </c>
      <c r="H61" s="4">
        <v>1</v>
      </c>
      <c r="I61" s="4">
        <v>1</v>
      </c>
      <c r="J61" s="4">
        <v>1</v>
      </c>
      <c r="K61" s="4" t="s">
        <v>30</v>
      </c>
      <c r="L61" s="4">
        <v>19.13</v>
      </c>
      <c r="M61" s="4">
        <v>19.13</v>
      </c>
      <c r="N61" s="4" t="s">
        <v>323</v>
      </c>
      <c r="O61" s="4" t="s">
        <v>32</v>
      </c>
      <c r="P61" s="4" t="s">
        <v>33</v>
      </c>
      <c r="Q61" s="4">
        <v>0</v>
      </c>
      <c r="R61" s="7">
        <v>45187.0000115741</v>
      </c>
      <c r="S61" s="6">
        <v>45191</v>
      </c>
      <c r="T61" s="4" t="s">
        <v>34</v>
      </c>
      <c r="U61" s="4">
        <v>19.13</v>
      </c>
      <c r="V61" s="4">
        <v>0</v>
      </c>
      <c r="W61" s="4">
        <v>0</v>
      </c>
      <c r="X61" s="4" t="s">
        <v>324</v>
      </c>
      <c r="Y61" s="4" t="s">
        <v>48</v>
      </c>
    </row>
    <row r="62" s="4" customFormat="1" spans="1:25">
      <c r="A62" s="4" t="s">
        <v>325</v>
      </c>
      <c r="B62" s="4" t="s">
        <v>26</v>
      </c>
      <c r="C62" s="4" t="s">
        <v>27</v>
      </c>
      <c r="D62" s="4" t="s">
        <v>95</v>
      </c>
      <c r="E62" s="4" t="s">
        <v>326</v>
      </c>
      <c r="F62" s="6">
        <v>45187</v>
      </c>
      <c r="G62" s="6">
        <v>45188</v>
      </c>
      <c r="H62" s="4">
        <v>1</v>
      </c>
      <c r="I62" s="4">
        <v>1</v>
      </c>
      <c r="J62" s="4">
        <v>1</v>
      </c>
      <c r="K62" s="4" t="s">
        <v>30</v>
      </c>
      <c r="L62" s="4">
        <v>17.85</v>
      </c>
      <c r="M62" s="4">
        <v>17.85</v>
      </c>
      <c r="N62" s="4" t="s">
        <v>327</v>
      </c>
      <c r="O62" s="4" t="s">
        <v>32</v>
      </c>
      <c r="P62" s="4" t="s">
        <v>33</v>
      </c>
      <c r="Q62" s="4">
        <v>0</v>
      </c>
      <c r="R62" s="7">
        <v>45187</v>
      </c>
      <c r="S62" s="6">
        <v>45191</v>
      </c>
      <c r="T62" s="4" t="s">
        <v>34</v>
      </c>
      <c r="U62" s="4">
        <v>17.85</v>
      </c>
      <c r="V62" s="4">
        <v>0</v>
      </c>
      <c r="W62" s="4">
        <v>0</v>
      </c>
      <c r="X62" s="4" t="s">
        <v>328</v>
      </c>
      <c r="Y62" s="4" t="s">
        <v>329</v>
      </c>
    </row>
    <row r="63" s="4" customFormat="1" spans="1:25">
      <c r="A63" s="4" t="s">
        <v>330</v>
      </c>
      <c r="B63" s="4" t="s">
        <v>26</v>
      </c>
      <c r="C63" s="4" t="s">
        <v>27</v>
      </c>
      <c r="D63" s="4" t="s">
        <v>312</v>
      </c>
      <c r="E63" s="4" t="s">
        <v>212</v>
      </c>
      <c r="F63" s="6">
        <v>45187</v>
      </c>
      <c r="G63" s="6">
        <v>45188</v>
      </c>
      <c r="H63" s="4">
        <v>2</v>
      </c>
      <c r="I63" s="4">
        <v>1</v>
      </c>
      <c r="J63" s="4">
        <v>2</v>
      </c>
      <c r="K63" s="4" t="s">
        <v>30</v>
      </c>
      <c r="L63" s="4">
        <v>55.48</v>
      </c>
      <c r="M63" s="4">
        <v>55.48</v>
      </c>
      <c r="N63" s="4" t="s">
        <v>331</v>
      </c>
      <c r="O63" s="4" t="s">
        <v>32</v>
      </c>
      <c r="P63" s="4" t="s">
        <v>33</v>
      </c>
      <c r="Q63" s="4">
        <v>0</v>
      </c>
      <c r="R63" s="7">
        <v>45187</v>
      </c>
      <c r="S63" s="6">
        <v>45191</v>
      </c>
      <c r="T63" s="4" t="s">
        <v>34</v>
      </c>
      <c r="U63" s="4">
        <v>55.48</v>
      </c>
      <c r="V63" s="4">
        <v>0</v>
      </c>
      <c r="W63" s="4">
        <v>0</v>
      </c>
      <c r="X63" s="4" t="s">
        <v>332</v>
      </c>
      <c r="Y63" s="4" t="s">
        <v>48</v>
      </c>
    </row>
    <row r="64" s="4" customFormat="1" spans="1:26">
      <c r="A64" s="4" t="s">
        <v>333</v>
      </c>
      <c r="B64" s="4" t="s">
        <v>26</v>
      </c>
      <c r="C64" s="4" t="s">
        <v>27</v>
      </c>
      <c r="D64" s="4" t="s">
        <v>334</v>
      </c>
      <c r="E64" s="4" t="s">
        <v>335</v>
      </c>
      <c r="F64" s="6">
        <v>45187</v>
      </c>
      <c r="G64" s="6">
        <v>45188</v>
      </c>
      <c r="H64" s="4">
        <v>2</v>
      </c>
      <c r="I64" s="4">
        <v>1</v>
      </c>
      <c r="J64" s="4">
        <v>2</v>
      </c>
      <c r="K64" s="4" t="s">
        <v>30</v>
      </c>
      <c r="L64" s="4">
        <v>206.88</v>
      </c>
      <c r="M64" s="4">
        <v>206.88</v>
      </c>
      <c r="N64" s="4" t="s">
        <v>336</v>
      </c>
      <c r="O64" s="4" t="s">
        <v>32</v>
      </c>
      <c r="P64" s="4" t="s">
        <v>33</v>
      </c>
      <c r="Q64" s="4">
        <v>0</v>
      </c>
      <c r="R64" s="7">
        <v>45187.0000115741</v>
      </c>
      <c r="S64" s="6">
        <v>45191</v>
      </c>
      <c r="T64" s="4" t="s">
        <v>34</v>
      </c>
      <c r="U64" s="4">
        <v>206.88</v>
      </c>
      <c r="V64" s="4">
        <v>0</v>
      </c>
      <c r="W64" s="4">
        <v>0</v>
      </c>
      <c r="X64" s="4" t="s">
        <v>337</v>
      </c>
      <c r="Y64" s="4" t="s">
        <v>338</v>
      </c>
      <c r="Z64" s="4" t="s">
        <v>339</v>
      </c>
    </row>
    <row r="65" s="4" customFormat="1" spans="1:25">
      <c r="A65" s="4" t="s">
        <v>340</v>
      </c>
      <c r="B65" s="4" t="s">
        <v>26</v>
      </c>
      <c r="C65" s="4" t="s">
        <v>27</v>
      </c>
      <c r="D65" s="4" t="s">
        <v>72</v>
      </c>
      <c r="E65" s="4" t="s">
        <v>73</v>
      </c>
      <c r="F65" s="6">
        <v>45187</v>
      </c>
      <c r="G65" s="6">
        <v>45188</v>
      </c>
      <c r="H65" s="4">
        <v>1</v>
      </c>
      <c r="I65" s="4">
        <v>1</v>
      </c>
      <c r="J65" s="4">
        <v>1</v>
      </c>
      <c r="K65" s="4" t="s">
        <v>30</v>
      </c>
      <c r="L65" s="4">
        <v>40.94</v>
      </c>
      <c r="M65" s="4">
        <v>40.94</v>
      </c>
      <c r="N65" s="4" t="s">
        <v>341</v>
      </c>
      <c r="O65" s="4" t="s">
        <v>32</v>
      </c>
      <c r="P65" s="4" t="s">
        <v>33</v>
      </c>
      <c r="Q65" s="4">
        <v>0</v>
      </c>
      <c r="R65" s="7">
        <v>45187.0000115741</v>
      </c>
      <c r="S65" s="6">
        <v>45191</v>
      </c>
      <c r="T65" s="4" t="s">
        <v>34</v>
      </c>
      <c r="U65" s="4">
        <v>40.94</v>
      </c>
      <c r="V65" s="4">
        <v>0</v>
      </c>
      <c r="W65" s="4">
        <v>0</v>
      </c>
      <c r="X65" s="4" t="s">
        <v>342</v>
      </c>
      <c r="Y65" s="4" t="s">
        <v>48</v>
      </c>
    </row>
    <row r="66" s="4" customFormat="1" spans="1:25">
      <c r="A66" s="4" t="s">
        <v>343</v>
      </c>
      <c r="B66" s="4" t="s">
        <v>26</v>
      </c>
      <c r="C66" s="4" t="s">
        <v>27</v>
      </c>
      <c r="D66" s="4" t="s">
        <v>344</v>
      </c>
      <c r="E66" s="4" t="s">
        <v>29</v>
      </c>
      <c r="F66" s="6">
        <v>45187</v>
      </c>
      <c r="G66" s="6">
        <v>45188</v>
      </c>
      <c r="H66" s="4">
        <v>1</v>
      </c>
      <c r="I66" s="4">
        <v>1</v>
      </c>
      <c r="J66" s="4">
        <v>1</v>
      </c>
      <c r="K66" s="4" t="s">
        <v>30</v>
      </c>
      <c r="L66" s="4">
        <v>12.74</v>
      </c>
      <c r="M66" s="4">
        <v>12.74</v>
      </c>
      <c r="N66" s="4" t="s">
        <v>345</v>
      </c>
      <c r="O66" s="4" t="s">
        <v>32</v>
      </c>
      <c r="P66" s="4" t="s">
        <v>33</v>
      </c>
      <c r="Q66" s="4">
        <v>0</v>
      </c>
      <c r="R66" s="7">
        <v>45187.0000115741</v>
      </c>
      <c r="S66" s="6">
        <v>45191</v>
      </c>
      <c r="T66" s="4" t="s">
        <v>34</v>
      </c>
      <c r="U66" s="4">
        <v>12.74</v>
      </c>
      <c r="V66" s="4">
        <v>0</v>
      </c>
      <c r="W66" s="4">
        <v>0</v>
      </c>
      <c r="X66" s="4" t="s">
        <v>346</v>
      </c>
      <c r="Y66" s="4" t="s">
        <v>48</v>
      </c>
    </row>
    <row r="67" s="4" customFormat="1" spans="1:25">
      <c r="A67" s="4" t="s">
        <v>347</v>
      </c>
      <c r="B67" s="4" t="s">
        <v>26</v>
      </c>
      <c r="C67" s="4" t="s">
        <v>27</v>
      </c>
      <c r="D67" s="4" t="s">
        <v>348</v>
      </c>
      <c r="E67" s="4" t="s">
        <v>250</v>
      </c>
      <c r="F67" s="6">
        <v>45187</v>
      </c>
      <c r="G67" s="6">
        <v>45188</v>
      </c>
      <c r="H67" s="4">
        <v>1</v>
      </c>
      <c r="I67" s="4">
        <v>1</v>
      </c>
      <c r="J67" s="4">
        <v>1</v>
      </c>
      <c r="K67" s="4" t="s">
        <v>30</v>
      </c>
      <c r="L67" s="4">
        <v>34.98</v>
      </c>
      <c r="M67" s="4">
        <v>34.98</v>
      </c>
      <c r="N67" s="4" t="s">
        <v>349</v>
      </c>
      <c r="O67" s="4" t="s">
        <v>32</v>
      </c>
      <c r="P67" s="4" t="s">
        <v>33</v>
      </c>
      <c r="Q67" s="4">
        <v>0</v>
      </c>
      <c r="R67" s="7">
        <v>45187.0000115741</v>
      </c>
      <c r="S67" s="6">
        <v>45191</v>
      </c>
      <c r="T67" s="4" t="s">
        <v>34</v>
      </c>
      <c r="U67" s="4">
        <v>34.98</v>
      </c>
      <c r="V67" s="4">
        <v>0</v>
      </c>
      <c r="W67" s="4">
        <v>0</v>
      </c>
      <c r="X67" s="4" t="s">
        <v>350</v>
      </c>
      <c r="Y67" s="4" t="s">
        <v>48</v>
      </c>
    </row>
    <row r="68" s="4" customFormat="1" spans="1:25">
      <c r="A68" s="4" t="s">
        <v>325</v>
      </c>
      <c r="B68" s="4" t="s">
        <v>26</v>
      </c>
      <c r="C68" s="4" t="s">
        <v>174</v>
      </c>
      <c r="D68" s="4" t="s">
        <v>95</v>
      </c>
      <c r="E68" s="4" t="s">
        <v>326</v>
      </c>
      <c r="F68" s="6">
        <v>45187</v>
      </c>
      <c r="G68" s="6">
        <v>45188</v>
      </c>
      <c r="H68" s="4">
        <v>1</v>
      </c>
      <c r="I68" s="4">
        <v>1</v>
      </c>
      <c r="J68" s="4">
        <v>1</v>
      </c>
      <c r="K68" s="4" t="s">
        <v>30</v>
      </c>
      <c r="L68" s="4">
        <v>-17.85</v>
      </c>
      <c r="M68" s="4">
        <v>-17.85</v>
      </c>
      <c r="N68" s="4" t="s">
        <v>327</v>
      </c>
      <c r="O68" s="4" t="s">
        <v>32</v>
      </c>
      <c r="P68" s="4" t="s">
        <v>33</v>
      </c>
      <c r="Q68" s="4">
        <v>0</v>
      </c>
      <c r="R68" s="7">
        <v>45187</v>
      </c>
      <c r="S68" s="6">
        <v>45191</v>
      </c>
      <c r="T68" s="4" t="s">
        <v>34</v>
      </c>
      <c r="U68" s="4">
        <v>-17.85</v>
      </c>
      <c r="V68" s="4">
        <v>0</v>
      </c>
      <c r="W68" s="4">
        <v>0</v>
      </c>
      <c r="X68" s="4" t="s">
        <v>328</v>
      </c>
      <c r="Y68" s="4" t="s">
        <v>329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7"/>
  <sheetViews>
    <sheetView tabSelected="1" topLeftCell="A46" workbookViewId="0">
      <selection activeCell="A74" sqref="A74:D7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351</v>
      </c>
    </row>
    <row r="2" s="4" customFormat="1" spans="1:9">
      <c r="A2" s="5">
        <v>999222541469740</v>
      </c>
      <c r="B2" s="6">
        <v>45184</v>
      </c>
      <c r="C2" s="6">
        <v>45188</v>
      </c>
      <c r="D2" s="4">
        <v>280</v>
      </c>
      <c r="E2" s="4" t="str">
        <f>VLOOKUP(A2,HOP!A:L,12,0)</f>
        <v>280.00</v>
      </c>
      <c r="F2" s="4" t="str">
        <f>VLOOKUP(A2,HOP!A:C,3,0)</f>
        <v>3005838</v>
      </c>
      <c r="G2" s="4">
        <f>D2-E2</f>
        <v>0</v>
      </c>
      <c r="H2" s="4" t="str">
        <f>$H$1&amp;F2</f>
        <v>，3005838</v>
      </c>
      <c r="I2" s="4" t="str">
        <f>VLOOKUP(A2,HOP!A:U,21,0)</f>
        <v>直连</v>
      </c>
    </row>
    <row r="3" s="4" customFormat="1" spans="1:9">
      <c r="A3" s="5">
        <v>999226112688288</v>
      </c>
      <c r="B3" s="6">
        <v>45185</v>
      </c>
      <c r="C3" s="6">
        <v>45188</v>
      </c>
      <c r="D3" s="4">
        <v>136.62</v>
      </c>
      <c r="E3" s="4" t="str">
        <f>VLOOKUP(A3,HOP!A:L,12,0)</f>
        <v>136.62</v>
      </c>
      <c r="F3" s="4" t="str">
        <f>VLOOKUP(A3,HOP!A:C,3,0)</f>
        <v>3793888</v>
      </c>
      <c r="G3" s="4">
        <f t="shared" ref="G3:G34" si="0">D3-E3</f>
        <v>0</v>
      </c>
      <c r="H3" s="4" t="str">
        <f t="shared" ref="H3:H34" si="1">$H$1&amp;F3</f>
        <v>，3793888</v>
      </c>
      <c r="I3" s="4" t="str">
        <f>VLOOKUP(A3,HOP!A:U,21,0)</f>
        <v>直连</v>
      </c>
    </row>
    <row r="4" s="4" customFormat="1" spans="1:9">
      <c r="A4" s="5">
        <v>999226120015434</v>
      </c>
      <c r="B4" s="6">
        <v>45187</v>
      </c>
      <c r="C4" s="6">
        <v>45188</v>
      </c>
      <c r="D4" s="4">
        <v>195.7</v>
      </c>
      <c r="E4" s="4" t="str">
        <f>VLOOKUP(A4,HOP!A:L,12,0)</f>
        <v>195.70</v>
      </c>
      <c r="F4" s="4" t="str">
        <f>VLOOKUP(A4,HOP!A:C,3,0)</f>
        <v>3796935</v>
      </c>
      <c r="G4" s="4">
        <f t="shared" si="0"/>
        <v>0</v>
      </c>
      <c r="H4" s="4" t="str">
        <f t="shared" si="1"/>
        <v>，3796935</v>
      </c>
      <c r="I4" s="4" t="str">
        <f>VLOOKUP(A4,HOP!A:U,21,0)</f>
        <v>直连</v>
      </c>
    </row>
    <row r="5" s="4" customFormat="1" spans="1:9">
      <c r="A5" s="5">
        <v>999226489487207</v>
      </c>
      <c r="B5" s="6">
        <v>45187</v>
      </c>
      <c r="C5" s="6">
        <v>45188</v>
      </c>
      <c r="D5" s="4">
        <v>189.9</v>
      </c>
      <c r="E5" s="4" t="str">
        <f>VLOOKUP(A5,HOP!A:L,12,0)</f>
        <v>189.90</v>
      </c>
      <c r="F5" s="4" t="str">
        <f>VLOOKUP(A5,HOP!A:C,3,0)</f>
        <v>3851580</v>
      </c>
      <c r="G5" s="4">
        <f t="shared" si="0"/>
        <v>0</v>
      </c>
      <c r="H5" s="4" t="str">
        <f t="shared" si="1"/>
        <v>，3851580</v>
      </c>
      <c r="I5" s="4" t="str">
        <f>VLOOKUP(A5,HOP!A:U,21,0)</f>
        <v>直连</v>
      </c>
    </row>
    <row r="6" s="4" customFormat="1" spans="1:9">
      <c r="A6" s="5">
        <v>999226621618633</v>
      </c>
      <c r="B6" s="6">
        <v>45185</v>
      </c>
      <c r="C6" s="6">
        <v>45188</v>
      </c>
      <c r="D6" s="4">
        <v>99.15</v>
      </c>
      <c r="E6" s="4" t="str">
        <f>VLOOKUP(A6,HOP!A:L,12,0)</f>
        <v>99.15</v>
      </c>
      <c r="F6" s="4" t="str">
        <f>VLOOKUP(A6,HOP!A:C,3,0)</f>
        <v>3881868</v>
      </c>
      <c r="G6" s="4">
        <f t="shared" si="0"/>
        <v>0</v>
      </c>
      <c r="H6" s="4" t="str">
        <f t="shared" si="1"/>
        <v>，3881868</v>
      </c>
      <c r="I6" s="4" t="str">
        <f>VLOOKUP(A6,HOP!A:U,21,0)</f>
        <v>直连</v>
      </c>
    </row>
    <row r="7" s="4" customFormat="1" spans="1:9">
      <c r="A7" s="5">
        <v>999226645900927</v>
      </c>
      <c r="B7" s="6">
        <v>45187</v>
      </c>
      <c r="C7" s="6">
        <v>45188</v>
      </c>
      <c r="D7" s="4">
        <v>259.55</v>
      </c>
      <c r="E7" s="4" t="str">
        <f>VLOOKUP(A7,HOP!A:L,12,0)</f>
        <v>259.55</v>
      </c>
      <c r="F7" s="4" t="str">
        <f>VLOOKUP(A7,HOP!A:C,3,0)</f>
        <v>3890599</v>
      </c>
      <c r="G7" s="4">
        <f t="shared" si="0"/>
        <v>0</v>
      </c>
      <c r="H7" s="4" t="str">
        <f t="shared" si="1"/>
        <v>，3890599</v>
      </c>
      <c r="I7" s="4" t="str">
        <f>VLOOKUP(A7,HOP!A:U,21,0)</f>
        <v>直采</v>
      </c>
    </row>
    <row r="8" s="4" customFormat="1" spans="1:9">
      <c r="A8" s="5">
        <v>999226660711333</v>
      </c>
      <c r="B8" s="6">
        <v>45186</v>
      </c>
      <c r="C8" s="6">
        <v>45188</v>
      </c>
      <c r="D8" s="4">
        <v>1046.12</v>
      </c>
      <c r="E8" s="4" t="str">
        <f>VLOOKUP(A8,HOP!A:L,12,0)</f>
        <v>1046.12</v>
      </c>
      <c r="F8" s="4" t="str">
        <f>VLOOKUP(A8,HOP!A:C,3,0)</f>
        <v>3893975</v>
      </c>
      <c r="G8" s="4">
        <f t="shared" si="0"/>
        <v>0</v>
      </c>
      <c r="H8" s="4" t="str">
        <f t="shared" si="1"/>
        <v>，3893975</v>
      </c>
      <c r="I8" s="4" t="str">
        <f>VLOOKUP(A8,HOP!A:U,21,0)</f>
        <v>直连</v>
      </c>
    </row>
    <row r="9" s="4" customFormat="1" spans="1:9">
      <c r="A9" s="5">
        <v>999226706135857</v>
      </c>
      <c r="B9" s="6">
        <v>45187</v>
      </c>
      <c r="C9" s="6">
        <v>45188</v>
      </c>
      <c r="D9" s="4">
        <v>38.81</v>
      </c>
      <c r="E9" s="4" t="str">
        <f>VLOOKUP(A9,HOP!A:L,12,0)</f>
        <v>38.81</v>
      </c>
      <c r="F9" s="4" t="str">
        <f>VLOOKUP(A9,HOP!A:C,3,0)</f>
        <v>3899840</v>
      </c>
      <c r="G9" s="4">
        <f t="shared" si="0"/>
        <v>0</v>
      </c>
      <c r="H9" s="4" t="str">
        <f t="shared" si="1"/>
        <v>，3899840</v>
      </c>
      <c r="I9" s="4" t="str">
        <f>VLOOKUP(A9,HOP!A:U,21,0)</f>
        <v>直连</v>
      </c>
    </row>
    <row r="10" s="4" customFormat="1" spans="1:9">
      <c r="A10" s="5">
        <v>999226739313291</v>
      </c>
      <c r="B10" s="6">
        <v>45187</v>
      </c>
      <c r="C10" s="6">
        <v>45188</v>
      </c>
      <c r="D10" s="4">
        <v>173.55</v>
      </c>
      <c r="E10" s="4" t="str">
        <f>VLOOKUP(A10,HOP!A:L,12,0)</f>
        <v>173.55</v>
      </c>
      <c r="F10" s="4" t="str">
        <f>VLOOKUP(A10,HOP!A:C,3,0)</f>
        <v>3912796</v>
      </c>
      <c r="G10" s="4">
        <f t="shared" si="0"/>
        <v>0</v>
      </c>
      <c r="H10" s="4" t="str">
        <f t="shared" si="1"/>
        <v>，3912796</v>
      </c>
      <c r="I10" s="4" t="str">
        <f>VLOOKUP(A10,HOP!A:U,21,0)</f>
        <v>直连</v>
      </c>
    </row>
    <row r="11" s="4" customFormat="1" spans="1:9">
      <c r="A11" s="5">
        <v>999226746304147</v>
      </c>
      <c r="B11" s="6">
        <v>45187</v>
      </c>
      <c r="C11" s="6">
        <v>45188</v>
      </c>
      <c r="D11" s="4">
        <v>45.36</v>
      </c>
      <c r="E11" s="4" t="str">
        <f>VLOOKUP(A11,HOP!A:L,12,0)</f>
        <v>45.36</v>
      </c>
      <c r="F11" s="4" t="str">
        <f>VLOOKUP(A11,HOP!A:C,3,0)</f>
        <v>3914932</v>
      </c>
      <c r="G11" s="4">
        <f t="shared" si="0"/>
        <v>0</v>
      </c>
      <c r="H11" s="4" t="str">
        <f t="shared" si="1"/>
        <v>，3914932</v>
      </c>
      <c r="I11" s="4" t="str">
        <f>VLOOKUP(A11,HOP!A:U,21,0)</f>
        <v>直采</v>
      </c>
    </row>
    <row r="12" s="4" customFormat="1" spans="1:9">
      <c r="A12" s="5">
        <v>999226767161854</v>
      </c>
      <c r="B12" s="6">
        <v>45187</v>
      </c>
      <c r="C12" s="6">
        <v>45188</v>
      </c>
      <c r="D12" s="4">
        <v>64.11</v>
      </c>
      <c r="E12" s="4" t="str">
        <f>VLOOKUP(A12,HOP!A:L,12,0)</f>
        <v>64.11</v>
      </c>
      <c r="F12" s="4" t="str">
        <f>VLOOKUP(A12,HOP!A:C,3,0)</f>
        <v>3923933</v>
      </c>
      <c r="G12" s="4">
        <f t="shared" si="0"/>
        <v>0</v>
      </c>
      <c r="H12" s="4" t="str">
        <f t="shared" si="1"/>
        <v>，3923933</v>
      </c>
      <c r="I12" s="4" t="str">
        <f>VLOOKUP(A12,HOP!A:U,21,0)</f>
        <v>直采</v>
      </c>
    </row>
    <row r="13" s="4" customFormat="1" spans="1:9">
      <c r="A13" s="5">
        <v>999226768287924</v>
      </c>
      <c r="B13" s="6">
        <v>45187</v>
      </c>
      <c r="C13" s="6">
        <v>45188</v>
      </c>
      <c r="D13" s="4">
        <v>22.43</v>
      </c>
      <c r="E13" s="4" t="str">
        <f>VLOOKUP(A13,HOP!A:L,12,0)</f>
        <v>22.43</v>
      </c>
      <c r="F13" s="4" t="str">
        <f>VLOOKUP(A13,HOP!A:C,3,0)</f>
        <v>3924540</v>
      </c>
      <c r="G13" s="4">
        <f t="shared" si="0"/>
        <v>0</v>
      </c>
      <c r="H13" s="4" t="str">
        <f t="shared" si="1"/>
        <v>，3924540</v>
      </c>
      <c r="I13" s="4" t="str">
        <f>VLOOKUP(A13,HOP!A:U,21,0)</f>
        <v>直连</v>
      </c>
    </row>
    <row r="14" s="4" customFormat="1" spans="1:9">
      <c r="A14" s="5">
        <v>999226768289225</v>
      </c>
      <c r="B14" s="6">
        <v>45186</v>
      </c>
      <c r="C14" s="6">
        <v>45188</v>
      </c>
      <c r="D14" s="4">
        <v>160.2</v>
      </c>
      <c r="E14" s="4" t="str">
        <f>VLOOKUP(A14,HOP!A:L,12,0)</f>
        <v>160.20</v>
      </c>
      <c r="F14" s="4" t="str">
        <f>VLOOKUP(A14,HOP!A:C,3,0)</f>
        <v>3924541</v>
      </c>
      <c r="G14" s="4">
        <f t="shared" si="0"/>
        <v>0</v>
      </c>
      <c r="H14" s="4" t="str">
        <f t="shared" si="1"/>
        <v>，3924541</v>
      </c>
      <c r="I14" s="4" t="str">
        <f>VLOOKUP(A14,HOP!A:U,21,0)</f>
        <v>直采</v>
      </c>
    </row>
    <row r="15" s="4" customFormat="1" hidden="1" spans="1:9">
      <c r="A15" s="5">
        <v>999226770088987</v>
      </c>
      <c r="B15" s="6">
        <v>45187</v>
      </c>
      <c r="C15" s="6">
        <v>45188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999226770384980</v>
      </c>
      <c r="B16" s="6">
        <v>45186</v>
      </c>
      <c r="C16" s="6">
        <v>45188</v>
      </c>
      <c r="D16" s="4">
        <v>71.87</v>
      </c>
      <c r="E16" s="4" t="str">
        <f>VLOOKUP(A16,HOP!A:L,12,0)</f>
        <v>71.87</v>
      </c>
      <c r="F16" s="4" t="str">
        <f>VLOOKUP(A16,HOP!A:C,3,0)</f>
        <v>3925658</v>
      </c>
      <c r="G16" s="4">
        <f t="shared" si="0"/>
        <v>0</v>
      </c>
      <c r="H16" s="4" t="str">
        <f t="shared" si="1"/>
        <v>，3925658</v>
      </c>
      <c r="I16" s="4" t="str">
        <f>VLOOKUP(A16,HOP!A:U,21,0)</f>
        <v>直连</v>
      </c>
    </row>
    <row r="17" s="4" customFormat="1" spans="1:9">
      <c r="A17" s="5">
        <v>999226771755343</v>
      </c>
      <c r="B17" s="6">
        <v>45187</v>
      </c>
      <c r="C17" s="6">
        <v>45188</v>
      </c>
      <c r="D17" s="4">
        <v>374.56</v>
      </c>
      <c r="E17" s="4" t="str">
        <f>VLOOKUP(A17,HOP!A:L,12,0)</f>
        <v>374.56</v>
      </c>
      <c r="F17" s="4" t="str">
        <f>VLOOKUP(A17,HOP!A:C,3,0)</f>
        <v>3926520</v>
      </c>
      <c r="G17" s="4">
        <f t="shared" si="0"/>
        <v>0</v>
      </c>
      <c r="H17" s="4" t="str">
        <f t="shared" si="1"/>
        <v>，3926520</v>
      </c>
      <c r="I17" s="4" t="str">
        <f>VLOOKUP(A17,HOP!A:U,21,0)</f>
        <v>直采</v>
      </c>
    </row>
    <row r="18" s="4" customFormat="1" spans="1:9">
      <c r="A18" s="5">
        <v>999226775229032</v>
      </c>
      <c r="B18" s="6">
        <v>45187</v>
      </c>
      <c r="C18" s="6">
        <v>45188</v>
      </c>
      <c r="D18" s="4">
        <v>34.46</v>
      </c>
      <c r="E18" s="4" t="str">
        <f>VLOOKUP(A18,HOP!A:L,12,0)</f>
        <v>34.46</v>
      </c>
      <c r="F18" s="4" t="str">
        <f>VLOOKUP(A18,HOP!A:C,3,0)</f>
        <v>3928542</v>
      </c>
      <c r="G18" s="4">
        <f t="shared" si="0"/>
        <v>0</v>
      </c>
      <c r="H18" s="4" t="str">
        <f t="shared" si="1"/>
        <v>，3928542</v>
      </c>
      <c r="I18" s="4" t="str">
        <f>VLOOKUP(A18,HOP!A:U,21,0)</f>
        <v>直连</v>
      </c>
    </row>
    <row r="19" s="4" customFormat="1" spans="1:9">
      <c r="A19" s="5">
        <v>999226775734704</v>
      </c>
      <c r="B19" s="6">
        <v>45187</v>
      </c>
      <c r="C19" s="6">
        <v>45188</v>
      </c>
      <c r="D19" s="4">
        <v>174.68</v>
      </c>
      <c r="E19" s="4" t="str">
        <f>VLOOKUP(A19,HOP!A:L,12,0)</f>
        <v>174.68</v>
      </c>
      <c r="F19" s="4" t="str">
        <f>VLOOKUP(A19,HOP!A:C,3,0)</f>
        <v>3928774</v>
      </c>
      <c r="G19" s="4">
        <f t="shared" si="0"/>
        <v>0</v>
      </c>
      <c r="H19" s="4" t="str">
        <f t="shared" si="1"/>
        <v>，3928774</v>
      </c>
      <c r="I19" s="4" t="str">
        <f>VLOOKUP(A19,HOP!A:U,21,0)</f>
        <v>直连</v>
      </c>
    </row>
    <row r="20" s="4" customFormat="1" spans="1:9">
      <c r="A20" s="5">
        <v>26776642022</v>
      </c>
      <c r="B20" s="6">
        <v>45183</v>
      </c>
      <c r="C20" s="6">
        <v>45188</v>
      </c>
      <c r="D20" s="4">
        <v>151.84</v>
      </c>
      <c r="E20" s="4" t="str">
        <f>VLOOKUP(A20,HOP!A:L,12,0)</f>
        <v>151.84</v>
      </c>
      <c r="F20" s="4" t="str">
        <f>VLOOKUP(A20,HOP!A:C,3,0)</f>
        <v>3929265</v>
      </c>
      <c r="G20" s="4">
        <f t="shared" si="0"/>
        <v>0</v>
      </c>
      <c r="H20" s="4" t="str">
        <f t="shared" si="1"/>
        <v>，3929265</v>
      </c>
      <c r="I20" s="4" t="str">
        <f>VLOOKUP(A20,HOP!A:U,21,0)</f>
        <v>直连</v>
      </c>
    </row>
    <row r="21" s="4" customFormat="1" spans="1:9">
      <c r="A21" s="5">
        <v>999226786167390</v>
      </c>
      <c r="B21" s="6">
        <v>45184</v>
      </c>
      <c r="C21" s="6">
        <v>45188</v>
      </c>
      <c r="D21" s="4">
        <v>59.12</v>
      </c>
      <c r="E21" s="4" t="str">
        <f>VLOOKUP(A21,HOP!A:L,12,0)</f>
        <v>59.12</v>
      </c>
      <c r="F21" s="4" t="str">
        <f>VLOOKUP(A21,HOP!A:C,3,0)</f>
        <v>3933901</v>
      </c>
      <c r="G21" s="4">
        <f t="shared" si="0"/>
        <v>0</v>
      </c>
      <c r="H21" s="4" t="str">
        <f t="shared" si="1"/>
        <v>，3933901</v>
      </c>
      <c r="I21" s="4" t="str">
        <f>VLOOKUP(A21,HOP!A:U,21,0)</f>
        <v>直连</v>
      </c>
    </row>
    <row r="22" s="4" customFormat="1" spans="1:9">
      <c r="A22" s="5">
        <v>999226786531119</v>
      </c>
      <c r="B22" s="6">
        <v>45185</v>
      </c>
      <c r="C22" s="6">
        <v>45188</v>
      </c>
      <c r="D22" s="4">
        <v>239.1</v>
      </c>
      <c r="E22" s="4" t="str">
        <f>VLOOKUP(A22,HOP!A:L,12,0)</f>
        <v>239.10</v>
      </c>
      <c r="F22" s="4" t="str">
        <f>VLOOKUP(A22,HOP!A:C,3,0)</f>
        <v>3934155</v>
      </c>
      <c r="G22" s="4">
        <f t="shared" si="0"/>
        <v>0</v>
      </c>
      <c r="H22" s="4" t="str">
        <f t="shared" si="1"/>
        <v>，3934155</v>
      </c>
      <c r="I22" s="4" t="str">
        <f>VLOOKUP(A22,HOP!A:U,21,0)</f>
        <v>直连</v>
      </c>
    </row>
    <row r="23" s="4" customFormat="1" hidden="1" spans="1:9">
      <c r="A23" s="5">
        <v>999226788072518</v>
      </c>
      <c r="B23" s="6">
        <v>45187</v>
      </c>
      <c r="C23" s="6">
        <v>45188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999226790017038</v>
      </c>
      <c r="B24" s="6">
        <v>45186</v>
      </c>
      <c r="C24" s="6">
        <v>45188</v>
      </c>
      <c r="D24" s="4">
        <v>80</v>
      </c>
      <c r="E24" s="4" t="str">
        <f>VLOOKUP(A24,HOP!A:L,12,0)</f>
        <v>80.00</v>
      </c>
      <c r="F24" s="4" t="str">
        <f>VLOOKUP(A24,HOP!A:C,3,0)</f>
        <v>3936212</v>
      </c>
      <c r="G24" s="4">
        <f t="shared" si="0"/>
        <v>0</v>
      </c>
      <c r="H24" s="4" t="str">
        <f t="shared" si="1"/>
        <v>，3936212</v>
      </c>
      <c r="I24" s="4" t="str">
        <f>VLOOKUP(A24,HOP!A:U,21,0)</f>
        <v>直采</v>
      </c>
    </row>
    <row r="25" s="4" customFormat="1" spans="1:9">
      <c r="A25" s="5">
        <v>999226792151122</v>
      </c>
      <c r="B25" s="6">
        <v>45187</v>
      </c>
      <c r="C25" s="6">
        <v>45188</v>
      </c>
      <c r="D25" s="4">
        <v>48.91</v>
      </c>
      <c r="E25" s="4" t="str">
        <f>VLOOKUP(A25,HOP!A:L,12,0)</f>
        <v>48.91</v>
      </c>
      <c r="F25" s="4" t="str">
        <f>VLOOKUP(A25,HOP!A:C,3,0)</f>
        <v>3937198</v>
      </c>
      <c r="G25" s="4">
        <f t="shared" si="0"/>
        <v>0</v>
      </c>
      <c r="H25" s="4" t="str">
        <f t="shared" si="1"/>
        <v>，3937198</v>
      </c>
      <c r="I25" s="4" t="str">
        <f>VLOOKUP(A25,HOP!A:U,21,0)</f>
        <v>直连</v>
      </c>
    </row>
    <row r="26" s="4" customFormat="1" spans="1:9">
      <c r="A26" s="5">
        <v>999226793482634</v>
      </c>
      <c r="B26" s="6">
        <v>45187</v>
      </c>
      <c r="C26" s="6">
        <v>45188</v>
      </c>
      <c r="D26" s="4">
        <v>104.82</v>
      </c>
      <c r="E26" s="4" t="str">
        <f>VLOOKUP(A26,HOP!A:L,12,0)</f>
        <v>104.82</v>
      </c>
      <c r="F26" s="4" t="str">
        <f>VLOOKUP(A26,HOP!A:C,3,0)</f>
        <v>3937723</v>
      </c>
      <c r="G26" s="4">
        <f t="shared" si="0"/>
        <v>0</v>
      </c>
      <c r="H26" s="4" t="str">
        <f t="shared" si="1"/>
        <v>，3937723</v>
      </c>
      <c r="I26" s="4" t="str">
        <f>VLOOKUP(A26,HOP!A:U,21,0)</f>
        <v>直连</v>
      </c>
    </row>
    <row r="27" s="4" customFormat="1" spans="1:9">
      <c r="A27" s="5">
        <v>999226795108452</v>
      </c>
      <c r="B27" s="6">
        <v>45187</v>
      </c>
      <c r="C27" s="6">
        <v>45188</v>
      </c>
      <c r="D27" s="4">
        <v>13.14</v>
      </c>
      <c r="E27" s="4" t="str">
        <f>VLOOKUP(A27,HOP!A:L,12,0)</f>
        <v>13.14</v>
      </c>
      <c r="F27" s="4" t="str">
        <f>VLOOKUP(A27,HOP!A:C,3,0)</f>
        <v>3938579</v>
      </c>
      <c r="G27" s="4">
        <f t="shared" si="0"/>
        <v>0</v>
      </c>
      <c r="H27" s="4" t="str">
        <f t="shared" si="1"/>
        <v>，3938579</v>
      </c>
      <c r="I27" s="4" t="str">
        <f>VLOOKUP(A27,HOP!A:U,21,0)</f>
        <v>直连</v>
      </c>
    </row>
    <row r="28" s="4" customFormat="1" spans="1:9">
      <c r="A28" s="5">
        <v>999226797507136</v>
      </c>
      <c r="B28" s="6">
        <v>45187</v>
      </c>
      <c r="C28" s="6">
        <v>45188</v>
      </c>
      <c r="D28" s="4">
        <v>130.67</v>
      </c>
      <c r="E28" s="4" t="str">
        <f>VLOOKUP(A28,HOP!A:L,12,0)</f>
        <v>130.67</v>
      </c>
      <c r="F28" s="4" t="str">
        <f>VLOOKUP(A28,HOP!A:C,3,0)</f>
        <v>3940084</v>
      </c>
      <c r="G28" s="4">
        <f t="shared" si="0"/>
        <v>0</v>
      </c>
      <c r="H28" s="4" t="str">
        <f t="shared" si="1"/>
        <v>，3940084</v>
      </c>
      <c r="I28" s="4" t="str">
        <f>VLOOKUP(A28,HOP!A:U,21,0)</f>
        <v>直连</v>
      </c>
    </row>
    <row r="29" s="4" customFormat="1" spans="1:9">
      <c r="A29" s="5">
        <v>26798350936</v>
      </c>
      <c r="B29" s="6">
        <v>45186</v>
      </c>
      <c r="C29" s="6">
        <v>45188</v>
      </c>
      <c r="D29" s="4">
        <v>38.5</v>
      </c>
      <c r="E29" s="4" t="str">
        <f>VLOOKUP(A29,HOP!A:L,12,0)</f>
        <v>38.50</v>
      </c>
      <c r="F29" s="4" t="str">
        <f>VLOOKUP(A29,HOP!A:C,3,0)</f>
        <v>3940979</v>
      </c>
      <c r="G29" s="4">
        <f t="shared" si="0"/>
        <v>0</v>
      </c>
      <c r="H29" s="4" t="str">
        <f t="shared" si="1"/>
        <v>，3940979</v>
      </c>
      <c r="I29" s="4" t="str">
        <f>VLOOKUP(A29,HOP!A:U,21,0)</f>
        <v>直连</v>
      </c>
    </row>
    <row r="30" s="4" customFormat="1" spans="1:9">
      <c r="A30" s="5">
        <v>999226799159521</v>
      </c>
      <c r="B30" s="6">
        <v>45186</v>
      </c>
      <c r="C30" s="6">
        <v>45188</v>
      </c>
      <c r="D30" s="4">
        <v>35.32</v>
      </c>
      <c r="E30" s="4" t="str">
        <f>VLOOKUP(A30,HOP!A:L,12,0)</f>
        <v>35.32</v>
      </c>
      <c r="F30" s="4" t="str">
        <f>VLOOKUP(A30,HOP!A:C,3,0)</f>
        <v>3941827</v>
      </c>
      <c r="G30" s="4">
        <f t="shared" si="0"/>
        <v>0</v>
      </c>
      <c r="H30" s="4" t="str">
        <f t="shared" si="1"/>
        <v>，3941827</v>
      </c>
      <c r="I30" s="4" t="str">
        <f>VLOOKUP(A30,HOP!A:U,21,0)</f>
        <v>直连</v>
      </c>
    </row>
    <row r="31" s="4" customFormat="1" spans="1:9">
      <c r="A31" s="5">
        <v>999226799609502</v>
      </c>
      <c r="B31" s="6">
        <v>45186</v>
      </c>
      <c r="C31" s="6">
        <v>45188</v>
      </c>
      <c r="D31" s="4">
        <v>75.5</v>
      </c>
      <c r="E31" s="4" t="str">
        <f>VLOOKUP(A31,HOP!A:L,12,0)</f>
        <v>75.50</v>
      </c>
      <c r="F31" s="4" t="str">
        <f>VLOOKUP(A31,HOP!A:C,3,0)</f>
        <v>3942104</v>
      </c>
      <c r="G31" s="4">
        <f t="shared" si="0"/>
        <v>0</v>
      </c>
      <c r="H31" s="4" t="str">
        <f t="shared" si="1"/>
        <v>，3942104</v>
      </c>
      <c r="I31" s="4" t="str">
        <f>VLOOKUP(A31,HOP!A:U,21,0)</f>
        <v>直连</v>
      </c>
    </row>
    <row r="32" s="4" customFormat="1" spans="1:9">
      <c r="A32" s="5">
        <v>999226799927589</v>
      </c>
      <c r="B32" s="6">
        <v>45186</v>
      </c>
      <c r="C32" s="6">
        <v>45188</v>
      </c>
      <c r="D32" s="4">
        <v>88.8</v>
      </c>
      <c r="E32" s="4" t="str">
        <f>VLOOKUP(A32,HOP!A:L,12,0)</f>
        <v>88.80</v>
      </c>
      <c r="F32" s="4" t="str">
        <f>VLOOKUP(A32,HOP!A:C,3,0)</f>
        <v>3942617</v>
      </c>
      <c r="G32" s="4">
        <f t="shared" si="0"/>
        <v>0</v>
      </c>
      <c r="H32" s="4" t="str">
        <f t="shared" si="1"/>
        <v>，3942617</v>
      </c>
      <c r="I32" s="4" t="str">
        <f>VLOOKUP(A32,HOP!A:U,21,0)</f>
        <v>直连</v>
      </c>
    </row>
    <row r="33" s="4" customFormat="1" spans="1:9">
      <c r="A33" s="5">
        <v>999226800211612</v>
      </c>
      <c r="B33" s="6">
        <v>45187</v>
      </c>
      <c r="C33" s="6">
        <v>45188</v>
      </c>
      <c r="D33" s="4">
        <v>32.25</v>
      </c>
      <c r="E33" s="4" t="str">
        <f>VLOOKUP(A33,HOP!A:L,12,0)</f>
        <v>32.25</v>
      </c>
      <c r="F33" s="4" t="str">
        <f>VLOOKUP(A33,HOP!A:C,3,0)</f>
        <v>3943063</v>
      </c>
      <c r="G33" s="4">
        <f t="shared" si="0"/>
        <v>0</v>
      </c>
      <c r="H33" s="4" t="str">
        <f t="shared" si="1"/>
        <v>，3943063</v>
      </c>
      <c r="I33" s="4" t="str">
        <f>VLOOKUP(A33,HOP!A:U,21,0)</f>
        <v>直连</v>
      </c>
    </row>
    <row r="34" s="4" customFormat="1" spans="1:9">
      <c r="A34" s="5">
        <v>999226800254323</v>
      </c>
      <c r="B34" s="6">
        <v>45186</v>
      </c>
      <c r="C34" s="6">
        <v>45188</v>
      </c>
      <c r="D34" s="4">
        <v>248.64</v>
      </c>
      <c r="E34" s="4" t="str">
        <f>VLOOKUP(A34,HOP!A:L,12,0)</f>
        <v>248.64</v>
      </c>
      <c r="F34" s="4" t="str">
        <f>VLOOKUP(A34,HOP!A:C,3,0)</f>
        <v>3943106</v>
      </c>
      <c r="G34" s="4">
        <f t="shared" si="0"/>
        <v>0</v>
      </c>
      <c r="H34" s="4" t="str">
        <f t="shared" si="1"/>
        <v>，3943106</v>
      </c>
      <c r="I34" s="4" t="str">
        <f>VLOOKUP(A34,HOP!A:U,21,0)</f>
        <v>直连</v>
      </c>
    </row>
    <row r="35" s="4" customFormat="1" hidden="1" spans="1:9">
      <c r="A35" s="5">
        <v>999226800327851</v>
      </c>
      <c r="B35" s="6">
        <v>45186</v>
      </c>
      <c r="C35" s="6">
        <v>45188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4" si="2">D35-E35</f>
        <v>#N/A</v>
      </c>
      <c r="H35" s="4" t="e">
        <f t="shared" ref="H35:H64" si="3">$H$1&amp;F35</f>
        <v>#N/A</v>
      </c>
      <c r="I35" s="4" t="e">
        <f>VLOOKUP(A35,HOP!A:U,21,0)</f>
        <v>#N/A</v>
      </c>
    </row>
    <row r="36" s="4" customFormat="1" spans="1:9">
      <c r="A36" s="5">
        <v>999226830898200</v>
      </c>
      <c r="B36" s="6">
        <v>45187</v>
      </c>
      <c r="C36" s="6">
        <v>45188</v>
      </c>
      <c r="D36" s="4">
        <v>35.84</v>
      </c>
      <c r="E36" s="4" t="str">
        <f>VLOOKUP(A36,HOP!A:L,12,0)</f>
        <v>35.84</v>
      </c>
      <c r="F36" s="4" t="str">
        <f>VLOOKUP(A36,HOP!A:C,3,0)</f>
        <v>3944967</v>
      </c>
      <c r="G36" s="4">
        <f t="shared" si="2"/>
        <v>0</v>
      </c>
      <c r="H36" s="4" t="str">
        <f t="shared" si="3"/>
        <v>，3944967</v>
      </c>
      <c r="I36" s="4" t="str">
        <f>VLOOKUP(A36,HOP!A:U,21,0)</f>
        <v>直连</v>
      </c>
    </row>
    <row r="37" s="4" customFormat="1" spans="1:9">
      <c r="A37" s="5">
        <v>999226832022707</v>
      </c>
      <c r="B37" s="6">
        <v>45187</v>
      </c>
      <c r="C37" s="6">
        <v>45188</v>
      </c>
      <c r="D37" s="4">
        <v>70.55</v>
      </c>
      <c r="E37" s="4" t="str">
        <f>VLOOKUP(A37,HOP!A:L,12,0)</f>
        <v>70.55</v>
      </c>
      <c r="F37" s="4" t="str">
        <f>VLOOKUP(A37,HOP!A:C,3,0)</f>
        <v>3945125</v>
      </c>
      <c r="G37" s="4">
        <f t="shared" si="2"/>
        <v>0</v>
      </c>
      <c r="H37" s="4" t="str">
        <f t="shared" si="3"/>
        <v>，3945125</v>
      </c>
      <c r="I37" s="4" t="str">
        <f>VLOOKUP(A37,HOP!A:U,21,0)</f>
        <v>直连</v>
      </c>
    </row>
    <row r="38" s="4" customFormat="1" spans="1:9">
      <c r="A38" s="5">
        <v>999226833471339</v>
      </c>
      <c r="B38" s="6">
        <v>45187</v>
      </c>
      <c r="C38" s="6">
        <v>45188</v>
      </c>
      <c r="D38" s="4">
        <v>48.89</v>
      </c>
      <c r="E38" s="4" t="str">
        <f>VLOOKUP(A38,HOP!A:L,12,0)</f>
        <v>48.89</v>
      </c>
      <c r="F38" s="4" t="str">
        <f>VLOOKUP(A38,HOP!A:C,3,0)</f>
        <v>3945553</v>
      </c>
      <c r="G38" s="4">
        <f t="shared" si="2"/>
        <v>0</v>
      </c>
      <c r="H38" s="4" t="str">
        <f t="shared" si="3"/>
        <v>，3945553</v>
      </c>
      <c r="I38" s="4" t="str">
        <f>VLOOKUP(A38,HOP!A:U,21,0)</f>
        <v>直连</v>
      </c>
    </row>
    <row r="39" s="4" customFormat="1" spans="1:9">
      <c r="A39" s="5">
        <v>26833904113</v>
      </c>
      <c r="B39" s="6">
        <v>45187</v>
      </c>
      <c r="C39" s="6">
        <v>45188</v>
      </c>
      <c r="D39" s="4">
        <v>19.14</v>
      </c>
      <c r="E39" s="4" t="str">
        <f>VLOOKUP(A39,HOP!A:L,12,0)</f>
        <v>19.14</v>
      </c>
      <c r="F39" s="4" t="str">
        <f>VLOOKUP(A39,HOP!A:C,3,0)</f>
        <v>3945618</v>
      </c>
      <c r="G39" s="4">
        <f t="shared" si="2"/>
        <v>0</v>
      </c>
      <c r="H39" s="4" t="str">
        <f t="shared" si="3"/>
        <v>，3945618</v>
      </c>
      <c r="I39" s="4" t="str">
        <f>VLOOKUP(A39,HOP!A:U,21,0)</f>
        <v>直连</v>
      </c>
    </row>
    <row r="40" s="4" customFormat="1" spans="1:9">
      <c r="A40" s="5">
        <v>999226834043715</v>
      </c>
      <c r="B40" s="6">
        <v>45187</v>
      </c>
      <c r="C40" s="6">
        <v>45188</v>
      </c>
      <c r="D40" s="4">
        <v>36.54</v>
      </c>
      <c r="E40" s="4" t="str">
        <f>VLOOKUP(A40,HOP!A:L,12,0)</f>
        <v>36.54</v>
      </c>
      <c r="F40" s="4" t="str">
        <f>VLOOKUP(A40,HOP!A:C,3,0)</f>
        <v>3945696</v>
      </c>
      <c r="G40" s="4">
        <f t="shared" si="2"/>
        <v>0</v>
      </c>
      <c r="H40" s="4" t="str">
        <f t="shared" si="3"/>
        <v>，3945696</v>
      </c>
      <c r="I40" s="4" t="str">
        <f>VLOOKUP(A40,HOP!A:U,21,0)</f>
        <v>直连</v>
      </c>
    </row>
    <row r="41" s="4" customFormat="1" spans="1:9">
      <c r="A41" s="5">
        <v>999226834302141</v>
      </c>
      <c r="B41" s="6">
        <v>45187</v>
      </c>
      <c r="C41" s="6">
        <v>45188</v>
      </c>
      <c r="D41" s="4">
        <v>40.74</v>
      </c>
      <c r="E41" s="4" t="str">
        <f>VLOOKUP(A41,HOP!A:L,12,0)</f>
        <v>40.74</v>
      </c>
      <c r="F41" s="4" t="str">
        <f>VLOOKUP(A41,HOP!A:C,3,0)</f>
        <v>3945846</v>
      </c>
      <c r="G41" s="4">
        <f t="shared" si="2"/>
        <v>0</v>
      </c>
      <c r="H41" s="4" t="str">
        <f t="shared" si="3"/>
        <v>，3945846</v>
      </c>
      <c r="I41" s="4" t="str">
        <f>VLOOKUP(A41,HOP!A:U,21,0)</f>
        <v>直连</v>
      </c>
    </row>
    <row r="42" s="4" customFormat="1" spans="1:9">
      <c r="A42" s="5">
        <v>999226835984655</v>
      </c>
      <c r="B42" s="6">
        <v>45187</v>
      </c>
      <c r="C42" s="6">
        <v>45188</v>
      </c>
      <c r="D42" s="4">
        <v>11.2</v>
      </c>
      <c r="E42" s="4" t="str">
        <f>VLOOKUP(A42,HOP!A:L,12,0)</f>
        <v>11.20</v>
      </c>
      <c r="F42" s="4" t="str">
        <f>VLOOKUP(A42,HOP!A:C,3,0)</f>
        <v>3946271</v>
      </c>
      <c r="G42" s="4">
        <f t="shared" si="2"/>
        <v>0</v>
      </c>
      <c r="H42" s="4" t="str">
        <f t="shared" si="3"/>
        <v>，3946271</v>
      </c>
      <c r="I42" s="4" t="str">
        <f>VLOOKUP(A42,HOP!A:U,21,0)</f>
        <v>直连</v>
      </c>
    </row>
    <row r="43" s="4" customFormat="1" spans="1:9">
      <c r="A43" s="5">
        <v>999226836337971</v>
      </c>
      <c r="B43" s="6">
        <v>45187</v>
      </c>
      <c r="C43" s="6">
        <v>45188</v>
      </c>
      <c r="D43" s="4">
        <v>25.59</v>
      </c>
      <c r="E43" s="4" t="str">
        <f>VLOOKUP(A43,HOP!A:L,12,0)</f>
        <v>25.59</v>
      </c>
      <c r="F43" s="4" t="str">
        <f>VLOOKUP(A43,HOP!A:C,3,0)</f>
        <v>3946486</v>
      </c>
      <c r="G43" s="4">
        <f t="shared" si="2"/>
        <v>0</v>
      </c>
      <c r="H43" s="4" t="str">
        <f t="shared" si="3"/>
        <v>，3946486</v>
      </c>
      <c r="I43" s="4" t="str">
        <f>VLOOKUP(A43,HOP!A:U,21,0)</f>
        <v>直连</v>
      </c>
    </row>
    <row r="44" s="4" customFormat="1" spans="1:9">
      <c r="A44" s="5">
        <v>999226836731091</v>
      </c>
      <c r="B44" s="6">
        <v>45187</v>
      </c>
      <c r="C44" s="6">
        <v>45188</v>
      </c>
      <c r="D44" s="4">
        <v>25.77</v>
      </c>
      <c r="E44" s="4" t="str">
        <f>VLOOKUP(A44,HOP!A:L,12,0)</f>
        <v>25.77</v>
      </c>
      <c r="F44" s="4" t="str">
        <f>VLOOKUP(A44,HOP!A:C,3,0)</f>
        <v>3946558</v>
      </c>
      <c r="G44" s="4">
        <f t="shared" si="2"/>
        <v>0</v>
      </c>
      <c r="H44" s="4" t="str">
        <f t="shared" si="3"/>
        <v>，3946558</v>
      </c>
      <c r="I44" s="4" t="str">
        <f>VLOOKUP(A44,HOP!A:U,21,0)</f>
        <v>直连</v>
      </c>
    </row>
    <row r="45" s="4" customFormat="1" spans="1:9">
      <c r="A45" s="5">
        <v>999226837994649</v>
      </c>
      <c r="B45" s="6">
        <v>45187</v>
      </c>
      <c r="C45" s="6">
        <v>45188</v>
      </c>
      <c r="D45" s="4">
        <v>92.67</v>
      </c>
      <c r="E45" s="4" t="str">
        <f>VLOOKUP(A45,HOP!A:L,12,0)</f>
        <v>92.67</v>
      </c>
      <c r="F45" s="4" t="str">
        <f>VLOOKUP(A45,HOP!A:C,3,0)</f>
        <v>3946846</v>
      </c>
      <c r="G45" s="4">
        <f t="shared" si="2"/>
        <v>0</v>
      </c>
      <c r="H45" s="4" t="str">
        <f t="shared" si="3"/>
        <v>，3946846</v>
      </c>
      <c r="I45" s="4" t="str">
        <f>VLOOKUP(A45,HOP!A:U,21,0)</f>
        <v>直连</v>
      </c>
    </row>
    <row r="46" s="4" customFormat="1" spans="1:9">
      <c r="A46" s="5">
        <v>999226838525095</v>
      </c>
      <c r="B46" s="6">
        <v>45187</v>
      </c>
      <c r="C46" s="6">
        <v>45188</v>
      </c>
      <c r="D46" s="4">
        <v>184.62</v>
      </c>
      <c r="E46" s="4" t="str">
        <f>VLOOKUP(A46,HOP!A:L,12,0)</f>
        <v>184.62</v>
      </c>
      <c r="F46" s="4" t="str">
        <f>VLOOKUP(A46,HOP!A:C,3,0)</f>
        <v>3947252</v>
      </c>
      <c r="G46" s="4">
        <f t="shared" si="2"/>
        <v>0</v>
      </c>
      <c r="H46" s="4" t="str">
        <f t="shared" si="3"/>
        <v>，3947252</v>
      </c>
      <c r="I46" s="4" t="str">
        <f>VLOOKUP(A46,HOP!A:U,21,0)</f>
        <v>直连</v>
      </c>
    </row>
    <row r="47" s="4" customFormat="1" spans="1:9">
      <c r="A47" s="5">
        <v>999226838535942</v>
      </c>
      <c r="B47" s="6">
        <v>45187</v>
      </c>
      <c r="C47" s="6">
        <v>45188</v>
      </c>
      <c r="D47" s="4">
        <v>89.46</v>
      </c>
      <c r="E47" s="4" t="str">
        <f>VLOOKUP(A47,HOP!A:L,12,0)</f>
        <v>89.46</v>
      </c>
      <c r="F47" s="4" t="str">
        <f>VLOOKUP(A47,HOP!A:C,3,0)</f>
        <v>3947257</v>
      </c>
      <c r="G47" s="4">
        <f t="shared" si="2"/>
        <v>0</v>
      </c>
      <c r="H47" s="4" t="str">
        <f t="shared" si="3"/>
        <v>，3947257</v>
      </c>
      <c r="I47" s="4" t="str">
        <f>VLOOKUP(A47,HOP!A:U,21,0)</f>
        <v>直连</v>
      </c>
    </row>
    <row r="48" s="4" customFormat="1" spans="1:9">
      <c r="A48" s="5">
        <v>999226839045242</v>
      </c>
      <c r="B48" s="6">
        <v>45187</v>
      </c>
      <c r="C48" s="6">
        <v>45188</v>
      </c>
      <c r="D48" s="4">
        <v>18.87</v>
      </c>
      <c r="E48" s="4" t="str">
        <f>VLOOKUP(A48,HOP!A:L,12,0)</f>
        <v>18.87</v>
      </c>
      <c r="F48" s="4" t="str">
        <f>VLOOKUP(A48,HOP!A:C,3,0)</f>
        <v>3947551</v>
      </c>
      <c r="G48" s="4">
        <f t="shared" si="2"/>
        <v>0</v>
      </c>
      <c r="H48" s="4" t="str">
        <f t="shared" si="3"/>
        <v>，3947551</v>
      </c>
      <c r="I48" s="4" t="str">
        <f>VLOOKUP(A48,HOP!A:U,21,0)</f>
        <v>直连</v>
      </c>
    </row>
    <row r="49" s="4" customFormat="1" spans="1:9">
      <c r="A49" s="5">
        <v>999226840124243</v>
      </c>
      <c r="B49" s="6">
        <v>45187</v>
      </c>
      <c r="C49" s="6">
        <v>45188</v>
      </c>
      <c r="D49" s="4">
        <v>13.03</v>
      </c>
      <c r="E49" s="4" t="str">
        <f>VLOOKUP(A49,HOP!A:L,12,0)</f>
        <v>13.03</v>
      </c>
      <c r="F49" s="4" t="str">
        <f>VLOOKUP(A49,HOP!A:C,3,0)</f>
        <v>3948118</v>
      </c>
      <c r="G49" s="4">
        <f t="shared" si="2"/>
        <v>0</v>
      </c>
      <c r="H49" s="4" t="str">
        <f t="shared" si="3"/>
        <v>，3948118</v>
      </c>
      <c r="I49" s="4" t="str">
        <f>VLOOKUP(A49,HOP!A:U,21,0)</f>
        <v>直连</v>
      </c>
    </row>
    <row r="50" s="4" customFormat="1" spans="1:9">
      <c r="A50" s="5">
        <v>999226840350362</v>
      </c>
      <c r="B50" s="6">
        <v>45187</v>
      </c>
      <c r="C50" s="6">
        <v>45188</v>
      </c>
      <c r="D50" s="4">
        <v>32.34</v>
      </c>
      <c r="E50" s="4" t="str">
        <f>VLOOKUP(A50,HOP!A:L,12,0)</f>
        <v>32.34</v>
      </c>
      <c r="F50" s="4" t="str">
        <f>VLOOKUP(A50,HOP!A:C,3,0)</f>
        <v>3948275</v>
      </c>
      <c r="G50" s="4">
        <f t="shared" si="2"/>
        <v>0</v>
      </c>
      <c r="H50" s="4" t="str">
        <f t="shared" si="3"/>
        <v>，3948275</v>
      </c>
      <c r="I50" s="4" t="str">
        <f>VLOOKUP(A50,HOP!A:U,21,0)</f>
        <v>直连</v>
      </c>
    </row>
    <row r="51" s="4" customFormat="1" spans="1:9">
      <c r="A51" s="5">
        <v>999226840405000</v>
      </c>
      <c r="B51" s="6">
        <v>45187</v>
      </c>
      <c r="C51" s="6">
        <v>45188</v>
      </c>
      <c r="D51" s="4">
        <v>19.4</v>
      </c>
      <c r="E51" s="4" t="str">
        <f>VLOOKUP(A51,HOP!A:L,12,0)</f>
        <v>19.40</v>
      </c>
      <c r="F51" s="4" t="str">
        <f>VLOOKUP(A51,HOP!A:C,3,0)</f>
        <v>3948298</v>
      </c>
      <c r="G51" s="4">
        <f t="shared" si="2"/>
        <v>0</v>
      </c>
      <c r="H51" s="4" t="str">
        <f t="shared" si="3"/>
        <v>，3948298</v>
      </c>
      <c r="I51" s="4" t="str">
        <f>VLOOKUP(A51,HOP!A:U,21,0)</f>
        <v>直连</v>
      </c>
    </row>
    <row r="52" s="4" customFormat="1" spans="1:9">
      <c r="A52" s="5">
        <v>999226840690844</v>
      </c>
      <c r="B52" s="6">
        <v>45187</v>
      </c>
      <c r="C52" s="6">
        <v>45188</v>
      </c>
      <c r="D52" s="4">
        <v>13.85</v>
      </c>
      <c r="E52" s="4" t="str">
        <f>VLOOKUP(A52,HOP!A:L,12,0)</f>
        <v>13.85</v>
      </c>
      <c r="F52" s="4" t="str">
        <f>VLOOKUP(A52,HOP!A:C,3,0)</f>
        <v>3948397</v>
      </c>
      <c r="G52" s="4">
        <f t="shared" si="2"/>
        <v>0</v>
      </c>
      <c r="H52" s="4" t="str">
        <f t="shared" si="3"/>
        <v>，3948397</v>
      </c>
      <c r="I52" s="4" t="str">
        <f>VLOOKUP(A52,HOP!A:U,21,0)</f>
        <v>直连</v>
      </c>
    </row>
    <row r="53" s="4" customFormat="1" spans="1:9">
      <c r="A53" s="5">
        <v>999226841657656</v>
      </c>
      <c r="B53" s="6">
        <v>45187</v>
      </c>
      <c r="C53" s="6">
        <v>45188</v>
      </c>
      <c r="D53" s="4">
        <v>55.3</v>
      </c>
      <c r="E53" s="4" t="str">
        <f>VLOOKUP(A53,HOP!A:L,12,0)</f>
        <v>55.30</v>
      </c>
      <c r="F53" s="4" t="str">
        <f>VLOOKUP(A53,HOP!A:C,3,0)</f>
        <v>3948918</v>
      </c>
      <c r="G53" s="4">
        <f t="shared" si="2"/>
        <v>0</v>
      </c>
      <c r="H53" s="4" t="str">
        <f t="shared" si="3"/>
        <v>，3948918</v>
      </c>
      <c r="I53" s="4" t="str">
        <f>VLOOKUP(A53,HOP!A:U,21,0)</f>
        <v>直连</v>
      </c>
    </row>
    <row r="54" s="4" customFormat="1" spans="1:9">
      <c r="A54" s="5">
        <v>999226841806077</v>
      </c>
      <c r="B54" s="6">
        <v>45187</v>
      </c>
      <c r="C54" s="6">
        <v>45188</v>
      </c>
      <c r="D54" s="4">
        <v>23.62</v>
      </c>
      <c r="E54" s="4" t="str">
        <f>VLOOKUP(A54,HOP!A:L,12,0)</f>
        <v>23.62</v>
      </c>
      <c r="F54" s="4" t="str">
        <f>VLOOKUP(A54,HOP!A:C,3,0)</f>
        <v>3948964</v>
      </c>
      <c r="G54" s="4">
        <f t="shared" si="2"/>
        <v>0</v>
      </c>
      <c r="H54" s="4" t="str">
        <f t="shared" si="3"/>
        <v>，3948964</v>
      </c>
      <c r="I54" s="4" t="str">
        <f>VLOOKUP(A54,HOP!A:U,21,0)</f>
        <v>直连</v>
      </c>
    </row>
    <row r="55" s="4" customFormat="1" spans="1:9">
      <c r="A55" s="5">
        <v>999226841819435</v>
      </c>
      <c r="B55" s="6">
        <v>45187</v>
      </c>
      <c r="C55" s="6">
        <v>45188</v>
      </c>
      <c r="D55" s="4">
        <v>20.49</v>
      </c>
      <c r="E55" s="4" t="str">
        <f>VLOOKUP(A55,HOP!A:L,12,0)</f>
        <v>20.49</v>
      </c>
      <c r="F55" s="4" t="str">
        <f>VLOOKUP(A55,HOP!A:C,3,0)</f>
        <v>3948966</v>
      </c>
      <c r="G55" s="4">
        <f t="shared" si="2"/>
        <v>0</v>
      </c>
      <c r="H55" s="4" t="str">
        <f t="shared" si="3"/>
        <v>，3948966</v>
      </c>
      <c r="I55" s="4" t="str">
        <f>VLOOKUP(A55,HOP!A:U,21,0)</f>
        <v>直连</v>
      </c>
    </row>
    <row r="56" s="4" customFormat="1" spans="1:9">
      <c r="A56" s="5">
        <v>999226843476259</v>
      </c>
      <c r="B56" s="6">
        <v>45187</v>
      </c>
      <c r="C56" s="6">
        <v>45188</v>
      </c>
      <c r="D56" s="4">
        <v>27.74</v>
      </c>
      <c r="E56" s="4" t="str">
        <f>VLOOKUP(A56,HOP!A:L,12,0)</f>
        <v>27.74</v>
      </c>
      <c r="F56" s="4" t="str">
        <f>VLOOKUP(A56,HOP!A:C,3,0)</f>
        <v>3950436</v>
      </c>
      <c r="G56" s="4">
        <f t="shared" si="2"/>
        <v>0</v>
      </c>
      <c r="H56" s="4" t="str">
        <f t="shared" si="3"/>
        <v>，3950436</v>
      </c>
      <c r="I56" s="4" t="str">
        <f>VLOOKUP(A56,HOP!A:U,21,0)</f>
        <v>直连</v>
      </c>
    </row>
    <row r="57" s="4" customFormat="1" spans="1:9">
      <c r="A57" s="5">
        <v>999226843560180</v>
      </c>
      <c r="B57" s="6">
        <v>45187</v>
      </c>
      <c r="C57" s="6">
        <v>45188</v>
      </c>
      <c r="D57" s="4">
        <v>23.1</v>
      </c>
      <c r="E57" s="4" t="str">
        <f>VLOOKUP(A57,HOP!A:L,12,0)</f>
        <v>23.10</v>
      </c>
      <c r="F57" s="4" t="str">
        <f>VLOOKUP(A57,HOP!A:C,3,0)</f>
        <v>3950462</v>
      </c>
      <c r="G57" s="4">
        <f t="shared" si="2"/>
        <v>0</v>
      </c>
      <c r="H57" s="4" t="str">
        <f t="shared" si="3"/>
        <v>，3950462</v>
      </c>
      <c r="I57" s="4" t="str">
        <f>VLOOKUP(A57,HOP!A:U,21,0)</f>
        <v>直连</v>
      </c>
    </row>
    <row r="58" s="4" customFormat="1" spans="1:9">
      <c r="A58" s="5">
        <v>999226843733949</v>
      </c>
      <c r="B58" s="6">
        <v>45187</v>
      </c>
      <c r="C58" s="6">
        <v>45188</v>
      </c>
      <c r="D58" s="4">
        <v>19.13</v>
      </c>
      <c r="E58" s="4" t="str">
        <f>VLOOKUP(A58,HOP!A:L,12,0)</f>
        <v>19.13</v>
      </c>
      <c r="F58" s="4" t="str">
        <f>VLOOKUP(A58,HOP!A:C,3,0)</f>
        <v>3950633</v>
      </c>
      <c r="G58" s="4">
        <f t="shared" si="2"/>
        <v>0</v>
      </c>
      <c r="H58" s="4" t="str">
        <f t="shared" si="3"/>
        <v>，3950633</v>
      </c>
      <c r="I58" s="4" t="str">
        <f>VLOOKUP(A58,HOP!A:U,21,0)</f>
        <v>直连</v>
      </c>
    </row>
    <row r="59" s="4" customFormat="1" hidden="1" spans="1:9">
      <c r="A59" s="5">
        <v>999226844064514</v>
      </c>
      <c r="B59" s="6">
        <v>45187</v>
      </c>
      <c r="C59" s="6">
        <v>45188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spans="1:9">
      <c r="A60" s="5">
        <v>999226844137203</v>
      </c>
      <c r="B60" s="6">
        <v>45187</v>
      </c>
      <c r="C60" s="6">
        <v>45188</v>
      </c>
      <c r="D60" s="4">
        <v>55.48</v>
      </c>
      <c r="E60" s="4" t="str">
        <f>VLOOKUP(A60,HOP!A:L,12,0)</f>
        <v>55.48</v>
      </c>
      <c r="F60" s="4" t="str">
        <f>VLOOKUP(A60,HOP!A:C,3,0)</f>
        <v>3950976</v>
      </c>
      <c r="G60" s="4">
        <f t="shared" si="2"/>
        <v>0</v>
      </c>
      <c r="H60" s="4" t="str">
        <f t="shared" si="3"/>
        <v>，3950976</v>
      </c>
      <c r="I60" s="4" t="str">
        <f>VLOOKUP(A60,HOP!A:U,21,0)</f>
        <v>直连</v>
      </c>
    </row>
    <row r="61" s="4" customFormat="1" spans="1:9">
      <c r="A61" s="5">
        <v>999226844203992</v>
      </c>
      <c r="B61" s="6">
        <v>45187</v>
      </c>
      <c r="C61" s="6">
        <v>45188</v>
      </c>
      <c r="D61" s="4">
        <v>206.88</v>
      </c>
      <c r="E61" s="4" t="str">
        <f>VLOOKUP(A61,HOP!A:L,12,0)</f>
        <v>206.88</v>
      </c>
      <c r="F61" s="4" t="str">
        <f>VLOOKUP(A61,HOP!A:C,3,0)</f>
        <v>3951029</v>
      </c>
      <c r="G61" s="4">
        <f t="shared" si="2"/>
        <v>0</v>
      </c>
      <c r="H61" s="4" t="str">
        <f t="shared" si="3"/>
        <v>，3951029</v>
      </c>
      <c r="I61" s="4" t="str">
        <f>VLOOKUP(A61,HOP!A:U,21,0)</f>
        <v>直连</v>
      </c>
    </row>
    <row r="62" s="4" customFormat="1" spans="1:9">
      <c r="A62" s="5">
        <v>999226844309980</v>
      </c>
      <c r="B62" s="6">
        <v>45187</v>
      </c>
      <c r="C62" s="6">
        <v>45188</v>
      </c>
      <c r="D62" s="4">
        <v>40.94</v>
      </c>
      <c r="E62" s="4" t="str">
        <f>VLOOKUP(A62,HOP!A:L,12,0)</f>
        <v>40.94</v>
      </c>
      <c r="F62" s="4" t="str">
        <f>VLOOKUP(A62,HOP!A:C,3,0)</f>
        <v>3951301</v>
      </c>
      <c r="G62" s="4">
        <f t="shared" si="2"/>
        <v>0</v>
      </c>
      <c r="H62" s="4" t="str">
        <f t="shared" si="3"/>
        <v>，3951301</v>
      </c>
      <c r="I62" s="4" t="str">
        <f>VLOOKUP(A62,HOP!A:U,21,0)</f>
        <v>直连</v>
      </c>
    </row>
    <row r="63" s="4" customFormat="1" spans="1:9">
      <c r="A63" s="5">
        <v>999226844284155</v>
      </c>
      <c r="B63" s="6">
        <v>45187</v>
      </c>
      <c r="C63" s="6">
        <v>45188</v>
      </c>
      <c r="D63" s="4">
        <v>12.74</v>
      </c>
      <c r="E63" s="4" t="str">
        <f>VLOOKUP(A63,HOP!A:L,12,0)</f>
        <v>12.74</v>
      </c>
      <c r="F63" s="4" t="str">
        <f>VLOOKUP(A63,HOP!A:C,3,0)</f>
        <v>3951285</v>
      </c>
      <c r="G63" s="4">
        <f t="shared" si="2"/>
        <v>0</v>
      </c>
      <c r="H63" s="4" t="str">
        <f t="shared" si="3"/>
        <v>，3951285</v>
      </c>
      <c r="I63" s="4" t="str">
        <f>VLOOKUP(A63,HOP!A:U,21,0)</f>
        <v>直连</v>
      </c>
    </row>
    <row r="64" s="4" customFormat="1" spans="1:9">
      <c r="A64" s="5">
        <v>999226844923088</v>
      </c>
      <c r="B64" s="6">
        <v>45187</v>
      </c>
      <c r="C64" s="6">
        <v>45188</v>
      </c>
      <c r="D64" s="4">
        <v>34.98</v>
      </c>
      <c r="E64" s="4" t="str">
        <f>VLOOKUP(A64,HOP!A:L,12,0)</f>
        <v>34.98</v>
      </c>
      <c r="F64" s="4" t="str">
        <f>VLOOKUP(A64,HOP!A:C,3,0)</f>
        <v>3952057</v>
      </c>
      <c r="G64" s="4">
        <f t="shared" si="2"/>
        <v>0</v>
      </c>
      <c r="H64" s="4" t="str">
        <f t="shared" si="3"/>
        <v>，3952057</v>
      </c>
      <c r="I64" s="4" t="str">
        <f>VLOOKUP(A64,HOP!A:U,21,0)</f>
        <v>直连</v>
      </c>
    </row>
    <row r="66" spans="4:4">
      <c r="D66" s="4">
        <f>SUM(D2:D65)</f>
        <v>6012.58</v>
      </c>
    </row>
    <row r="74" spans="1:4">
      <c r="A74" s="4" t="s">
        <v>352</v>
      </c>
      <c r="C74" s="4">
        <v>983.78</v>
      </c>
      <c r="D74" s="4">
        <v>7693.27</v>
      </c>
    </row>
    <row r="75" spans="1:4">
      <c r="A75" s="4" t="s">
        <v>353</v>
      </c>
      <c r="C75" s="4">
        <v>5028.8</v>
      </c>
      <c r="D75" s="4">
        <v>39325.77</v>
      </c>
    </row>
    <row r="76" spans="1:4">
      <c r="A76" s="4" t="s">
        <v>354</v>
      </c>
      <c r="C76" s="4">
        <f>SUBTOTAL(9,C74:C75)</f>
        <v>6012.58</v>
      </c>
      <c r="D76" s="4">
        <f>SUBTOTAL(9,D74:D75)</f>
        <v>47019.04</v>
      </c>
    </row>
    <row r="77" spans="1:1">
      <c r="A77" s="4" t="s">
        <v>355</v>
      </c>
    </row>
  </sheetData>
  <autoFilter ref="A1:XFD66">
    <filterColumn colId="3">
      <filters blank="1">
        <filter val="48.91"/>
        <filter val="64.11"/>
        <filter val="59.12"/>
        <filter val="19.13"/>
        <filter val="13.14"/>
        <filter val="19.14"/>
        <filter val="36.54"/>
        <filter val="40.94"/>
        <filter val="70.55"/>
        <filter val="99.15"/>
        <filter val="173.55"/>
        <filter val="259.55"/>
        <filter val="374.56"/>
        <filter val="34.98"/>
        <filter val="25.59"/>
        <filter val="23.1"/>
        <filter val="239.1"/>
        <filter val="11.2"/>
        <filter val="160.2"/>
        <filter val="23.62"/>
        <filter val="136.62"/>
        <filter val="184.62"/>
        <filter val="55.3"/>
        <filter val="19.4"/>
        <filter val="248.64"/>
        <filter val="38.5"/>
        <filter val="75.5"/>
        <filter val="32.25"/>
        <filter val="195.7"/>
        <filter val="92.67"/>
        <filter val="130.67"/>
        <filter val="88.8"/>
        <filter val="174.68"/>
        <filter val="189.9"/>
        <filter val="35.32"/>
        <filter val="12.74"/>
        <filter val="27.74"/>
        <filter val="32.34"/>
        <filter val="40.74"/>
        <filter val="45.36"/>
        <filter val="25.77"/>
        <filter val="80"/>
        <filter val="280"/>
        <filter val="38.81"/>
        <filter val="104.82"/>
        <filter val="1046.12"/>
        <filter val="13.03"/>
        <filter val="22.43"/>
        <filter val="35.84"/>
        <filter val="151.84"/>
        <filter val="13.85"/>
        <filter val="34.46"/>
        <filter val="89.46"/>
        <filter val="18.87"/>
        <filter val="71.87"/>
        <filter val="55.48"/>
        <filter val="206.88"/>
        <filter val="6012.58"/>
        <filter val="20.49"/>
        <filter val="48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356</v>
      </c>
      <c r="B1" s="2" t="s">
        <v>357</v>
      </c>
      <c r="C1" s="2" t="s">
        <v>358</v>
      </c>
      <c r="D1" s="2" t="s">
        <v>359</v>
      </c>
      <c r="E1" s="2" t="s">
        <v>13</v>
      </c>
      <c r="F1" s="2" t="s">
        <v>5</v>
      </c>
      <c r="G1" s="2" t="s">
        <v>6</v>
      </c>
      <c r="H1" s="2" t="s">
        <v>360</v>
      </c>
      <c r="I1" s="2" t="s">
        <v>361</v>
      </c>
      <c r="J1" s="2" t="s">
        <v>362</v>
      </c>
      <c r="K1" s="2" t="s">
        <v>363</v>
      </c>
      <c r="L1" s="2" t="s">
        <v>364</v>
      </c>
      <c r="M1" s="2" t="s">
        <v>365</v>
      </c>
      <c r="N1" s="2" t="s">
        <v>366</v>
      </c>
      <c r="O1" s="2" t="s">
        <v>367</v>
      </c>
      <c r="P1" s="2" t="s">
        <v>368</v>
      </c>
      <c r="Q1" s="2" t="s">
        <v>369</v>
      </c>
      <c r="R1" s="2" t="s">
        <v>370</v>
      </c>
      <c r="S1" s="2" t="s">
        <v>371</v>
      </c>
      <c r="T1" s="2" t="s">
        <v>372</v>
      </c>
      <c r="U1" s="2" t="s">
        <v>373</v>
      </c>
      <c r="V1" s="2" t="s">
        <v>374</v>
      </c>
    </row>
    <row r="2" s="1" customFormat="1" spans="1:22">
      <c r="A2" s="3">
        <v>999226844923088</v>
      </c>
      <c r="B2" s="1" t="s">
        <v>375</v>
      </c>
      <c r="C2" s="1" t="s">
        <v>376</v>
      </c>
      <c r="D2" s="1" t="s">
        <v>377</v>
      </c>
      <c r="E2" s="1" t="s">
        <v>378</v>
      </c>
      <c r="F2" s="1" t="s">
        <v>375</v>
      </c>
      <c r="G2" s="1" t="s">
        <v>379</v>
      </c>
      <c r="H2" s="1" t="s">
        <v>380</v>
      </c>
      <c r="I2" s="1" t="s">
        <v>381</v>
      </c>
      <c r="J2" s="1" t="s">
        <v>30</v>
      </c>
      <c r="K2" s="1" t="s">
        <v>382</v>
      </c>
      <c r="L2" s="1" t="s">
        <v>382</v>
      </c>
      <c r="M2" s="1" t="s">
        <v>383</v>
      </c>
      <c r="N2" s="1" t="s">
        <v>383</v>
      </c>
      <c r="O2" s="1" t="s">
        <v>384</v>
      </c>
      <c r="P2" s="1" t="s">
        <v>385</v>
      </c>
      <c r="Q2" s="1" t="s">
        <v>386</v>
      </c>
      <c r="R2" s="1" t="s">
        <v>387</v>
      </c>
      <c r="S2" s="1" t="s">
        <v>388</v>
      </c>
      <c r="T2" s="1" t="s">
        <v>389</v>
      </c>
      <c r="U2" s="1" t="s">
        <v>390</v>
      </c>
      <c r="V2" s="1" t="s">
        <v>391</v>
      </c>
    </row>
    <row r="3" s="1" customFormat="1" spans="1:22">
      <c r="A3" s="3">
        <v>999226844309980</v>
      </c>
      <c r="B3" s="1" t="s">
        <v>375</v>
      </c>
      <c r="C3" s="1" t="s">
        <v>392</v>
      </c>
      <c r="D3" s="1" t="s">
        <v>393</v>
      </c>
      <c r="E3" s="1" t="s">
        <v>394</v>
      </c>
      <c r="F3" s="1" t="s">
        <v>375</v>
      </c>
      <c r="G3" s="1" t="s">
        <v>379</v>
      </c>
      <c r="H3" s="1" t="s">
        <v>380</v>
      </c>
      <c r="I3" s="1" t="s">
        <v>395</v>
      </c>
      <c r="J3" s="1" t="s">
        <v>30</v>
      </c>
      <c r="K3" s="1" t="s">
        <v>396</v>
      </c>
      <c r="L3" s="1" t="s">
        <v>396</v>
      </c>
      <c r="M3" s="1" t="s">
        <v>383</v>
      </c>
      <c r="N3" s="1" t="s">
        <v>383</v>
      </c>
      <c r="O3" s="1" t="s">
        <v>384</v>
      </c>
      <c r="P3" s="1" t="s">
        <v>385</v>
      </c>
      <c r="Q3" s="1" t="s">
        <v>386</v>
      </c>
      <c r="R3" s="1" t="s">
        <v>397</v>
      </c>
      <c r="S3" s="1" t="s">
        <v>388</v>
      </c>
      <c r="T3" s="1" t="s">
        <v>389</v>
      </c>
      <c r="U3" s="1" t="s">
        <v>390</v>
      </c>
      <c r="V3" s="1" t="s">
        <v>398</v>
      </c>
    </row>
    <row r="4" s="1" customFormat="1" spans="1:22">
      <c r="A4" s="3">
        <v>999226844284155</v>
      </c>
      <c r="B4" s="1" t="s">
        <v>375</v>
      </c>
      <c r="C4" s="1" t="s">
        <v>399</v>
      </c>
      <c r="D4" s="1" t="s">
        <v>400</v>
      </c>
      <c r="E4" s="1" t="s">
        <v>401</v>
      </c>
      <c r="F4" s="1" t="s">
        <v>375</v>
      </c>
      <c r="G4" s="1" t="s">
        <v>379</v>
      </c>
      <c r="H4" s="1" t="s">
        <v>380</v>
      </c>
      <c r="I4" s="1" t="s">
        <v>402</v>
      </c>
      <c r="J4" s="1" t="s">
        <v>30</v>
      </c>
      <c r="K4" s="1" t="s">
        <v>403</v>
      </c>
      <c r="L4" s="1" t="s">
        <v>403</v>
      </c>
      <c r="M4" s="1" t="s">
        <v>383</v>
      </c>
      <c r="N4" s="1" t="s">
        <v>383</v>
      </c>
      <c r="O4" s="1" t="s">
        <v>384</v>
      </c>
      <c r="P4" s="1" t="s">
        <v>385</v>
      </c>
      <c r="Q4" s="1" t="s">
        <v>386</v>
      </c>
      <c r="R4" s="1" t="s">
        <v>404</v>
      </c>
      <c r="S4" s="1" t="s">
        <v>388</v>
      </c>
      <c r="T4" s="1" t="s">
        <v>389</v>
      </c>
      <c r="U4" s="1" t="s">
        <v>390</v>
      </c>
      <c r="V4" s="1" t="s">
        <v>405</v>
      </c>
    </row>
    <row r="5" s="1" customFormat="1" spans="1:22">
      <c r="A5" s="3">
        <v>999226844203992</v>
      </c>
      <c r="B5" s="1" t="s">
        <v>375</v>
      </c>
      <c r="C5" s="1" t="s">
        <v>406</v>
      </c>
      <c r="D5" s="1" t="s">
        <v>407</v>
      </c>
      <c r="E5" s="1" t="s">
        <v>408</v>
      </c>
      <c r="F5" s="1" t="s">
        <v>375</v>
      </c>
      <c r="G5" s="1" t="s">
        <v>379</v>
      </c>
      <c r="H5" s="1" t="s">
        <v>380</v>
      </c>
      <c r="I5" s="1" t="s">
        <v>409</v>
      </c>
      <c r="J5" s="1" t="s">
        <v>30</v>
      </c>
      <c r="K5" s="1" t="s">
        <v>410</v>
      </c>
      <c r="L5" s="1" t="s">
        <v>410</v>
      </c>
      <c r="M5" s="1" t="s">
        <v>383</v>
      </c>
      <c r="N5" s="1" t="s">
        <v>383</v>
      </c>
      <c r="O5" s="1" t="s">
        <v>384</v>
      </c>
      <c r="P5" s="1" t="s">
        <v>385</v>
      </c>
      <c r="Q5" s="1" t="s">
        <v>386</v>
      </c>
      <c r="R5" s="1" t="s">
        <v>411</v>
      </c>
      <c r="S5" s="1" t="s">
        <v>388</v>
      </c>
      <c r="T5" s="1" t="s">
        <v>389</v>
      </c>
      <c r="U5" s="1" t="s">
        <v>390</v>
      </c>
      <c r="V5" s="1" t="s">
        <v>412</v>
      </c>
    </row>
    <row r="6" s="1" customFormat="1" spans="1:22">
      <c r="A6" s="3">
        <v>999226844137203</v>
      </c>
      <c r="B6" s="1" t="s">
        <v>375</v>
      </c>
      <c r="C6" s="1" t="s">
        <v>413</v>
      </c>
      <c r="D6" s="1" t="s">
        <v>414</v>
      </c>
      <c r="E6" s="1" t="s">
        <v>415</v>
      </c>
      <c r="F6" s="1" t="s">
        <v>375</v>
      </c>
      <c r="G6" s="1" t="s">
        <v>379</v>
      </c>
      <c r="H6" s="1" t="s">
        <v>380</v>
      </c>
      <c r="I6" s="1" t="s">
        <v>416</v>
      </c>
      <c r="J6" s="1" t="s">
        <v>30</v>
      </c>
      <c r="K6" s="1" t="s">
        <v>417</v>
      </c>
      <c r="L6" s="1" t="s">
        <v>417</v>
      </c>
      <c r="M6" s="1" t="s">
        <v>383</v>
      </c>
      <c r="N6" s="1" t="s">
        <v>383</v>
      </c>
      <c r="O6" s="1" t="s">
        <v>384</v>
      </c>
      <c r="P6" s="1" t="s">
        <v>385</v>
      </c>
      <c r="Q6" s="1" t="s">
        <v>386</v>
      </c>
      <c r="R6" s="1" t="s">
        <v>418</v>
      </c>
      <c r="S6" s="1" t="s">
        <v>388</v>
      </c>
      <c r="T6" s="1" t="s">
        <v>389</v>
      </c>
      <c r="U6" s="1" t="s">
        <v>390</v>
      </c>
      <c r="V6" s="1" t="s">
        <v>405</v>
      </c>
    </row>
    <row r="7" s="1" customFormat="1" spans="1:22">
      <c r="A7" s="3">
        <v>999226843733949</v>
      </c>
      <c r="B7" s="1" t="s">
        <v>375</v>
      </c>
      <c r="C7" s="1" t="s">
        <v>419</v>
      </c>
      <c r="D7" s="1" t="s">
        <v>420</v>
      </c>
      <c r="E7" s="1" t="s">
        <v>421</v>
      </c>
      <c r="F7" s="1" t="s">
        <v>375</v>
      </c>
      <c r="G7" s="1" t="s">
        <v>379</v>
      </c>
      <c r="H7" s="1" t="s">
        <v>380</v>
      </c>
      <c r="I7" s="1" t="s">
        <v>422</v>
      </c>
      <c r="J7" s="1" t="s">
        <v>30</v>
      </c>
      <c r="K7" s="1" t="s">
        <v>423</v>
      </c>
      <c r="L7" s="1" t="s">
        <v>423</v>
      </c>
      <c r="M7" s="1" t="s">
        <v>383</v>
      </c>
      <c r="N7" s="1" t="s">
        <v>383</v>
      </c>
      <c r="O7" s="1" t="s">
        <v>384</v>
      </c>
      <c r="P7" s="1" t="s">
        <v>385</v>
      </c>
      <c r="Q7" s="1" t="s">
        <v>386</v>
      </c>
      <c r="R7" s="1" t="s">
        <v>424</v>
      </c>
      <c r="S7" s="1" t="s">
        <v>388</v>
      </c>
      <c r="T7" s="1" t="s">
        <v>389</v>
      </c>
      <c r="U7" s="1" t="s">
        <v>390</v>
      </c>
      <c r="V7" s="1" t="s">
        <v>398</v>
      </c>
    </row>
    <row r="8" s="1" customFormat="1" spans="1:22">
      <c r="A8" s="3">
        <v>999226843560180</v>
      </c>
      <c r="B8" s="1" t="s">
        <v>375</v>
      </c>
      <c r="C8" s="1" t="s">
        <v>425</v>
      </c>
      <c r="D8" s="1" t="s">
        <v>426</v>
      </c>
      <c r="E8" s="1" t="s">
        <v>427</v>
      </c>
      <c r="F8" s="1" t="s">
        <v>375</v>
      </c>
      <c r="G8" s="1" t="s">
        <v>379</v>
      </c>
      <c r="H8" s="1" t="s">
        <v>380</v>
      </c>
      <c r="I8" s="1" t="s">
        <v>428</v>
      </c>
      <c r="J8" s="1" t="s">
        <v>30</v>
      </c>
      <c r="K8" s="1" t="s">
        <v>429</v>
      </c>
      <c r="L8" s="1" t="s">
        <v>429</v>
      </c>
      <c r="M8" s="1" t="s">
        <v>383</v>
      </c>
      <c r="N8" s="1" t="s">
        <v>383</v>
      </c>
      <c r="O8" s="1" t="s">
        <v>384</v>
      </c>
      <c r="P8" s="1" t="s">
        <v>385</v>
      </c>
      <c r="Q8" s="1" t="s">
        <v>386</v>
      </c>
      <c r="R8" s="1" t="s">
        <v>430</v>
      </c>
      <c r="S8" s="1" t="s">
        <v>388</v>
      </c>
      <c r="T8" s="1" t="s">
        <v>389</v>
      </c>
      <c r="U8" s="1" t="s">
        <v>390</v>
      </c>
      <c r="V8" s="1" t="s">
        <v>398</v>
      </c>
    </row>
    <row r="9" s="1" customFormat="1" spans="1:22">
      <c r="A9" s="3">
        <v>999226843476259</v>
      </c>
      <c r="B9" s="1" t="s">
        <v>375</v>
      </c>
      <c r="C9" s="1" t="s">
        <v>431</v>
      </c>
      <c r="D9" s="1" t="s">
        <v>414</v>
      </c>
      <c r="E9" s="1" t="s">
        <v>432</v>
      </c>
      <c r="F9" s="1" t="s">
        <v>375</v>
      </c>
      <c r="G9" s="1" t="s">
        <v>379</v>
      </c>
      <c r="H9" s="1" t="s">
        <v>380</v>
      </c>
      <c r="I9" s="1" t="s">
        <v>433</v>
      </c>
      <c r="J9" s="1" t="s">
        <v>30</v>
      </c>
      <c r="K9" s="1" t="s">
        <v>434</v>
      </c>
      <c r="L9" s="1" t="s">
        <v>434</v>
      </c>
      <c r="M9" s="1" t="s">
        <v>383</v>
      </c>
      <c r="N9" s="1" t="s">
        <v>383</v>
      </c>
      <c r="O9" s="1" t="s">
        <v>384</v>
      </c>
      <c r="P9" s="1" t="s">
        <v>385</v>
      </c>
      <c r="Q9" s="1" t="s">
        <v>386</v>
      </c>
      <c r="R9" s="1" t="s">
        <v>435</v>
      </c>
      <c r="S9" s="1" t="s">
        <v>388</v>
      </c>
      <c r="T9" s="1" t="s">
        <v>389</v>
      </c>
      <c r="U9" s="1" t="s">
        <v>390</v>
      </c>
      <c r="V9" s="1" t="s">
        <v>405</v>
      </c>
    </row>
    <row r="10" s="1" customFormat="1" spans="1:22">
      <c r="A10" s="3">
        <v>999226841819435</v>
      </c>
      <c r="B10" s="1" t="s">
        <v>375</v>
      </c>
      <c r="C10" s="1" t="s">
        <v>436</v>
      </c>
      <c r="D10" s="1" t="s">
        <v>437</v>
      </c>
      <c r="E10" s="1" t="s">
        <v>438</v>
      </c>
      <c r="F10" s="1" t="s">
        <v>375</v>
      </c>
      <c r="G10" s="1" t="s">
        <v>379</v>
      </c>
      <c r="H10" s="1" t="s">
        <v>380</v>
      </c>
      <c r="I10" s="1" t="s">
        <v>439</v>
      </c>
      <c r="J10" s="1" t="s">
        <v>30</v>
      </c>
      <c r="K10" s="1" t="s">
        <v>440</v>
      </c>
      <c r="L10" s="1" t="s">
        <v>440</v>
      </c>
      <c r="M10" s="1" t="s">
        <v>383</v>
      </c>
      <c r="N10" s="1" t="s">
        <v>383</v>
      </c>
      <c r="O10" s="1" t="s">
        <v>384</v>
      </c>
      <c r="P10" s="1" t="s">
        <v>385</v>
      </c>
      <c r="Q10" s="1" t="s">
        <v>386</v>
      </c>
      <c r="R10" s="1" t="s">
        <v>441</v>
      </c>
      <c r="S10" s="1" t="s">
        <v>388</v>
      </c>
      <c r="T10" s="1" t="s">
        <v>389</v>
      </c>
      <c r="U10" s="1" t="s">
        <v>390</v>
      </c>
      <c r="V10" s="1" t="s">
        <v>391</v>
      </c>
    </row>
    <row r="11" s="1" customFormat="1" spans="1:22">
      <c r="A11" s="3">
        <v>999226841806077</v>
      </c>
      <c r="B11" s="1" t="s">
        <v>375</v>
      </c>
      <c r="C11" s="1" t="s">
        <v>442</v>
      </c>
      <c r="D11" s="1" t="s">
        <v>443</v>
      </c>
      <c r="E11" s="1" t="s">
        <v>444</v>
      </c>
      <c r="F11" s="1" t="s">
        <v>375</v>
      </c>
      <c r="G11" s="1" t="s">
        <v>379</v>
      </c>
      <c r="H11" s="1" t="s">
        <v>380</v>
      </c>
      <c r="I11" s="1" t="s">
        <v>445</v>
      </c>
      <c r="J11" s="1" t="s">
        <v>30</v>
      </c>
      <c r="K11" s="1" t="s">
        <v>446</v>
      </c>
      <c r="L11" s="1" t="s">
        <v>446</v>
      </c>
      <c r="M11" s="1" t="s">
        <v>383</v>
      </c>
      <c r="N11" s="1" t="s">
        <v>383</v>
      </c>
      <c r="O11" s="1" t="s">
        <v>384</v>
      </c>
      <c r="P11" s="1" t="s">
        <v>385</v>
      </c>
      <c r="Q11" s="1" t="s">
        <v>386</v>
      </c>
      <c r="R11" s="1" t="s">
        <v>447</v>
      </c>
      <c r="S11" s="1" t="s">
        <v>388</v>
      </c>
      <c r="T11" s="1" t="s">
        <v>389</v>
      </c>
      <c r="U11" s="1" t="s">
        <v>390</v>
      </c>
      <c r="V11" s="1" t="s">
        <v>405</v>
      </c>
    </row>
    <row r="12" s="1" customFormat="1" spans="1:22">
      <c r="A12" s="3">
        <v>999226841657656</v>
      </c>
      <c r="B12" s="1" t="s">
        <v>375</v>
      </c>
      <c r="C12" s="1" t="s">
        <v>448</v>
      </c>
      <c r="D12" s="1" t="s">
        <v>449</v>
      </c>
      <c r="E12" s="1" t="s">
        <v>450</v>
      </c>
      <c r="F12" s="1" t="s">
        <v>375</v>
      </c>
      <c r="G12" s="1" t="s">
        <v>379</v>
      </c>
      <c r="H12" s="1" t="s">
        <v>380</v>
      </c>
      <c r="I12" s="1" t="s">
        <v>451</v>
      </c>
      <c r="J12" s="1" t="s">
        <v>30</v>
      </c>
      <c r="K12" s="1" t="s">
        <v>452</v>
      </c>
      <c r="L12" s="1" t="s">
        <v>452</v>
      </c>
      <c r="M12" s="1" t="s">
        <v>383</v>
      </c>
      <c r="N12" s="1" t="s">
        <v>383</v>
      </c>
      <c r="O12" s="1" t="s">
        <v>384</v>
      </c>
      <c r="P12" s="1" t="s">
        <v>385</v>
      </c>
      <c r="Q12" s="1" t="s">
        <v>386</v>
      </c>
      <c r="R12" s="1" t="s">
        <v>453</v>
      </c>
      <c r="S12" s="1" t="s">
        <v>388</v>
      </c>
      <c r="T12" s="1" t="s">
        <v>389</v>
      </c>
      <c r="U12" s="1" t="s">
        <v>390</v>
      </c>
      <c r="V12" s="1" t="s">
        <v>398</v>
      </c>
    </row>
    <row r="13" s="1" customFormat="1" spans="1:22">
      <c r="A13" s="3">
        <v>999226840690844</v>
      </c>
      <c r="B13" s="1" t="s">
        <v>375</v>
      </c>
      <c r="C13" s="1" t="s">
        <v>454</v>
      </c>
      <c r="D13" s="1" t="s">
        <v>455</v>
      </c>
      <c r="E13" s="1" t="s">
        <v>456</v>
      </c>
      <c r="F13" s="1" t="s">
        <v>375</v>
      </c>
      <c r="G13" s="1" t="s">
        <v>379</v>
      </c>
      <c r="H13" s="1" t="s">
        <v>380</v>
      </c>
      <c r="I13" s="1" t="s">
        <v>457</v>
      </c>
      <c r="J13" s="1" t="s">
        <v>30</v>
      </c>
      <c r="K13" s="1" t="s">
        <v>458</v>
      </c>
      <c r="L13" s="1" t="s">
        <v>458</v>
      </c>
      <c r="M13" s="1" t="s">
        <v>383</v>
      </c>
      <c r="N13" s="1" t="s">
        <v>383</v>
      </c>
      <c r="O13" s="1" t="s">
        <v>384</v>
      </c>
      <c r="P13" s="1" t="s">
        <v>385</v>
      </c>
      <c r="Q13" s="1" t="s">
        <v>386</v>
      </c>
      <c r="R13" s="1" t="s">
        <v>459</v>
      </c>
      <c r="S13" s="1" t="s">
        <v>388</v>
      </c>
      <c r="T13" s="1" t="s">
        <v>389</v>
      </c>
      <c r="U13" s="1" t="s">
        <v>390</v>
      </c>
      <c r="V13" s="1" t="s">
        <v>405</v>
      </c>
    </row>
    <row r="14" s="1" customFormat="1" spans="1:22">
      <c r="A14" s="3">
        <v>999226840405000</v>
      </c>
      <c r="B14" s="1" t="s">
        <v>375</v>
      </c>
      <c r="C14" s="1" t="s">
        <v>460</v>
      </c>
      <c r="D14" s="1" t="s">
        <v>437</v>
      </c>
      <c r="E14" s="1" t="s">
        <v>461</v>
      </c>
      <c r="F14" s="1" t="s">
        <v>375</v>
      </c>
      <c r="G14" s="1" t="s">
        <v>379</v>
      </c>
      <c r="H14" s="1" t="s">
        <v>380</v>
      </c>
      <c r="I14" s="1" t="s">
        <v>462</v>
      </c>
      <c r="J14" s="1" t="s">
        <v>30</v>
      </c>
      <c r="K14" s="1" t="s">
        <v>463</v>
      </c>
      <c r="L14" s="1" t="s">
        <v>463</v>
      </c>
      <c r="M14" s="1" t="s">
        <v>383</v>
      </c>
      <c r="N14" s="1" t="s">
        <v>383</v>
      </c>
      <c r="O14" s="1" t="s">
        <v>384</v>
      </c>
      <c r="P14" s="1" t="s">
        <v>385</v>
      </c>
      <c r="Q14" s="1" t="s">
        <v>386</v>
      </c>
      <c r="R14" s="1" t="s">
        <v>464</v>
      </c>
      <c r="S14" s="1" t="s">
        <v>388</v>
      </c>
      <c r="T14" s="1" t="s">
        <v>389</v>
      </c>
      <c r="U14" s="1" t="s">
        <v>390</v>
      </c>
      <c r="V14" s="1" t="s">
        <v>391</v>
      </c>
    </row>
    <row r="15" s="1" customFormat="1" spans="1:22">
      <c r="A15" s="3">
        <v>999226840350362</v>
      </c>
      <c r="B15" s="1" t="s">
        <v>375</v>
      </c>
      <c r="C15" s="1" t="s">
        <v>465</v>
      </c>
      <c r="D15" s="1" t="s">
        <v>466</v>
      </c>
      <c r="E15" s="1" t="s">
        <v>467</v>
      </c>
      <c r="F15" s="1" t="s">
        <v>375</v>
      </c>
      <c r="G15" s="1" t="s">
        <v>379</v>
      </c>
      <c r="H15" s="1" t="s">
        <v>380</v>
      </c>
      <c r="I15" s="1" t="s">
        <v>468</v>
      </c>
      <c r="J15" s="1" t="s">
        <v>30</v>
      </c>
      <c r="K15" s="1" t="s">
        <v>469</v>
      </c>
      <c r="L15" s="1" t="s">
        <v>469</v>
      </c>
      <c r="M15" s="1" t="s">
        <v>383</v>
      </c>
      <c r="N15" s="1" t="s">
        <v>383</v>
      </c>
      <c r="O15" s="1" t="s">
        <v>384</v>
      </c>
      <c r="P15" s="1" t="s">
        <v>385</v>
      </c>
      <c r="Q15" s="1" t="s">
        <v>386</v>
      </c>
      <c r="R15" s="1" t="s">
        <v>470</v>
      </c>
      <c r="S15" s="1" t="s">
        <v>388</v>
      </c>
      <c r="T15" s="1" t="s">
        <v>389</v>
      </c>
      <c r="U15" s="1" t="s">
        <v>390</v>
      </c>
      <c r="V15" s="1" t="s">
        <v>391</v>
      </c>
    </row>
    <row r="16" s="1" customFormat="1" spans="1:22">
      <c r="A16" s="3">
        <v>999226840124243</v>
      </c>
      <c r="B16" s="1" t="s">
        <v>375</v>
      </c>
      <c r="C16" s="1" t="s">
        <v>471</v>
      </c>
      <c r="D16" s="1" t="s">
        <v>472</v>
      </c>
      <c r="E16" s="1" t="s">
        <v>473</v>
      </c>
      <c r="F16" s="1" t="s">
        <v>375</v>
      </c>
      <c r="G16" s="1" t="s">
        <v>379</v>
      </c>
      <c r="H16" s="1" t="s">
        <v>380</v>
      </c>
      <c r="I16" s="1" t="s">
        <v>474</v>
      </c>
      <c r="J16" s="1" t="s">
        <v>30</v>
      </c>
      <c r="K16" s="1" t="s">
        <v>475</v>
      </c>
      <c r="L16" s="1" t="s">
        <v>475</v>
      </c>
      <c r="M16" s="1" t="s">
        <v>383</v>
      </c>
      <c r="N16" s="1" t="s">
        <v>383</v>
      </c>
      <c r="O16" s="1" t="s">
        <v>384</v>
      </c>
      <c r="P16" s="1" t="s">
        <v>385</v>
      </c>
      <c r="Q16" s="1" t="s">
        <v>386</v>
      </c>
      <c r="R16" s="1" t="s">
        <v>476</v>
      </c>
      <c r="S16" s="1" t="s">
        <v>388</v>
      </c>
      <c r="T16" s="1" t="s">
        <v>389</v>
      </c>
      <c r="U16" s="1" t="s">
        <v>390</v>
      </c>
      <c r="V16" s="1" t="s">
        <v>405</v>
      </c>
    </row>
    <row r="17" s="1" customFormat="1" spans="1:22">
      <c r="A17" s="3">
        <v>999226839045242</v>
      </c>
      <c r="B17" s="1" t="s">
        <v>375</v>
      </c>
      <c r="C17" s="1" t="s">
        <v>477</v>
      </c>
      <c r="D17" s="1" t="s">
        <v>478</v>
      </c>
      <c r="E17" s="1" t="s">
        <v>479</v>
      </c>
      <c r="F17" s="1" t="s">
        <v>375</v>
      </c>
      <c r="G17" s="1" t="s">
        <v>379</v>
      </c>
      <c r="H17" s="1" t="s">
        <v>380</v>
      </c>
      <c r="I17" s="1" t="s">
        <v>480</v>
      </c>
      <c r="J17" s="1" t="s">
        <v>30</v>
      </c>
      <c r="K17" s="1" t="s">
        <v>481</v>
      </c>
      <c r="L17" s="1" t="s">
        <v>481</v>
      </c>
      <c r="M17" s="1" t="s">
        <v>383</v>
      </c>
      <c r="N17" s="1" t="s">
        <v>383</v>
      </c>
      <c r="O17" s="1" t="s">
        <v>384</v>
      </c>
      <c r="P17" s="1" t="s">
        <v>385</v>
      </c>
      <c r="Q17" s="1" t="s">
        <v>386</v>
      </c>
      <c r="R17" s="1" t="s">
        <v>482</v>
      </c>
      <c r="S17" s="1" t="s">
        <v>388</v>
      </c>
      <c r="T17" s="1" t="s">
        <v>389</v>
      </c>
      <c r="U17" s="1" t="s">
        <v>390</v>
      </c>
      <c r="V17" s="1" t="s">
        <v>398</v>
      </c>
    </row>
    <row r="18" s="1" customFormat="1" spans="1:22">
      <c r="A18" s="3">
        <v>999226838535942</v>
      </c>
      <c r="B18" s="1" t="s">
        <v>375</v>
      </c>
      <c r="C18" s="1" t="s">
        <v>483</v>
      </c>
      <c r="D18" s="1" t="s">
        <v>484</v>
      </c>
      <c r="E18" s="1" t="s">
        <v>485</v>
      </c>
      <c r="F18" s="1" t="s">
        <v>375</v>
      </c>
      <c r="G18" s="1" t="s">
        <v>379</v>
      </c>
      <c r="H18" s="1" t="s">
        <v>380</v>
      </c>
      <c r="I18" s="1" t="s">
        <v>486</v>
      </c>
      <c r="J18" s="1" t="s">
        <v>30</v>
      </c>
      <c r="K18" s="1" t="s">
        <v>487</v>
      </c>
      <c r="L18" s="1" t="s">
        <v>487</v>
      </c>
      <c r="M18" s="1" t="s">
        <v>383</v>
      </c>
      <c r="N18" s="1" t="s">
        <v>383</v>
      </c>
      <c r="O18" s="1" t="s">
        <v>384</v>
      </c>
      <c r="P18" s="1" t="s">
        <v>385</v>
      </c>
      <c r="Q18" s="1" t="s">
        <v>386</v>
      </c>
      <c r="R18" s="1" t="s">
        <v>488</v>
      </c>
      <c r="S18" s="1" t="s">
        <v>388</v>
      </c>
      <c r="T18" s="1" t="s">
        <v>389</v>
      </c>
      <c r="U18" s="1" t="s">
        <v>390</v>
      </c>
      <c r="V18" s="1" t="s">
        <v>489</v>
      </c>
    </row>
    <row r="19" s="1" customFormat="1" spans="1:22">
      <c r="A19" s="3">
        <v>999226838525095</v>
      </c>
      <c r="B19" s="1" t="s">
        <v>375</v>
      </c>
      <c r="C19" s="1" t="s">
        <v>490</v>
      </c>
      <c r="D19" s="1" t="s">
        <v>484</v>
      </c>
      <c r="E19" s="1" t="s">
        <v>491</v>
      </c>
      <c r="F19" s="1" t="s">
        <v>375</v>
      </c>
      <c r="G19" s="1" t="s">
        <v>379</v>
      </c>
      <c r="H19" s="1" t="s">
        <v>380</v>
      </c>
      <c r="I19" s="1" t="s">
        <v>492</v>
      </c>
      <c r="J19" s="1" t="s">
        <v>30</v>
      </c>
      <c r="K19" s="1" t="s">
        <v>493</v>
      </c>
      <c r="L19" s="1" t="s">
        <v>493</v>
      </c>
      <c r="M19" s="1" t="s">
        <v>383</v>
      </c>
      <c r="N19" s="1" t="s">
        <v>383</v>
      </c>
      <c r="O19" s="1" t="s">
        <v>384</v>
      </c>
      <c r="P19" s="1" t="s">
        <v>385</v>
      </c>
      <c r="Q19" s="1" t="s">
        <v>386</v>
      </c>
      <c r="R19" s="1" t="s">
        <v>494</v>
      </c>
      <c r="S19" s="1" t="s">
        <v>388</v>
      </c>
      <c r="T19" s="1" t="s">
        <v>389</v>
      </c>
      <c r="U19" s="1" t="s">
        <v>390</v>
      </c>
      <c r="V19" s="1" t="s">
        <v>489</v>
      </c>
    </row>
    <row r="20" s="1" customFormat="1" spans="1:22">
      <c r="A20" s="3">
        <v>999226837994649</v>
      </c>
      <c r="B20" s="1" t="s">
        <v>375</v>
      </c>
      <c r="C20" s="1" t="s">
        <v>495</v>
      </c>
      <c r="D20" s="1" t="s">
        <v>496</v>
      </c>
      <c r="E20" s="1" t="s">
        <v>497</v>
      </c>
      <c r="F20" s="1" t="s">
        <v>375</v>
      </c>
      <c r="G20" s="1" t="s">
        <v>379</v>
      </c>
      <c r="H20" s="1" t="s">
        <v>380</v>
      </c>
      <c r="I20" s="1" t="s">
        <v>498</v>
      </c>
      <c r="J20" s="1" t="s">
        <v>30</v>
      </c>
      <c r="K20" s="1" t="s">
        <v>499</v>
      </c>
      <c r="L20" s="1" t="s">
        <v>499</v>
      </c>
      <c r="M20" s="1" t="s">
        <v>383</v>
      </c>
      <c r="N20" s="1" t="s">
        <v>383</v>
      </c>
      <c r="O20" s="1" t="s">
        <v>384</v>
      </c>
      <c r="P20" s="1" t="s">
        <v>385</v>
      </c>
      <c r="Q20" s="1" t="s">
        <v>386</v>
      </c>
      <c r="R20" s="1" t="s">
        <v>500</v>
      </c>
      <c r="S20" s="1" t="s">
        <v>388</v>
      </c>
      <c r="T20" s="1" t="s">
        <v>389</v>
      </c>
      <c r="U20" s="1" t="s">
        <v>390</v>
      </c>
      <c r="V20" s="1" t="s">
        <v>398</v>
      </c>
    </row>
    <row r="21" s="1" customFormat="1" spans="1:22">
      <c r="A21" s="3">
        <v>999226836731091</v>
      </c>
      <c r="B21" s="1" t="s">
        <v>501</v>
      </c>
      <c r="C21" s="1" t="s">
        <v>502</v>
      </c>
      <c r="D21" s="1" t="s">
        <v>503</v>
      </c>
      <c r="E21" s="1" t="s">
        <v>504</v>
      </c>
      <c r="F21" s="1" t="s">
        <v>375</v>
      </c>
      <c r="G21" s="1" t="s">
        <v>379</v>
      </c>
      <c r="H21" s="1" t="s">
        <v>380</v>
      </c>
      <c r="I21" s="1" t="s">
        <v>505</v>
      </c>
      <c r="J21" s="1" t="s">
        <v>30</v>
      </c>
      <c r="K21" s="1" t="s">
        <v>506</v>
      </c>
      <c r="L21" s="1" t="s">
        <v>506</v>
      </c>
      <c r="M21" s="1" t="s">
        <v>383</v>
      </c>
      <c r="N21" s="1" t="s">
        <v>383</v>
      </c>
      <c r="O21" s="1" t="s">
        <v>384</v>
      </c>
      <c r="P21" s="1" t="s">
        <v>385</v>
      </c>
      <c r="Q21" s="1" t="s">
        <v>386</v>
      </c>
      <c r="R21" s="1" t="s">
        <v>507</v>
      </c>
      <c r="S21" s="1" t="s">
        <v>388</v>
      </c>
      <c r="T21" s="1" t="s">
        <v>389</v>
      </c>
      <c r="U21" s="1" t="s">
        <v>390</v>
      </c>
      <c r="V21" s="1" t="s">
        <v>405</v>
      </c>
    </row>
    <row r="22" s="1" customFormat="1" spans="1:22">
      <c r="A22" s="3">
        <v>999226836337971</v>
      </c>
      <c r="B22" s="1" t="s">
        <v>501</v>
      </c>
      <c r="C22" s="1" t="s">
        <v>508</v>
      </c>
      <c r="D22" s="1" t="s">
        <v>509</v>
      </c>
      <c r="E22" s="1" t="s">
        <v>510</v>
      </c>
      <c r="F22" s="1" t="s">
        <v>375</v>
      </c>
      <c r="G22" s="1" t="s">
        <v>379</v>
      </c>
      <c r="H22" s="1" t="s">
        <v>380</v>
      </c>
      <c r="I22" s="1" t="s">
        <v>511</v>
      </c>
      <c r="J22" s="1" t="s">
        <v>30</v>
      </c>
      <c r="K22" s="1" t="s">
        <v>512</v>
      </c>
      <c r="L22" s="1" t="s">
        <v>512</v>
      </c>
      <c r="M22" s="1" t="s">
        <v>383</v>
      </c>
      <c r="N22" s="1" t="s">
        <v>383</v>
      </c>
      <c r="O22" s="1" t="s">
        <v>384</v>
      </c>
      <c r="P22" s="1" t="s">
        <v>385</v>
      </c>
      <c r="Q22" s="1" t="s">
        <v>386</v>
      </c>
      <c r="R22" s="1" t="s">
        <v>513</v>
      </c>
      <c r="S22" s="1" t="s">
        <v>388</v>
      </c>
      <c r="T22" s="1" t="s">
        <v>389</v>
      </c>
      <c r="U22" s="1" t="s">
        <v>390</v>
      </c>
      <c r="V22" s="1" t="s">
        <v>405</v>
      </c>
    </row>
    <row r="23" s="1" customFormat="1" spans="1:22">
      <c r="A23" s="3">
        <v>999226835984655</v>
      </c>
      <c r="B23" s="1" t="s">
        <v>501</v>
      </c>
      <c r="C23" s="1" t="s">
        <v>514</v>
      </c>
      <c r="D23" s="1" t="s">
        <v>515</v>
      </c>
      <c r="E23" s="1" t="s">
        <v>516</v>
      </c>
      <c r="F23" s="1" t="s">
        <v>375</v>
      </c>
      <c r="G23" s="1" t="s">
        <v>379</v>
      </c>
      <c r="H23" s="1" t="s">
        <v>380</v>
      </c>
      <c r="I23" s="1" t="s">
        <v>517</v>
      </c>
      <c r="J23" s="1" t="s">
        <v>30</v>
      </c>
      <c r="K23" s="1" t="s">
        <v>518</v>
      </c>
      <c r="L23" s="1" t="s">
        <v>518</v>
      </c>
      <c r="M23" s="1" t="s">
        <v>383</v>
      </c>
      <c r="N23" s="1" t="s">
        <v>383</v>
      </c>
      <c r="O23" s="1" t="s">
        <v>384</v>
      </c>
      <c r="P23" s="1" t="s">
        <v>385</v>
      </c>
      <c r="Q23" s="1" t="s">
        <v>386</v>
      </c>
      <c r="R23" s="1" t="s">
        <v>519</v>
      </c>
      <c r="S23" s="1" t="s">
        <v>388</v>
      </c>
      <c r="T23" s="1" t="s">
        <v>389</v>
      </c>
      <c r="U23" s="1" t="s">
        <v>390</v>
      </c>
      <c r="V23" s="1" t="s">
        <v>489</v>
      </c>
    </row>
    <row r="24" s="1" customFormat="1" spans="1:22">
      <c r="A24" s="3">
        <v>999226834302141</v>
      </c>
      <c r="B24" s="1" t="s">
        <v>501</v>
      </c>
      <c r="C24" s="1" t="s">
        <v>520</v>
      </c>
      <c r="D24" s="1" t="s">
        <v>521</v>
      </c>
      <c r="E24" s="1" t="s">
        <v>522</v>
      </c>
      <c r="F24" s="1" t="s">
        <v>375</v>
      </c>
      <c r="G24" s="1" t="s">
        <v>379</v>
      </c>
      <c r="H24" s="1" t="s">
        <v>380</v>
      </c>
      <c r="I24" s="1" t="s">
        <v>523</v>
      </c>
      <c r="J24" s="1" t="s">
        <v>30</v>
      </c>
      <c r="K24" s="1" t="s">
        <v>524</v>
      </c>
      <c r="L24" s="1" t="s">
        <v>524</v>
      </c>
      <c r="M24" s="1" t="s">
        <v>383</v>
      </c>
      <c r="N24" s="1" t="s">
        <v>383</v>
      </c>
      <c r="O24" s="1" t="s">
        <v>384</v>
      </c>
      <c r="P24" s="1" t="s">
        <v>385</v>
      </c>
      <c r="Q24" s="1" t="s">
        <v>386</v>
      </c>
      <c r="R24" s="1" t="s">
        <v>525</v>
      </c>
      <c r="S24" s="1" t="s">
        <v>388</v>
      </c>
      <c r="T24" s="1" t="s">
        <v>389</v>
      </c>
      <c r="U24" s="1" t="s">
        <v>390</v>
      </c>
      <c r="V24" s="1" t="s">
        <v>405</v>
      </c>
    </row>
    <row r="25" s="1" customFormat="1" spans="1:22">
      <c r="A25" s="3">
        <v>999226834043715</v>
      </c>
      <c r="B25" s="1" t="s">
        <v>501</v>
      </c>
      <c r="C25" s="1" t="s">
        <v>526</v>
      </c>
      <c r="D25" s="1" t="s">
        <v>527</v>
      </c>
      <c r="E25" s="1" t="s">
        <v>528</v>
      </c>
      <c r="F25" s="1" t="s">
        <v>375</v>
      </c>
      <c r="G25" s="1" t="s">
        <v>379</v>
      </c>
      <c r="H25" s="1" t="s">
        <v>380</v>
      </c>
      <c r="I25" s="1" t="s">
        <v>529</v>
      </c>
      <c r="J25" s="1" t="s">
        <v>30</v>
      </c>
      <c r="K25" s="1" t="s">
        <v>530</v>
      </c>
      <c r="L25" s="1" t="s">
        <v>530</v>
      </c>
      <c r="M25" s="1" t="s">
        <v>383</v>
      </c>
      <c r="N25" s="1" t="s">
        <v>383</v>
      </c>
      <c r="O25" s="1" t="s">
        <v>384</v>
      </c>
      <c r="P25" s="1" t="s">
        <v>385</v>
      </c>
      <c r="Q25" s="1" t="s">
        <v>386</v>
      </c>
      <c r="R25" s="1" t="s">
        <v>531</v>
      </c>
      <c r="S25" s="1" t="s">
        <v>388</v>
      </c>
      <c r="T25" s="1" t="s">
        <v>389</v>
      </c>
      <c r="U25" s="1" t="s">
        <v>390</v>
      </c>
      <c r="V25" s="1" t="s">
        <v>391</v>
      </c>
    </row>
    <row r="26" s="1" customFormat="1" spans="1:22">
      <c r="A26" s="3">
        <v>26833904113</v>
      </c>
      <c r="B26" s="1" t="s">
        <v>501</v>
      </c>
      <c r="C26" s="1" t="s">
        <v>532</v>
      </c>
      <c r="D26" s="1" t="s">
        <v>533</v>
      </c>
      <c r="E26" s="1" t="s">
        <v>534</v>
      </c>
      <c r="F26" s="1" t="s">
        <v>375</v>
      </c>
      <c r="G26" s="1" t="s">
        <v>379</v>
      </c>
      <c r="H26" s="1" t="s">
        <v>380</v>
      </c>
      <c r="I26" s="1" t="s">
        <v>535</v>
      </c>
      <c r="J26" s="1" t="s">
        <v>30</v>
      </c>
      <c r="K26" s="1" t="s">
        <v>536</v>
      </c>
      <c r="L26" s="1" t="s">
        <v>536</v>
      </c>
      <c r="M26" s="1" t="s">
        <v>383</v>
      </c>
      <c r="N26" s="1" t="s">
        <v>383</v>
      </c>
      <c r="O26" s="1" t="s">
        <v>384</v>
      </c>
      <c r="P26" s="1" t="s">
        <v>385</v>
      </c>
      <c r="Q26" s="1" t="s">
        <v>386</v>
      </c>
      <c r="R26" s="1" t="s">
        <v>537</v>
      </c>
      <c r="S26" s="1" t="s">
        <v>388</v>
      </c>
      <c r="T26" s="1" t="s">
        <v>389</v>
      </c>
      <c r="U26" s="1" t="s">
        <v>390</v>
      </c>
      <c r="V26" s="1" t="s">
        <v>398</v>
      </c>
    </row>
    <row r="27" s="1" customFormat="1" spans="1:22">
      <c r="A27" s="3">
        <v>999226833471339</v>
      </c>
      <c r="B27" s="1" t="s">
        <v>501</v>
      </c>
      <c r="C27" s="1" t="s">
        <v>538</v>
      </c>
      <c r="D27" s="1" t="s">
        <v>539</v>
      </c>
      <c r="E27" s="1" t="s">
        <v>540</v>
      </c>
      <c r="F27" s="1" t="s">
        <v>375</v>
      </c>
      <c r="G27" s="1" t="s">
        <v>379</v>
      </c>
      <c r="H27" s="1" t="s">
        <v>380</v>
      </c>
      <c r="I27" s="1" t="s">
        <v>541</v>
      </c>
      <c r="J27" s="1" t="s">
        <v>30</v>
      </c>
      <c r="K27" s="1" t="s">
        <v>542</v>
      </c>
      <c r="L27" s="1" t="s">
        <v>542</v>
      </c>
      <c r="M27" s="1" t="s">
        <v>383</v>
      </c>
      <c r="N27" s="1" t="s">
        <v>383</v>
      </c>
      <c r="O27" s="1" t="s">
        <v>384</v>
      </c>
      <c r="P27" s="1" t="s">
        <v>385</v>
      </c>
      <c r="Q27" s="1" t="s">
        <v>386</v>
      </c>
      <c r="R27" s="1" t="s">
        <v>543</v>
      </c>
      <c r="S27" s="1" t="s">
        <v>388</v>
      </c>
      <c r="T27" s="1" t="s">
        <v>389</v>
      </c>
      <c r="U27" s="1" t="s">
        <v>390</v>
      </c>
      <c r="V27" s="1" t="s">
        <v>544</v>
      </c>
    </row>
    <row r="28" s="1" customFormat="1" spans="1:22">
      <c r="A28" s="3">
        <v>999226832022707</v>
      </c>
      <c r="B28" s="1" t="s">
        <v>501</v>
      </c>
      <c r="C28" s="1" t="s">
        <v>545</v>
      </c>
      <c r="D28" s="1" t="s">
        <v>426</v>
      </c>
      <c r="E28" s="1" t="s">
        <v>546</v>
      </c>
      <c r="F28" s="1" t="s">
        <v>375</v>
      </c>
      <c r="G28" s="1" t="s">
        <v>379</v>
      </c>
      <c r="H28" s="1" t="s">
        <v>380</v>
      </c>
      <c r="I28" s="1" t="s">
        <v>547</v>
      </c>
      <c r="J28" s="1" t="s">
        <v>30</v>
      </c>
      <c r="K28" s="1" t="s">
        <v>548</v>
      </c>
      <c r="L28" s="1" t="s">
        <v>548</v>
      </c>
      <c r="M28" s="1" t="s">
        <v>383</v>
      </c>
      <c r="N28" s="1" t="s">
        <v>383</v>
      </c>
      <c r="O28" s="1" t="s">
        <v>384</v>
      </c>
      <c r="P28" s="1" t="s">
        <v>385</v>
      </c>
      <c r="Q28" s="1" t="s">
        <v>386</v>
      </c>
      <c r="R28" s="1" t="s">
        <v>549</v>
      </c>
      <c r="S28" s="1" t="s">
        <v>388</v>
      </c>
      <c r="T28" s="1" t="s">
        <v>389</v>
      </c>
      <c r="U28" s="1" t="s">
        <v>390</v>
      </c>
      <c r="V28" s="1" t="s">
        <v>398</v>
      </c>
    </row>
    <row r="29" s="1" customFormat="1" spans="1:22">
      <c r="A29" s="3">
        <v>999226830898200</v>
      </c>
      <c r="B29" s="1" t="s">
        <v>501</v>
      </c>
      <c r="C29" s="1" t="s">
        <v>550</v>
      </c>
      <c r="D29" s="1" t="s">
        <v>551</v>
      </c>
      <c r="E29" s="1" t="s">
        <v>552</v>
      </c>
      <c r="F29" s="1" t="s">
        <v>375</v>
      </c>
      <c r="G29" s="1" t="s">
        <v>379</v>
      </c>
      <c r="H29" s="1" t="s">
        <v>380</v>
      </c>
      <c r="I29" s="1" t="s">
        <v>553</v>
      </c>
      <c r="J29" s="1" t="s">
        <v>30</v>
      </c>
      <c r="K29" s="1" t="s">
        <v>554</v>
      </c>
      <c r="L29" s="1" t="s">
        <v>554</v>
      </c>
      <c r="M29" s="1" t="s">
        <v>383</v>
      </c>
      <c r="N29" s="1" t="s">
        <v>383</v>
      </c>
      <c r="O29" s="1" t="s">
        <v>384</v>
      </c>
      <c r="P29" s="1" t="s">
        <v>385</v>
      </c>
      <c r="Q29" s="1" t="s">
        <v>386</v>
      </c>
      <c r="R29" s="1" t="s">
        <v>555</v>
      </c>
      <c r="S29" s="1" t="s">
        <v>388</v>
      </c>
      <c r="T29" s="1" t="s">
        <v>389</v>
      </c>
      <c r="U29" s="1" t="s">
        <v>390</v>
      </c>
      <c r="V29" s="1" t="s">
        <v>398</v>
      </c>
    </row>
    <row r="30" s="1" customFormat="1" spans="1:22">
      <c r="A30" s="3">
        <v>999226800254323</v>
      </c>
      <c r="B30" s="1" t="s">
        <v>501</v>
      </c>
      <c r="C30" s="1" t="s">
        <v>556</v>
      </c>
      <c r="D30" s="1" t="s">
        <v>557</v>
      </c>
      <c r="E30" s="1" t="s">
        <v>558</v>
      </c>
      <c r="F30" s="1" t="s">
        <v>501</v>
      </c>
      <c r="G30" s="1" t="s">
        <v>379</v>
      </c>
      <c r="H30" s="1" t="s">
        <v>380</v>
      </c>
      <c r="I30" s="1" t="s">
        <v>559</v>
      </c>
      <c r="J30" s="1" t="s">
        <v>30</v>
      </c>
      <c r="K30" s="1" t="s">
        <v>560</v>
      </c>
      <c r="L30" s="1" t="s">
        <v>560</v>
      </c>
      <c r="M30" s="1" t="s">
        <v>383</v>
      </c>
      <c r="N30" s="1" t="s">
        <v>383</v>
      </c>
      <c r="O30" s="1" t="s">
        <v>384</v>
      </c>
      <c r="P30" s="1" t="s">
        <v>385</v>
      </c>
      <c r="Q30" s="1" t="s">
        <v>386</v>
      </c>
      <c r="R30" s="1" t="s">
        <v>561</v>
      </c>
      <c r="S30" s="1" t="s">
        <v>388</v>
      </c>
      <c r="T30" s="1" t="s">
        <v>389</v>
      </c>
      <c r="U30" s="1" t="s">
        <v>390</v>
      </c>
      <c r="V30" s="1" t="s">
        <v>544</v>
      </c>
    </row>
    <row r="31" s="1" customFormat="1" spans="1:22">
      <c r="A31" s="3">
        <v>999226800211612</v>
      </c>
      <c r="B31" s="1" t="s">
        <v>501</v>
      </c>
      <c r="C31" s="1" t="s">
        <v>562</v>
      </c>
      <c r="D31" s="1" t="s">
        <v>563</v>
      </c>
      <c r="E31" s="1" t="s">
        <v>564</v>
      </c>
      <c r="F31" s="1" t="s">
        <v>375</v>
      </c>
      <c r="G31" s="1" t="s">
        <v>379</v>
      </c>
      <c r="H31" s="1" t="s">
        <v>380</v>
      </c>
      <c r="I31" s="1" t="s">
        <v>565</v>
      </c>
      <c r="J31" s="1" t="s">
        <v>30</v>
      </c>
      <c r="K31" s="1" t="s">
        <v>566</v>
      </c>
      <c r="L31" s="1" t="s">
        <v>566</v>
      </c>
      <c r="M31" s="1" t="s">
        <v>383</v>
      </c>
      <c r="N31" s="1" t="s">
        <v>383</v>
      </c>
      <c r="O31" s="1" t="s">
        <v>384</v>
      </c>
      <c r="P31" s="1" t="s">
        <v>385</v>
      </c>
      <c r="Q31" s="1" t="s">
        <v>386</v>
      </c>
      <c r="R31" s="1" t="s">
        <v>567</v>
      </c>
      <c r="S31" s="1" t="s">
        <v>388</v>
      </c>
      <c r="T31" s="1" t="s">
        <v>389</v>
      </c>
      <c r="U31" s="1" t="s">
        <v>390</v>
      </c>
      <c r="V31" s="1" t="s">
        <v>489</v>
      </c>
    </row>
    <row r="32" s="1" customFormat="1" spans="1:22">
      <c r="A32" s="3">
        <v>999226799927589</v>
      </c>
      <c r="B32" s="1" t="s">
        <v>501</v>
      </c>
      <c r="C32" s="1" t="s">
        <v>568</v>
      </c>
      <c r="D32" s="1" t="s">
        <v>569</v>
      </c>
      <c r="E32" s="1" t="s">
        <v>570</v>
      </c>
      <c r="F32" s="1" t="s">
        <v>501</v>
      </c>
      <c r="G32" s="1" t="s">
        <v>379</v>
      </c>
      <c r="H32" s="1" t="s">
        <v>380</v>
      </c>
      <c r="I32" s="1" t="s">
        <v>571</v>
      </c>
      <c r="J32" s="1" t="s">
        <v>30</v>
      </c>
      <c r="K32" s="1" t="s">
        <v>572</v>
      </c>
      <c r="L32" s="1" t="s">
        <v>572</v>
      </c>
      <c r="M32" s="1" t="s">
        <v>383</v>
      </c>
      <c r="N32" s="1" t="s">
        <v>383</v>
      </c>
      <c r="O32" s="1" t="s">
        <v>384</v>
      </c>
      <c r="P32" s="1" t="s">
        <v>385</v>
      </c>
      <c r="Q32" s="1" t="s">
        <v>386</v>
      </c>
      <c r="R32" s="1" t="s">
        <v>573</v>
      </c>
      <c r="S32" s="1" t="s">
        <v>388</v>
      </c>
      <c r="T32" s="1" t="s">
        <v>389</v>
      </c>
      <c r="U32" s="1" t="s">
        <v>390</v>
      </c>
      <c r="V32" s="1" t="s">
        <v>398</v>
      </c>
    </row>
    <row r="33" s="1" customFormat="1" spans="1:22">
      <c r="A33" s="3">
        <v>999226799609502</v>
      </c>
      <c r="B33" s="1" t="s">
        <v>501</v>
      </c>
      <c r="C33" s="1" t="s">
        <v>574</v>
      </c>
      <c r="D33" s="1" t="s">
        <v>478</v>
      </c>
      <c r="E33" s="1" t="s">
        <v>575</v>
      </c>
      <c r="F33" s="1" t="s">
        <v>501</v>
      </c>
      <c r="G33" s="1" t="s">
        <v>379</v>
      </c>
      <c r="H33" s="1" t="s">
        <v>380</v>
      </c>
      <c r="I33" s="1" t="s">
        <v>576</v>
      </c>
      <c r="J33" s="1" t="s">
        <v>30</v>
      </c>
      <c r="K33" s="1" t="s">
        <v>577</v>
      </c>
      <c r="L33" s="1" t="s">
        <v>577</v>
      </c>
      <c r="M33" s="1" t="s">
        <v>383</v>
      </c>
      <c r="N33" s="1" t="s">
        <v>383</v>
      </c>
      <c r="O33" s="1" t="s">
        <v>384</v>
      </c>
      <c r="P33" s="1" t="s">
        <v>385</v>
      </c>
      <c r="Q33" s="1" t="s">
        <v>386</v>
      </c>
      <c r="R33" s="1" t="s">
        <v>578</v>
      </c>
      <c r="S33" s="1" t="s">
        <v>388</v>
      </c>
      <c r="T33" s="1" t="s">
        <v>389</v>
      </c>
      <c r="U33" s="1" t="s">
        <v>390</v>
      </c>
      <c r="V33" s="1" t="s">
        <v>398</v>
      </c>
    </row>
    <row r="34" s="1" customFormat="1" spans="1:22">
      <c r="A34" s="3">
        <v>999226799159521</v>
      </c>
      <c r="B34" s="1" t="s">
        <v>579</v>
      </c>
      <c r="C34" s="1" t="s">
        <v>580</v>
      </c>
      <c r="D34" s="1" t="s">
        <v>581</v>
      </c>
      <c r="E34" s="1" t="s">
        <v>582</v>
      </c>
      <c r="F34" s="1" t="s">
        <v>501</v>
      </c>
      <c r="G34" s="1" t="s">
        <v>379</v>
      </c>
      <c r="H34" s="1" t="s">
        <v>380</v>
      </c>
      <c r="I34" s="1" t="s">
        <v>583</v>
      </c>
      <c r="J34" s="1" t="s">
        <v>30</v>
      </c>
      <c r="K34" s="1" t="s">
        <v>584</v>
      </c>
      <c r="L34" s="1" t="s">
        <v>584</v>
      </c>
      <c r="M34" s="1" t="s">
        <v>383</v>
      </c>
      <c r="N34" s="1" t="s">
        <v>383</v>
      </c>
      <c r="O34" s="1" t="s">
        <v>384</v>
      </c>
      <c r="P34" s="1" t="s">
        <v>385</v>
      </c>
      <c r="Q34" s="1" t="s">
        <v>386</v>
      </c>
      <c r="R34" s="1" t="s">
        <v>585</v>
      </c>
      <c r="S34" s="1" t="s">
        <v>388</v>
      </c>
      <c r="T34" s="1" t="s">
        <v>389</v>
      </c>
      <c r="U34" s="1" t="s">
        <v>390</v>
      </c>
      <c r="V34" s="1" t="s">
        <v>398</v>
      </c>
    </row>
    <row r="35" s="1" customFormat="1" spans="1:22">
      <c r="A35" s="3">
        <v>26798350936</v>
      </c>
      <c r="B35" s="1" t="s">
        <v>579</v>
      </c>
      <c r="C35" s="1" t="s">
        <v>586</v>
      </c>
      <c r="D35" s="1" t="s">
        <v>587</v>
      </c>
      <c r="E35" s="1" t="s">
        <v>588</v>
      </c>
      <c r="F35" s="1" t="s">
        <v>501</v>
      </c>
      <c r="G35" s="1" t="s">
        <v>379</v>
      </c>
      <c r="H35" s="1" t="s">
        <v>380</v>
      </c>
      <c r="I35" s="1" t="s">
        <v>589</v>
      </c>
      <c r="J35" s="1" t="s">
        <v>30</v>
      </c>
      <c r="K35" s="1" t="s">
        <v>590</v>
      </c>
      <c r="L35" s="1" t="s">
        <v>590</v>
      </c>
      <c r="M35" s="1" t="s">
        <v>383</v>
      </c>
      <c r="N35" s="1" t="s">
        <v>383</v>
      </c>
      <c r="O35" s="1" t="s">
        <v>384</v>
      </c>
      <c r="P35" s="1" t="s">
        <v>385</v>
      </c>
      <c r="Q35" s="1" t="s">
        <v>386</v>
      </c>
      <c r="R35" s="1" t="s">
        <v>591</v>
      </c>
      <c r="S35" s="1" t="s">
        <v>388</v>
      </c>
      <c r="T35" s="1" t="s">
        <v>389</v>
      </c>
      <c r="U35" s="1" t="s">
        <v>390</v>
      </c>
      <c r="V35" s="1" t="s">
        <v>398</v>
      </c>
    </row>
    <row r="36" s="1" customFormat="1" spans="1:22">
      <c r="A36" s="3">
        <v>999226797507136</v>
      </c>
      <c r="B36" s="1" t="s">
        <v>579</v>
      </c>
      <c r="C36" s="1" t="s">
        <v>592</v>
      </c>
      <c r="D36" s="1" t="s">
        <v>593</v>
      </c>
      <c r="E36" s="1" t="s">
        <v>594</v>
      </c>
      <c r="F36" s="1" t="s">
        <v>375</v>
      </c>
      <c r="G36" s="1" t="s">
        <v>379</v>
      </c>
      <c r="H36" s="1" t="s">
        <v>380</v>
      </c>
      <c r="I36" s="1" t="s">
        <v>595</v>
      </c>
      <c r="J36" s="1" t="s">
        <v>30</v>
      </c>
      <c r="K36" s="1" t="s">
        <v>596</v>
      </c>
      <c r="L36" s="1" t="s">
        <v>596</v>
      </c>
      <c r="M36" s="1" t="s">
        <v>383</v>
      </c>
      <c r="N36" s="1" t="s">
        <v>383</v>
      </c>
      <c r="O36" s="1" t="s">
        <v>384</v>
      </c>
      <c r="P36" s="1" t="s">
        <v>385</v>
      </c>
      <c r="Q36" s="1" t="s">
        <v>386</v>
      </c>
      <c r="R36" s="1" t="s">
        <v>597</v>
      </c>
      <c r="S36" s="1" t="s">
        <v>388</v>
      </c>
      <c r="T36" s="1" t="s">
        <v>389</v>
      </c>
      <c r="U36" s="1" t="s">
        <v>390</v>
      </c>
      <c r="V36" s="1" t="s">
        <v>398</v>
      </c>
    </row>
    <row r="37" s="1" customFormat="1" spans="1:22">
      <c r="A37" s="3">
        <v>999226795108452</v>
      </c>
      <c r="B37" s="1" t="s">
        <v>579</v>
      </c>
      <c r="C37" s="1" t="s">
        <v>598</v>
      </c>
      <c r="D37" s="1" t="s">
        <v>599</v>
      </c>
      <c r="E37" s="1" t="s">
        <v>600</v>
      </c>
      <c r="F37" s="1" t="s">
        <v>375</v>
      </c>
      <c r="G37" s="1" t="s">
        <v>379</v>
      </c>
      <c r="H37" s="1" t="s">
        <v>380</v>
      </c>
      <c r="I37" s="1" t="s">
        <v>601</v>
      </c>
      <c r="J37" s="1" t="s">
        <v>30</v>
      </c>
      <c r="K37" s="1" t="s">
        <v>602</v>
      </c>
      <c r="L37" s="1" t="s">
        <v>602</v>
      </c>
      <c r="M37" s="1" t="s">
        <v>383</v>
      </c>
      <c r="N37" s="1" t="s">
        <v>383</v>
      </c>
      <c r="O37" s="1" t="s">
        <v>384</v>
      </c>
      <c r="P37" s="1" t="s">
        <v>385</v>
      </c>
      <c r="Q37" s="1" t="s">
        <v>386</v>
      </c>
      <c r="R37" s="1" t="s">
        <v>603</v>
      </c>
      <c r="S37" s="1" t="s">
        <v>388</v>
      </c>
      <c r="T37" s="1" t="s">
        <v>389</v>
      </c>
      <c r="U37" s="1" t="s">
        <v>390</v>
      </c>
      <c r="V37" s="1" t="s">
        <v>398</v>
      </c>
    </row>
    <row r="38" s="1" customFormat="1" spans="1:22">
      <c r="A38" s="3">
        <v>999226793482634</v>
      </c>
      <c r="B38" s="1" t="s">
        <v>579</v>
      </c>
      <c r="C38" s="1" t="s">
        <v>604</v>
      </c>
      <c r="D38" s="1" t="s">
        <v>605</v>
      </c>
      <c r="E38" s="1" t="s">
        <v>606</v>
      </c>
      <c r="F38" s="1" t="s">
        <v>375</v>
      </c>
      <c r="G38" s="1" t="s">
        <v>379</v>
      </c>
      <c r="H38" s="1" t="s">
        <v>380</v>
      </c>
      <c r="I38" s="1" t="s">
        <v>607</v>
      </c>
      <c r="J38" s="1" t="s">
        <v>30</v>
      </c>
      <c r="K38" s="1" t="s">
        <v>608</v>
      </c>
      <c r="L38" s="1" t="s">
        <v>608</v>
      </c>
      <c r="M38" s="1" t="s">
        <v>383</v>
      </c>
      <c r="N38" s="1" t="s">
        <v>383</v>
      </c>
      <c r="O38" s="1" t="s">
        <v>384</v>
      </c>
      <c r="P38" s="1" t="s">
        <v>385</v>
      </c>
      <c r="Q38" s="1" t="s">
        <v>386</v>
      </c>
      <c r="R38" s="1" t="s">
        <v>609</v>
      </c>
      <c r="S38" s="1" t="s">
        <v>388</v>
      </c>
      <c r="T38" s="1" t="s">
        <v>389</v>
      </c>
      <c r="U38" s="1" t="s">
        <v>390</v>
      </c>
      <c r="V38" s="1" t="s">
        <v>544</v>
      </c>
    </row>
    <row r="39" s="1" customFormat="1" spans="1:22">
      <c r="A39" s="3">
        <v>999226792151122</v>
      </c>
      <c r="B39" s="1" t="s">
        <v>610</v>
      </c>
      <c r="C39" s="1" t="s">
        <v>611</v>
      </c>
      <c r="D39" s="1" t="s">
        <v>539</v>
      </c>
      <c r="E39" s="1" t="s">
        <v>612</v>
      </c>
      <c r="F39" s="1" t="s">
        <v>375</v>
      </c>
      <c r="G39" s="1" t="s">
        <v>379</v>
      </c>
      <c r="H39" s="1" t="s">
        <v>380</v>
      </c>
      <c r="I39" s="1" t="s">
        <v>613</v>
      </c>
      <c r="J39" s="1" t="s">
        <v>30</v>
      </c>
      <c r="K39" s="1" t="s">
        <v>614</v>
      </c>
      <c r="L39" s="1" t="s">
        <v>614</v>
      </c>
      <c r="M39" s="1" t="s">
        <v>383</v>
      </c>
      <c r="N39" s="1" t="s">
        <v>383</v>
      </c>
      <c r="O39" s="1" t="s">
        <v>384</v>
      </c>
      <c r="P39" s="1" t="s">
        <v>385</v>
      </c>
      <c r="Q39" s="1" t="s">
        <v>386</v>
      </c>
      <c r="R39" s="1" t="s">
        <v>615</v>
      </c>
      <c r="S39" s="1" t="s">
        <v>388</v>
      </c>
      <c r="T39" s="1" t="s">
        <v>389</v>
      </c>
      <c r="U39" s="1" t="s">
        <v>390</v>
      </c>
      <c r="V39" s="1" t="s">
        <v>544</v>
      </c>
    </row>
    <row r="40" s="1" customFormat="1" spans="1:22">
      <c r="A40" s="3">
        <v>999226790017038</v>
      </c>
      <c r="B40" s="1" t="s">
        <v>610</v>
      </c>
      <c r="C40" s="1" t="s">
        <v>616</v>
      </c>
      <c r="D40" s="1" t="s">
        <v>617</v>
      </c>
      <c r="E40" s="1" t="s">
        <v>618</v>
      </c>
      <c r="F40" s="1" t="s">
        <v>501</v>
      </c>
      <c r="G40" s="1" t="s">
        <v>379</v>
      </c>
      <c r="H40" s="1" t="s">
        <v>380</v>
      </c>
      <c r="I40" s="1" t="s">
        <v>619</v>
      </c>
      <c r="J40" s="1" t="s">
        <v>30</v>
      </c>
      <c r="K40" s="1" t="s">
        <v>620</v>
      </c>
      <c r="L40" s="1" t="s">
        <v>620</v>
      </c>
      <c r="M40" s="1" t="s">
        <v>383</v>
      </c>
      <c r="N40" s="1" t="s">
        <v>383</v>
      </c>
      <c r="O40" s="1" t="s">
        <v>384</v>
      </c>
      <c r="P40" s="1" t="s">
        <v>385</v>
      </c>
      <c r="Q40" s="1" t="s">
        <v>386</v>
      </c>
      <c r="R40" s="1" t="s">
        <v>621</v>
      </c>
      <c r="S40" s="1" t="s">
        <v>388</v>
      </c>
      <c r="T40" s="1" t="s">
        <v>389</v>
      </c>
      <c r="U40" s="1" t="s">
        <v>622</v>
      </c>
      <c r="V40" s="1" t="s">
        <v>405</v>
      </c>
    </row>
    <row r="41" s="1" customFormat="1" spans="1:22">
      <c r="A41" s="3">
        <v>999226786531119</v>
      </c>
      <c r="B41" s="1" t="s">
        <v>610</v>
      </c>
      <c r="C41" s="1" t="s">
        <v>623</v>
      </c>
      <c r="D41" s="1" t="s">
        <v>624</v>
      </c>
      <c r="E41" s="1" t="s">
        <v>625</v>
      </c>
      <c r="F41" s="1" t="s">
        <v>579</v>
      </c>
      <c r="G41" s="1" t="s">
        <v>379</v>
      </c>
      <c r="H41" s="1" t="s">
        <v>380</v>
      </c>
      <c r="I41" s="1" t="s">
        <v>626</v>
      </c>
      <c r="J41" s="1" t="s">
        <v>30</v>
      </c>
      <c r="K41" s="1" t="s">
        <v>627</v>
      </c>
      <c r="L41" s="1" t="s">
        <v>627</v>
      </c>
      <c r="M41" s="1" t="s">
        <v>383</v>
      </c>
      <c r="N41" s="1" t="s">
        <v>383</v>
      </c>
      <c r="O41" s="1" t="s">
        <v>384</v>
      </c>
      <c r="P41" s="1" t="s">
        <v>385</v>
      </c>
      <c r="Q41" s="1" t="s">
        <v>386</v>
      </c>
      <c r="R41" s="1" t="s">
        <v>628</v>
      </c>
      <c r="S41" s="1" t="s">
        <v>388</v>
      </c>
      <c r="T41" s="1" t="s">
        <v>389</v>
      </c>
      <c r="U41" s="1" t="s">
        <v>390</v>
      </c>
      <c r="V41" s="1" t="s">
        <v>398</v>
      </c>
    </row>
    <row r="42" s="1" customFormat="1" spans="1:22">
      <c r="A42" s="3">
        <v>999226786167390</v>
      </c>
      <c r="B42" s="1" t="s">
        <v>610</v>
      </c>
      <c r="C42" s="1" t="s">
        <v>629</v>
      </c>
      <c r="D42" s="1" t="s">
        <v>630</v>
      </c>
      <c r="E42" s="1" t="s">
        <v>631</v>
      </c>
      <c r="F42" s="1" t="s">
        <v>610</v>
      </c>
      <c r="G42" s="1" t="s">
        <v>379</v>
      </c>
      <c r="H42" s="1" t="s">
        <v>380</v>
      </c>
      <c r="I42" s="1" t="s">
        <v>632</v>
      </c>
      <c r="J42" s="1" t="s">
        <v>30</v>
      </c>
      <c r="K42" s="1" t="s">
        <v>633</v>
      </c>
      <c r="L42" s="1" t="s">
        <v>633</v>
      </c>
      <c r="M42" s="1" t="s">
        <v>383</v>
      </c>
      <c r="N42" s="1" t="s">
        <v>383</v>
      </c>
      <c r="O42" s="1" t="s">
        <v>384</v>
      </c>
      <c r="P42" s="1" t="s">
        <v>385</v>
      </c>
      <c r="Q42" s="1" t="s">
        <v>386</v>
      </c>
      <c r="R42" s="1" t="s">
        <v>634</v>
      </c>
      <c r="S42" s="1" t="s">
        <v>388</v>
      </c>
      <c r="T42" s="1" t="s">
        <v>389</v>
      </c>
      <c r="U42" s="1" t="s">
        <v>390</v>
      </c>
      <c r="V42" s="1" t="s">
        <v>398</v>
      </c>
    </row>
    <row r="43" s="1" customFormat="1" spans="1:22">
      <c r="A43" s="3">
        <v>26776642022</v>
      </c>
      <c r="B43" s="1" t="s">
        <v>635</v>
      </c>
      <c r="C43" s="1" t="s">
        <v>636</v>
      </c>
      <c r="D43" s="1" t="s">
        <v>637</v>
      </c>
      <c r="E43" s="1" t="s">
        <v>638</v>
      </c>
      <c r="F43" s="1" t="s">
        <v>635</v>
      </c>
      <c r="G43" s="1" t="s">
        <v>379</v>
      </c>
      <c r="H43" s="1" t="s">
        <v>380</v>
      </c>
      <c r="I43" s="1" t="s">
        <v>639</v>
      </c>
      <c r="J43" s="1" t="s">
        <v>30</v>
      </c>
      <c r="K43" s="1" t="s">
        <v>640</v>
      </c>
      <c r="L43" s="1" t="s">
        <v>640</v>
      </c>
      <c r="M43" s="1" t="s">
        <v>383</v>
      </c>
      <c r="N43" s="1" t="s">
        <v>383</v>
      </c>
      <c r="O43" s="1" t="s">
        <v>384</v>
      </c>
      <c r="P43" s="1" t="s">
        <v>385</v>
      </c>
      <c r="Q43" s="1" t="s">
        <v>386</v>
      </c>
      <c r="R43" s="1" t="s">
        <v>641</v>
      </c>
      <c r="S43" s="1" t="s">
        <v>388</v>
      </c>
      <c r="T43" s="1" t="s">
        <v>389</v>
      </c>
      <c r="U43" s="1" t="s">
        <v>390</v>
      </c>
      <c r="V43" s="1" t="s">
        <v>642</v>
      </c>
    </row>
    <row r="44" s="1" customFormat="1" spans="1:22">
      <c r="A44" s="3">
        <v>999226775734704</v>
      </c>
      <c r="B44" s="1" t="s">
        <v>635</v>
      </c>
      <c r="C44" s="1" t="s">
        <v>643</v>
      </c>
      <c r="D44" s="1" t="s">
        <v>644</v>
      </c>
      <c r="E44" s="1" t="s">
        <v>645</v>
      </c>
      <c r="F44" s="1" t="s">
        <v>375</v>
      </c>
      <c r="G44" s="1" t="s">
        <v>379</v>
      </c>
      <c r="H44" s="1" t="s">
        <v>380</v>
      </c>
      <c r="I44" s="1" t="s">
        <v>646</v>
      </c>
      <c r="J44" s="1" t="s">
        <v>30</v>
      </c>
      <c r="K44" s="1" t="s">
        <v>647</v>
      </c>
      <c r="L44" s="1" t="s">
        <v>647</v>
      </c>
      <c r="M44" s="1" t="s">
        <v>383</v>
      </c>
      <c r="N44" s="1" t="s">
        <v>383</v>
      </c>
      <c r="O44" s="1" t="s">
        <v>384</v>
      </c>
      <c r="P44" s="1" t="s">
        <v>385</v>
      </c>
      <c r="Q44" s="1" t="s">
        <v>386</v>
      </c>
      <c r="R44" s="1" t="s">
        <v>648</v>
      </c>
      <c r="S44" s="1" t="s">
        <v>388</v>
      </c>
      <c r="T44" s="1" t="s">
        <v>389</v>
      </c>
      <c r="U44" s="1" t="s">
        <v>390</v>
      </c>
      <c r="V44" s="1" t="s">
        <v>398</v>
      </c>
    </row>
    <row r="45" s="1" customFormat="1" spans="1:22">
      <c r="A45" s="3">
        <v>999226775229032</v>
      </c>
      <c r="B45" s="1" t="s">
        <v>635</v>
      </c>
      <c r="C45" s="1" t="s">
        <v>649</v>
      </c>
      <c r="D45" s="1" t="s">
        <v>650</v>
      </c>
      <c r="E45" s="1" t="s">
        <v>651</v>
      </c>
      <c r="F45" s="1" t="s">
        <v>375</v>
      </c>
      <c r="G45" s="1" t="s">
        <v>379</v>
      </c>
      <c r="H45" s="1" t="s">
        <v>380</v>
      </c>
      <c r="I45" s="1" t="s">
        <v>652</v>
      </c>
      <c r="J45" s="1" t="s">
        <v>30</v>
      </c>
      <c r="K45" s="1" t="s">
        <v>653</v>
      </c>
      <c r="L45" s="1" t="s">
        <v>653</v>
      </c>
      <c r="M45" s="1" t="s">
        <v>383</v>
      </c>
      <c r="N45" s="1" t="s">
        <v>383</v>
      </c>
      <c r="O45" s="1" t="s">
        <v>384</v>
      </c>
      <c r="P45" s="1" t="s">
        <v>385</v>
      </c>
      <c r="Q45" s="1" t="s">
        <v>386</v>
      </c>
      <c r="R45" s="1" t="s">
        <v>654</v>
      </c>
      <c r="S45" s="1" t="s">
        <v>388</v>
      </c>
      <c r="T45" s="1" t="s">
        <v>389</v>
      </c>
      <c r="U45" s="1" t="s">
        <v>390</v>
      </c>
      <c r="V45" s="1" t="s">
        <v>398</v>
      </c>
    </row>
    <row r="46" s="1" customFormat="1" spans="1:22">
      <c r="A46" s="3">
        <v>999226771755343</v>
      </c>
      <c r="B46" s="1" t="s">
        <v>655</v>
      </c>
      <c r="C46" s="1" t="s">
        <v>656</v>
      </c>
      <c r="D46" s="1" t="s">
        <v>657</v>
      </c>
      <c r="E46" s="1" t="s">
        <v>658</v>
      </c>
      <c r="F46" s="1" t="s">
        <v>375</v>
      </c>
      <c r="G46" s="1" t="s">
        <v>379</v>
      </c>
      <c r="H46" s="1" t="s">
        <v>380</v>
      </c>
      <c r="I46" s="1" t="s">
        <v>659</v>
      </c>
      <c r="J46" s="1" t="s">
        <v>30</v>
      </c>
      <c r="K46" s="1" t="s">
        <v>660</v>
      </c>
      <c r="L46" s="1" t="s">
        <v>660</v>
      </c>
      <c r="M46" s="1" t="s">
        <v>383</v>
      </c>
      <c r="N46" s="1" t="s">
        <v>383</v>
      </c>
      <c r="O46" s="1" t="s">
        <v>384</v>
      </c>
      <c r="P46" s="1" t="s">
        <v>385</v>
      </c>
      <c r="Q46" s="1" t="s">
        <v>386</v>
      </c>
      <c r="R46" s="1" t="s">
        <v>661</v>
      </c>
      <c r="S46" s="1" t="s">
        <v>388</v>
      </c>
      <c r="T46" s="1" t="s">
        <v>389</v>
      </c>
      <c r="U46" s="1" t="s">
        <v>622</v>
      </c>
      <c r="V46" s="1" t="s">
        <v>662</v>
      </c>
    </row>
    <row r="47" s="1" customFormat="1" spans="1:22">
      <c r="A47" s="3">
        <v>999226770384980</v>
      </c>
      <c r="B47" s="1" t="s">
        <v>655</v>
      </c>
      <c r="C47" s="1" t="s">
        <v>663</v>
      </c>
      <c r="D47" s="1" t="s">
        <v>664</v>
      </c>
      <c r="E47" s="1" t="s">
        <v>665</v>
      </c>
      <c r="F47" s="1" t="s">
        <v>501</v>
      </c>
      <c r="G47" s="1" t="s">
        <v>379</v>
      </c>
      <c r="H47" s="1" t="s">
        <v>380</v>
      </c>
      <c r="I47" s="1" t="s">
        <v>666</v>
      </c>
      <c r="J47" s="1" t="s">
        <v>30</v>
      </c>
      <c r="K47" s="1" t="s">
        <v>667</v>
      </c>
      <c r="L47" s="1" t="s">
        <v>667</v>
      </c>
      <c r="M47" s="1" t="s">
        <v>383</v>
      </c>
      <c r="N47" s="1" t="s">
        <v>383</v>
      </c>
      <c r="O47" s="1" t="s">
        <v>384</v>
      </c>
      <c r="P47" s="1" t="s">
        <v>385</v>
      </c>
      <c r="Q47" s="1" t="s">
        <v>386</v>
      </c>
      <c r="R47" s="1" t="s">
        <v>668</v>
      </c>
      <c r="S47" s="1" t="s">
        <v>388</v>
      </c>
      <c r="T47" s="1" t="s">
        <v>389</v>
      </c>
      <c r="U47" s="1" t="s">
        <v>390</v>
      </c>
      <c r="V47" s="1" t="s">
        <v>489</v>
      </c>
    </row>
    <row r="48" s="1" customFormat="1" spans="1:22">
      <c r="A48" s="3">
        <v>999226768289225</v>
      </c>
      <c r="B48" s="1" t="s">
        <v>655</v>
      </c>
      <c r="C48" s="1" t="s">
        <v>669</v>
      </c>
      <c r="D48" s="1" t="s">
        <v>670</v>
      </c>
      <c r="E48" s="1" t="s">
        <v>671</v>
      </c>
      <c r="F48" s="1" t="s">
        <v>501</v>
      </c>
      <c r="G48" s="1" t="s">
        <v>379</v>
      </c>
      <c r="H48" s="1" t="s">
        <v>380</v>
      </c>
      <c r="I48" s="1" t="s">
        <v>672</v>
      </c>
      <c r="J48" s="1" t="s">
        <v>30</v>
      </c>
      <c r="K48" s="1" t="s">
        <v>673</v>
      </c>
      <c r="L48" s="1" t="s">
        <v>673</v>
      </c>
      <c r="M48" s="1" t="s">
        <v>383</v>
      </c>
      <c r="N48" s="1" t="s">
        <v>383</v>
      </c>
      <c r="O48" s="1" t="s">
        <v>384</v>
      </c>
      <c r="P48" s="1" t="s">
        <v>385</v>
      </c>
      <c r="Q48" s="1" t="s">
        <v>386</v>
      </c>
      <c r="R48" s="1" t="s">
        <v>674</v>
      </c>
      <c r="S48" s="1" t="s">
        <v>388</v>
      </c>
      <c r="T48" s="1" t="s">
        <v>389</v>
      </c>
      <c r="U48" s="1" t="s">
        <v>622</v>
      </c>
      <c r="V48" s="1" t="s">
        <v>405</v>
      </c>
    </row>
    <row r="49" s="1" customFormat="1" spans="1:22">
      <c r="A49" s="3">
        <v>999226768287924</v>
      </c>
      <c r="B49" s="1" t="s">
        <v>655</v>
      </c>
      <c r="C49" s="1" t="s">
        <v>675</v>
      </c>
      <c r="D49" s="1" t="s">
        <v>478</v>
      </c>
      <c r="E49" s="1" t="s">
        <v>676</v>
      </c>
      <c r="F49" s="1" t="s">
        <v>375</v>
      </c>
      <c r="G49" s="1" t="s">
        <v>379</v>
      </c>
      <c r="H49" s="1" t="s">
        <v>380</v>
      </c>
      <c r="I49" s="1" t="s">
        <v>677</v>
      </c>
      <c r="J49" s="1" t="s">
        <v>30</v>
      </c>
      <c r="K49" s="1" t="s">
        <v>678</v>
      </c>
      <c r="L49" s="1" t="s">
        <v>678</v>
      </c>
      <c r="M49" s="1" t="s">
        <v>383</v>
      </c>
      <c r="N49" s="1" t="s">
        <v>383</v>
      </c>
      <c r="O49" s="1" t="s">
        <v>384</v>
      </c>
      <c r="P49" s="1" t="s">
        <v>385</v>
      </c>
      <c r="Q49" s="1" t="s">
        <v>386</v>
      </c>
      <c r="R49" s="1" t="s">
        <v>679</v>
      </c>
      <c r="S49" s="1" t="s">
        <v>388</v>
      </c>
      <c r="T49" s="1" t="s">
        <v>389</v>
      </c>
      <c r="U49" s="1" t="s">
        <v>390</v>
      </c>
      <c r="V49" s="1" t="s">
        <v>398</v>
      </c>
    </row>
    <row r="50" s="1" customFormat="1" spans="1:22">
      <c r="A50" s="3">
        <v>999226767161854</v>
      </c>
      <c r="B50" s="1" t="s">
        <v>655</v>
      </c>
      <c r="C50" s="1" t="s">
        <v>680</v>
      </c>
      <c r="D50" s="1" t="s">
        <v>681</v>
      </c>
      <c r="E50" s="1" t="s">
        <v>682</v>
      </c>
      <c r="F50" s="1" t="s">
        <v>375</v>
      </c>
      <c r="G50" s="1" t="s">
        <v>379</v>
      </c>
      <c r="H50" s="1" t="s">
        <v>380</v>
      </c>
      <c r="I50" s="1" t="s">
        <v>683</v>
      </c>
      <c r="J50" s="1" t="s">
        <v>30</v>
      </c>
      <c r="K50" s="1" t="s">
        <v>684</v>
      </c>
      <c r="L50" s="1" t="s">
        <v>684</v>
      </c>
      <c r="M50" s="1" t="s">
        <v>383</v>
      </c>
      <c r="N50" s="1" t="s">
        <v>383</v>
      </c>
      <c r="O50" s="1" t="s">
        <v>384</v>
      </c>
      <c r="P50" s="1" t="s">
        <v>385</v>
      </c>
      <c r="Q50" s="1" t="s">
        <v>386</v>
      </c>
      <c r="R50" s="1" t="s">
        <v>685</v>
      </c>
      <c r="S50" s="1" t="s">
        <v>388</v>
      </c>
      <c r="T50" s="1" t="s">
        <v>389</v>
      </c>
      <c r="U50" s="1" t="s">
        <v>622</v>
      </c>
      <c r="V50" s="1" t="s">
        <v>405</v>
      </c>
    </row>
    <row r="51" s="1" customFormat="1" spans="1:22">
      <c r="A51" s="3">
        <v>999226746304147</v>
      </c>
      <c r="B51" s="1" t="s">
        <v>686</v>
      </c>
      <c r="C51" s="1" t="s">
        <v>687</v>
      </c>
      <c r="D51" s="1" t="s">
        <v>688</v>
      </c>
      <c r="E51" s="1" t="s">
        <v>689</v>
      </c>
      <c r="F51" s="1" t="s">
        <v>375</v>
      </c>
      <c r="G51" s="1" t="s">
        <v>379</v>
      </c>
      <c r="H51" s="1" t="s">
        <v>380</v>
      </c>
      <c r="I51" s="1" t="s">
        <v>690</v>
      </c>
      <c r="J51" s="1" t="s">
        <v>30</v>
      </c>
      <c r="K51" s="1" t="s">
        <v>691</v>
      </c>
      <c r="L51" s="1" t="s">
        <v>691</v>
      </c>
      <c r="M51" s="1" t="s">
        <v>383</v>
      </c>
      <c r="N51" s="1" t="s">
        <v>383</v>
      </c>
      <c r="O51" s="1" t="s">
        <v>384</v>
      </c>
      <c r="P51" s="1" t="s">
        <v>385</v>
      </c>
      <c r="Q51" s="1" t="s">
        <v>386</v>
      </c>
      <c r="R51" s="1" t="s">
        <v>692</v>
      </c>
      <c r="S51" s="1" t="s">
        <v>388</v>
      </c>
      <c r="T51" s="1" t="s">
        <v>389</v>
      </c>
      <c r="U51" s="1" t="s">
        <v>622</v>
      </c>
      <c r="V51" s="1" t="s">
        <v>405</v>
      </c>
    </row>
    <row r="52" s="1" customFormat="1" spans="1:22">
      <c r="A52" s="3">
        <v>999226739313291</v>
      </c>
      <c r="B52" s="1" t="s">
        <v>686</v>
      </c>
      <c r="C52" s="1" t="s">
        <v>693</v>
      </c>
      <c r="D52" s="1" t="s">
        <v>694</v>
      </c>
      <c r="E52" s="1" t="s">
        <v>695</v>
      </c>
      <c r="F52" s="1" t="s">
        <v>375</v>
      </c>
      <c r="G52" s="1" t="s">
        <v>379</v>
      </c>
      <c r="H52" s="1" t="s">
        <v>380</v>
      </c>
      <c r="I52" s="1" t="s">
        <v>696</v>
      </c>
      <c r="J52" s="1" t="s">
        <v>30</v>
      </c>
      <c r="K52" s="1" t="s">
        <v>697</v>
      </c>
      <c r="L52" s="1" t="s">
        <v>697</v>
      </c>
      <c r="M52" s="1" t="s">
        <v>383</v>
      </c>
      <c r="N52" s="1" t="s">
        <v>383</v>
      </c>
      <c r="O52" s="1" t="s">
        <v>384</v>
      </c>
      <c r="P52" s="1" t="s">
        <v>385</v>
      </c>
      <c r="Q52" s="1" t="s">
        <v>386</v>
      </c>
      <c r="R52" s="1" t="s">
        <v>698</v>
      </c>
      <c r="S52" s="1" t="s">
        <v>388</v>
      </c>
      <c r="T52" s="1" t="s">
        <v>389</v>
      </c>
      <c r="U52" s="1" t="s">
        <v>390</v>
      </c>
      <c r="V52" s="1" t="s">
        <v>699</v>
      </c>
    </row>
    <row r="53" s="1" customFormat="1" spans="1:22">
      <c r="A53" s="3">
        <v>999226706135857</v>
      </c>
      <c r="B53" s="1" t="s">
        <v>700</v>
      </c>
      <c r="C53" s="1" t="s">
        <v>701</v>
      </c>
      <c r="D53" s="1" t="s">
        <v>393</v>
      </c>
      <c r="E53" s="1" t="s">
        <v>702</v>
      </c>
      <c r="F53" s="1" t="s">
        <v>375</v>
      </c>
      <c r="G53" s="1" t="s">
        <v>379</v>
      </c>
      <c r="H53" s="1" t="s">
        <v>380</v>
      </c>
      <c r="I53" s="1" t="s">
        <v>703</v>
      </c>
      <c r="J53" s="1" t="s">
        <v>30</v>
      </c>
      <c r="K53" s="1" t="s">
        <v>704</v>
      </c>
      <c r="L53" s="1" t="s">
        <v>704</v>
      </c>
      <c r="M53" s="1" t="s">
        <v>383</v>
      </c>
      <c r="N53" s="1" t="s">
        <v>383</v>
      </c>
      <c r="O53" s="1" t="s">
        <v>384</v>
      </c>
      <c r="P53" s="1" t="s">
        <v>385</v>
      </c>
      <c r="Q53" s="1" t="s">
        <v>386</v>
      </c>
      <c r="R53" s="1" t="s">
        <v>705</v>
      </c>
      <c r="S53" s="1" t="s">
        <v>388</v>
      </c>
      <c r="T53" s="1" t="s">
        <v>389</v>
      </c>
      <c r="U53" s="1" t="s">
        <v>390</v>
      </c>
      <c r="V53" s="1" t="s">
        <v>398</v>
      </c>
    </row>
    <row r="54" s="1" customFormat="1" spans="1:22">
      <c r="A54" s="3">
        <v>999226660711333</v>
      </c>
      <c r="B54" s="1" t="s">
        <v>706</v>
      </c>
      <c r="C54" s="1" t="s">
        <v>707</v>
      </c>
      <c r="D54" s="1" t="s">
        <v>708</v>
      </c>
      <c r="E54" s="1" t="s">
        <v>709</v>
      </c>
      <c r="F54" s="1" t="s">
        <v>501</v>
      </c>
      <c r="G54" s="1" t="s">
        <v>379</v>
      </c>
      <c r="H54" s="1" t="s">
        <v>380</v>
      </c>
      <c r="I54" s="1" t="s">
        <v>710</v>
      </c>
      <c r="J54" s="1" t="s">
        <v>30</v>
      </c>
      <c r="K54" s="1" t="s">
        <v>711</v>
      </c>
      <c r="L54" s="1" t="s">
        <v>711</v>
      </c>
      <c r="M54" s="1" t="s">
        <v>383</v>
      </c>
      <c r="N54" s="1" t="s">
        <v>383</v>
      </c>
      <c r="O54" s="1" t="s">
        <v>384</v>
      </c>
      <c r="P54" s="1" t="s">
        <v>385</v>
      </c>
      <c r="Q54" s="1" t="s">
        <v>386</v>
      </c>
      <c r="R54" s="1" t="s">
        <v>712</v>
      </c>
      <c r="S54" s="1" t="s">
        <v>388</v>
      </c>
      <c r="T54" s="1" t="s">
        <v>389</v>
      </c>
      <c r="U54" s="1" t="s">
        <v>390</v>
      </c>
      <c r="V54" s="1" t="s">
        <v>398</v>
      </c>
    </row>
    <row r="55" s="1" customFormat="1" spans="1:22">
      <c r="A55" s="3">
        <v>999226645900927</v>
      </c>
      <c r="B55" s="1" t="s">
        <v>713</v>
      </c>
      <c r="C55" s="1" t="s">
        <v>714</v>
      </c>
      <c r="D55" s="1" t="s">
        <v>715</v>
      </c>
      <c r="E55" s="1" t="s">
        <v>716</v>
      </c>
      <c r="F55" s="1" t="s">
        <v>375</v>
      </c>
      <c r="G55" s="1" t="s">
        <v>379</v>
      </c>
      <c r="H55" s="1" t="s">
        <v>380</v>
      </c>
      <c r="I55" s="1" t="s">
        <v>717</v>
      </c>
      <c r="J55" s="1" t="s">
        <v>30</v>
      </c>
      <c r="K55" s="1" t="s">
        <v>718</v>
      </c>
      <c r="L55" s="1" t="s">
        <v>718</v>
      </c>
      <c r="M55" s="1" t="s">
        <v>383</v>
      </c>
      <c r="N55" s="1" t="s">
        <v>383</v>
      </c>
      <c r="O55" s="1" t="s">
        <v>384</v>
      </c>
      <c r="P55" s="1" t="s">
        <v>385</v>
      </c>
      <c r="Q55" s="1" t="s">
        <v>386</v>
      </c>
      <c r="R55" s="1" t="s">
        <v>719</v>
      </c>
      <c r="S55" s="1" t="s">
        <v>388</v>
      </c>
      <c r="T55" s="1" t="s">
        <v>389</v>
      </c>
      <c r="U55" s="1" t="s">
        <v>622</v>
      </c>
      <c r="V55" s="1" t="s">
        <v>662</v>
      </c>
    </row>
    <row r="56" s="1" customFormat="1" spans="1:22">
      <c r="A56" s="3">
        <v>999226621618633</v>
      </c>
      <c r="B56" s="1" t="s">
        <v>720</v>
      </c>
      <c r="C56" s="1" t="s">
        <v>721</v>
      </c>
      <c r="D56" s="1" t="s">
        <v>722</v>
      </c>
      <c r="E56" s="1" t="s">
        <v>723</v>
      </c>
      <c r="F56" s="1" t="s">
        <v>579</v>
      </c>
      <c r="G56" s="1" t="s">
        <v>379</v>
      </c>
      <c r="H56" s="1" t="s">
        <v>380</v>
      </c>
      <c r="I56" s="1" t="s">
        <v>724</v>
      </c>
      <c r="J56" s="1" t="s">
        <v>30</v>
      </c>
      <c r="K56" s="1" t="s">
        <v>725</v>
      </c>
      <c r="L56" s="1" t="s">
        <v>725</v>
      </c>
      <c r="M56" s="1" t="s">
        <v>383</v>
      </c>
      <c r="N56" s="1" t="s">
        <v>383</v>
      </c>
      <c r="O56" s="1" t="s">
        <v>384</v>
      </c>
      <c r="P56" s="1" t="s">
        <v>385</v>
      </c>
      <c r="Q56" s="1" t="s">
        <v>386</v>
      </c>
      <c r="R56" s="1" t="s">
        <v>726</v>
      </c>
      <c r="S56" s="1" t="s">
        <v>388</v>
      </c>
      <c r="T56" s="1" t="s">
        <v>389</v>
      </c>
      <c r="U56" s="1" t="s">
        <v>390</v>
      </c>
      <c r="V56" s="1" t="s">
        <v>398</v>
      </c>
    </row>
    <row r="57" s="1" customFormat="1" spans="1:22">
      <c r="A57" s="3">
        <v>999226489487207</v>
      </c>
      <c r="B57" s="1" t="s">
        <v>727</v>
      </c>
      <c r="C57" s="1" t="s">
        <v>728</v>
      </c>
      <c r="D57" s="1" t="s">
        <v>729</v>
      </c>
      <c r="E57" s="1" t="s">
        <v>730</v>
      </c>
      <c r="F57" s="1" t="s">
        <v>375</v>
      </c>
      <c r="G57" s="1" t="s">
        <v>379</v>
      </c>
      <c r="H57" s="1" t="s">
        <v>380</v>
      </c>
      <c r="I57" s="1" t="s">
        <v>731</v>
      </c>
      <c r="J57" s="1" t="s">
        <v>30</v>
      </c>
      <c r="K57" s="1" t="s">
        <v>732</v>
      </c>
      <c r="L57" s="1" t="s">
        <v>732</v>
      </c>
      <c r="M57" s="1" t="s">
        <v>383</v>
      </c>
      <c r="N57" s="1" t="s">
        <v>383</v>
      </c>
      <c r="O57" s="1" t="s">
        <v>384</v>
      </c>
      <c r="P57" s="1" t="s">
        <v>385</v>
      </c>
      <c r="Q57" s="1" t="s">
        <v>386</v>
      </c>
      <c r="R57" s="1" t="s">
        <v>733</v>
      </c>
      <c r="S57" s="1" t="s">
        <v>388</v>
      </c>
      <c r="T57" s="1" t="s">
        <v>389</v>
      </c>
      <c r="U57" s="1" t="s">
        <v>390</v>
      </c>
      <c r="V57" s="1" t="s">
        <v>489</v>
      </c>
    </row>
    <row r="58" s="1" customFormat="1" spans="1:22">
      <c r="A58" s="3">
        <v>999226120015434</v>
      </c>
      <c r="B58" s="1" t="s">
        <v>734</v>
      </c>
      <c r="C58" s="1" t="s">
        <v>735</v>
      </c>
      <c r="D58" s="1" t="s">
        <v>736</v>
      </c>
      <c r="E58" s="1" t="s">
        <v>737</v>
      </c>
      <c r="F58" s="1" t="s">
        <v>375</v>
      </c>
      <c r="G58" s="1" t="s">
        <v>379</v>
      </c>
      <c r="H58" s="1" t="s">
        <v>380</v>
      </c>
      <c r="I58" s="1" t="s">
        <v>738</v>
      </c>
      <c r="J58" s="1" t="s">
        <v>30</v>
      </c>
      <c r="K58" s="1" t="s">
        <v>739</v>
      </c>
      <c r="L58" s="1" t="s">
        <v>739</v>
      </c>
      <c r="M58" s="1" t="s">
        <v>383</v>
      </c>
      <c r="N58" s="1" t="s">
        <v>383</v>
      </c>
      <c r="O58" s="1" t="s">
        <v>384</v>
      </c>
      <c r="P58" s="1" t="s">
        <v>385</v>
      </c>
      <c r="Q58" s="1" t="s">
        <v>386</v>
      </c>
      <c r="R58" s="1" t="s">
        <v>740</v>
      </c>
      <c r="S58" s="1" t="s">
        <v>388</v>
      </c>
      <c r="T58" s="1" t="s">
        <v>389</v>
      </c>
      <c r="U58" s="1" t="s">
        <v>390</v>
      </c>
      <c r="V58" s="1" t="s">
        <v>398</v>
      </c>
    </row>
    <row r="59" s="1" customFormat="1" spans="1:22">
      <c r="A59" s="3">
        <v>999226112688288</v>
      </c>
      <c r="B59" s="1" t="s">
        <v>734</v>
      </c>
      <c r="C59" s="1" t="s">
        <v>741</v>
      </c>
      <c r="D59" s="1" t="s">
        <v>742</v>
      </c>
      <c r="E59" s="1" t="s">
        <v>743</v>
      </c>
      <c r="F59" s="1" t="s">
        <v>579</v>
      </c>
      <c r="G59" s="1" t="s">
        <v>379</v>
      </c>
      <c r="H59" s="1" t="s">
        <v>380</v>
      </c>
      <c r="I59" s="1" t="s">
        <v>744</v>
      </c>
      <c r="J59" s="1" t="s">
        <v>30</v>
      </c>
      <c r="K59" s="1" t="s">
        <v>745</v>
      </c>
      <c r="L59" s="1" t="s">
        <v>745</v>
      </c>
      <c r="M59" s="1" t="s">
        <v>383</v>
      </c>
      <c r="N59" s="1" t="s">
        <v>383</v>
      </c>
      <c r="O59" s="1" t="s">
        <v>384</v>
      </c>
      <c r="P59" s="1" t="s">
        <v>385</v>
      </c>
      <c r="Q59" s="1" t="s">
        <v>386</v>
      </c>
      <c r="R59" s="1" t="s">
        <v>746</v>
      </c>
      <c r="S59" s="1" t="s">
        <v>388</v>
      </c>
      <c r="T59" s="1" t="s">
        <v>389</v>
      </c>
      <c r="U59" s="1" t="s">
        <v>390</v>
      </c>
      <c r="V59" s="1" t="s">
        <v>398</v>
      </c>
    </row>
    <row r="60" s="1" customFormat="1" spans="1:22">
      <c r="A60" s="3">
        <v>999222541469740</v>
      </c>
      <c r="B60" s="1" t="s">
        <v>747</v>
      </c>
      <c r="C60" s="1" t="s">
        <v>748</v>
      </c>
      <c r="D60" s="1" t="s">
        <v>749</v>
      </c>
      <c r="E60" s="1" t="s">
        <v>750</v>
      </c>
      <c r="F60" s="1" t="s">
        <v>610</v>
      </c>
      <c r="G60" s="1" t="s">
        <v>379</v>
      </c>
      <c r="H60" s="1" t="s">
        <v>380</v>
      </c>
      <c r="I60" s="1" t="s">
        <v>751</v>
      </c>
      <c r="J60" s="1" t="s">
        <v>30</v>
      </c>
      <c r="K60" s="1" t="s">
        <v>752</v>
      </c>
      <c r="L60" s="1" t="s">
        <v>752</v>
      </c>
      <c r="M60" s="1" t="s">
        <v>383</v>
      </c>
      <c r="N60" s="1" t="s">
        <v>383</v>
      </c>
      <c r="O60" s="1" t="s">
        <v>384</v>
      </c>
      <c r="P60" s="1" t="s">
        <v>385</v>
      </c>
      <c r="Q60" s="1" t="s">
        <v>386</v>
      </c>
      <c r="R60" s="1" t="s">
        <v>753</v>
      </c>
      <c r="S60" s="1" t="s">
        <v>388</v>
      </c>
      <c r="T60" s="1" t="s">
        <v>389</v>
      </c>
      <c r="U60" s="1" t="s">
        <v>390</v>
      </c>
      <c r="V60" s="1" t="s">
        <v>398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2023-09-22T02:58:31Z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