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<sst xmlns="http://schemas.openxmlformats.org/spreadsheetml/2006/main" count="235" uniqueCount="121">
  <si>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</si>
  <si>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</si>
  <si>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</si>
  <si>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</si>
  <si>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</si>
  <si>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</si>
  <si>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</si>
  <si>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</si>
  <si>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</si>
  <si>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</si>
  <si>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</si>
  <si>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</si>
  <si>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</si>
  <si>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</si>
  <si>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</si>
  <si>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</si>
  <si>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</si>
  <si>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</si>
  <si>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</si>
  <si>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</si>
  <si>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</si>
  <si>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</si>
  <si>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</si>
  <si>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</si>
  <si>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</si>
  <si>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999226605038301	</t>
  </si>
  <si>
    <t>Ctrip</t>
  </si>
  <si>
    <t>正常</t>
  </si>
  <si>
    <t>[沧州]尚客优精选酒店(沧州解放西路大运河店)(81209396)</t>
  </si>
  <si>
    <t>精致大床房(新风系统)&lt;2人入住&gt;</t>
  </si>
  <si>
    <t>CNY</t>
  </si>
  <si>
    <t>王森</t>
  </si>
  <si>
    <t>CA13744230923CNY</t>
  </si>
  <si>
    <t>未提现</t>
  </si>
  <si>
    <t>携程开票</t>
  </si>
  <si>
    <t xml:space="preserve">3876196	</t>
  </si>
  <si>
    <t xml:space="preserve">(THK)YD00500230903120402391;	</t>
  </si>
  <si>
    <t>取消</t>
  </si>
  <si>
    <t xml:space="preserve">999226500621280	</t>
  </si>
  <si>
    <t>[广州]广州珀丽酒店(76255406)</t>
  </si>
  <si>
    <t>行政大床房&lt;至多8间&gt;&lt;2人入住&gt;&lt;早餐&gt;</t>
  </si>
  <si>
    <t>吴柏伦</t>
  </si>
  <si>
    <t>CA13744230924CNY</t>
  </si>
  <si>
    <t xml:space="preserve">3864170	</t>
  </si>
  <si>
    <t xml:space="preserve">	</t>
  </si>
  <si>
    <t xml:space="preserve">999226637568473	</t>
  </si>
  <si>
    <t>豪华双床房&lt;至多8间&gt;&lt;2人入住&gt;&lt;早餐&gt;</t>
  </si>
  <si>
    <t>林苏</t>
  </si>
  <si>
    <t xml:space="preserve">3887749	</t>
  </si>
  <si>
    <t xml:space="preserve">999226663877082	</t>
  </si>
  <si>
    <t>[信阳]尚客优酒店(信阳火车站店)(80248827)</t>
  </si>
  <si>
    <t>标准大床房&lt;2人入住&gt;</t>
  </si>
  <si>
    <t>魏克龙</t>
  </si>
  <si>
    <t xml:space="preserve">3894748	</t>
  </si>
  <si>
    <t xml:space="preserve">(THK)YD01581230907114335160;	</t>
  </si>
  <si>
    <t xml:space="preserve">999226664022197	</t>
  </si>
  <si>
    <t>特惠大床间&lt;2人入住&gt;</t>
  </si>
  <si>
    <t>李宁</t>
  </si>
  <si>
    <t>CA13744230925CNY</t>
  </si>
  <si>
    <t xml:space="preserve">3894773	</t>
  </si>
  <si>
    <t xml:space="preserve">(THK)YD01581230907115141755;	</t>
  </si>
  <si>
    <t xml:space="preserve">999226672973044	</t>
  </si>
  <si>
    <t>[乐亭]格林豪泰智选酒店（乐亭汽车站店）(80248945)</t>
  </si>
  <si>
    <t>商务大床房&lt;2人入住&gt;</t>
  </si>
  <si>
    <t>段证胤</t>
  </si>
  <si>
    <t xml:space="preserve">3898000	</t>
  </si>
  <si>
    <t>，</t>
  </si>
  <si>
    <t>999226605038301</t>
  </si>
  <si>
    <t>999226500621280</t>
  </si>
  <si>
    <t>999226637568473</t>
  </si>
  <si>
    <t>999226663877082</t>
  </si>
  <si>
    <t>999226664022197</t>
  </si>
  <si>
    <t>999226672973044</t>
  </si>
  <si>
    <t xml:space="preserve"> 469 CNY</t>
  </si>
  <si>
    <t>A230925093659481</t>
  </si>
  <si>
    <t>总计：469元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</si>
  <si>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</si>
  <si>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</si>
  <si>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</si>
  <si>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</si>
  <si>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</si>
  <si>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</si>
  <si>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</si>
  <si>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</si>
  <si>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</si>
  <si>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</si>
  <si>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</si>
  <si>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</si>
  <si>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</si>
  <si>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</si>
  <si>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</si>
  <si>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</si>
  <si>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</si>
  <si>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</si>
  <si>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</si>
  <si>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2023-09-07</t>
  </si>
  <si>
    <t>3894773</t>
  </si>
  <si>
    <t>尚客优快捷酒店(信阳火车站店)</t>
  </si>
  <si>
    <t>2023-09-09</t>
  </si>
  <si>
    <t>2023-09-10</t>
  </si>
  <si>
    <t>退房日月结</t>
  </si>
  <si>
    <t>73.00</t>
  </si>
  <si>
    <t>RMB</t>
  </si>
  <si>
    <t>0</t>
  </si>
  <si>
    <t>0.00</t>
  </si>
  <si>
    <t>携程汇登国内直连</t>
  </si>
  <si>
    <t>01.011264</t>
  </si>
  <si>
    <t>2023-09-07 11:51:43</t>
  </si>
  <si>
    <t>否</t>
  </si>
  <si>
    <t>广州汇登信息科技有限公司</t>
  </si>
  <si>
    <t>直连</t>
  </si>
  <si>
    <t>中国</t>
  </si>
  <si>
    <t>3894748</t>
  </si>
  <si>
    <t>2023-09-08</t>
  </si>
  <si>
    <t>78.00</t>
  </si>
  <si>
    <t>2023-09-07 11:43:36</t>
  </si>
  <si>
    <t>2023-09-05</t>
  </si>
  <si>
    <t>3887749</t>
  </si>
  <si>
    <t>广州珀丽酒店</t>
  </si>
  <si>
    <t>318.00</t>
  </si>
  <si>
    <t>2023-09-05 20:48:26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</si>
</sst>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1" fillId="0" borderId="0" xfId="0" applyNumberFormat="1" applyFont="1" applyFill="1" applyBorder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45176</v>
      </c>
      <c r="G2" s="6">
        <v>45177</v>
      </c>
      <c r="H2" s="4">
        <v>1</v>
      </c>
      <c r="I2" s="4">
        <v>1</v>
      </c>
      <c r="J2" s="4">
        <v>1</v>
      </c>
      <c r="K2" s="4" t="s">
        <v>30</v>
      </c>
      <c r="L2" s="4">
        <v>111</v>
      </c>
      <c r="M2" s="4">
        <v>111</v>
      </c>
      <c r="N2" s="4" t="s">
        <v>31</v>
      </c>
      <c r="O2" s="4" t="s">
        <v>32</v>
      </c>
      <c r="P2" s="4" t="s">
        <v>33</v>
      </c>
      <c r="Q2" s="4">
        <v>0</v>
      </c>
      <c r="R2" s="7">
        <v>45172</v>
      </c>
      <c r="S2" s="6">
        <v>45192</v>
      </c>
      <c r="T2" s="4" t="s">
        <v>34</v>
      </c>
      <c r="U2" s="4">
        <v>111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45176</v>
      </c>
      <c r="G3" s="6">
        <v>45177</v>
      </c>
      <c r="H3" s="4">
        <v>1</v>
      </c>
      <c r="I3" s="4">
        <v>1</v>
      </c>
      <c r="J3" s="4">
        <v>1</v>
      </c>
      <c r="K3" s="4" t="s">
        <v>30</v>
      </c>
      <c r="L3" s="4">
        <v>-111</v>
      </c>
      <c r="M3" s="4">
        <v>-111</v>
      </c>
      <c r="N3" s="4" t="s">
        <v>31</v>
      </c>
      <c r="O3" s="4" t="s">
        <v>32</v>
      </c>
      <c r="P3" s="4" t="s">
        <v>33</v>
      </c>
      <c r="Q3" s="4">
        <v>0</v>
      </c>
      <c r="R3" s="7">
        <v>45172</v>
      </c>
      <c r="S3" s="6">
        <v>45192</v>
      </c>
      <c r="T3" s="4" t="s">
        <v>34</v>
      </c>
      <c r="U3" s="4">
        <v>-111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45177</v>
      </c>
      <c r="G4" s="6">
        <v>45178</v>
      </c>
      <c r="H4" s="4">
        <v>1</v>
      </c>
      <c r="I4" s="4">
        <v>1</v>
      </c>
      <c r="J4" s="4">
        <v>1</v>
      </c>
      <c r="K4" s="4" t="s">
        <v>30</v>
      </c>
      <c r="L4" s="4">
        <v>352</v>
      </c>
      <c r="M4" s="4">
        <v>352</v>
      </c>
      <c r="N4" s="4" t="s">
        <v>41</v>
      </c>
      <c r="O4" s="4" t="s">
        <v>42</v>
      </c>
      <c r="P4" s="4" t="s">
        <v>33</v>
      </c>
      <c r="Q4" s="4">
        <v>0</v>
      </c>
      <c r="R4" s="7">
        <v>45169.0000115741</v>
      </c>
      <c r="S4" s="6">
        <v>45193</v>
      </c>
      <c r="T4" s="4" t="s">
        <v>34</v>
      </c>
      <c r="U4" s="4">
        <v>352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39</v>
      </c>
      <c r="E5" s="4" t="s">
        <v>40</v>
      </c>
      <c r="F5" s="6">
        <v>45177</v>
      </c>
      <c r="G5" s="6">
        <v>45178</v>
      </c>
      <c r="H5" s="4">
        <v>1</v>
      </c>
      <c r="I5" s="4">
        <v>1</v>
      </c>
      <c r="J5" s="4">
        <v>1</v>
      </c>
      <c r="K5" s="4" t="s">
        <v>30</v>
      </c>
      <c r="L5" s="4">
        <v>-352</v>
      </c>
      <c r="M5" s="4">
        <v>-352</v>
      </c>
      <c r="N5" s="4" t="s">
        <v>41</v>
      </c>
      <c r="O5" s="4" t="s">
        <v>42</v>
      </c>
      <c r="P5" s="4" t="s">
        <v>33</v>
      </c>
      <c r="Q5" s="4">
        <v>0</v>
      </c>
      <c r="R5" s="7">
        <v>45169.0000115741</v>
      </c>
      <c r="S5" s="6">
        <v>45193</v>
      </c>
      <c r="T5" s="4" t="s">
        <v>34</v>
      </c>
      <c r="U5" s="4">
        <v>-352</v>
      </c>
      <c r="V5" s="4">
        <v>0</v>
      </c>
      <c r="W5" s="4">
        <v>0</v>
      </c>
      <c r="X5" s="4" t="s">
        <v>43</v>
      </c>
      <c r="Y5" s="4" t="s">
        <v>44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39</v>
      </c>
      <c r="E6" s="4" t="s">
        <v>46</v>
      </c>
      <c r="F6" s="6">
        <v>45177</v>
      </c>
      <c r="G6" s="6">
        <v>45178</v>
      </c>
      <c r="H6" s="4">
        <v>1</v>
      </c>
      <c r="I6" s="4">
        <v>1</v>
      </c>
      <c r="J6" s="4">
        <v>1</v>
      </c>
      <c r="K6" s="4" t="s">
        <v>30</v>
      </c>
      <c r="L6" s="4">
        <v>318</v>
      </c>
      <c r="M6" s="4">
        <v>318</v>
      </c>
      <c r="N6" s="4" t="s">
        <v>47</v>
      </c>
      <c r="O6" s="4" t="s">
        <v>42</v>
      </c>
      <c r="P6" s="4" t="s">
        <v>33</v>
      </c>
      <c r="Q6" s="4">
        <v>0</v>
      </c>
      <c r="R6" s="7">
        <v>45174</v>
      </c>
      <c r="S6" s="6">
        <v>45193</v>
      </c>
      <c r="T6" s="4" t="s">
        <v>34</v>
      </c>
      <c r="U6" s="4">
        <v>318</v>
      </c>
      <c r="V6" s="4">
        <v>0</v>
      </c>
      <c r="W6" s="4">
        <v>0</v>
      </c>
      <c r="X6" s="4" t="s">
        <v>48</v>
      </c>
      <c r="Y6" s="4" t="s">
        <v>44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45177</v>
      </c>
      <c r="G7" s="6">
        <v>45178</v>
      </c>
      <c r="H7" s="4">
        <v>1</v>
      </c>
      <c r="I7" s="4">
        <v>1</v>
      </c>
      <c r="J7" s="4">
        <v>1</v>
      </c>
      <c r="K7" s="4" t="s">
        <v>30</v>
      </c>
      <c r="L7" s="4">
        <v>78</v>
      </c>
      <c r="M7" s="4">
        <v>78</v>
      </c>
      <c r="N7" s="4" t="s">
        <v>52</v>
      </c>
      <c r="O7" s="4" t="s">
        <v>42</v>
      </c>
      <c r="P7" s="4" t="s">
        <v>33</v>
      </c>
      <c r="Q7" s="4">
        <v>0</v>
      </c>
      <c r="R7" s="7">
        <v>45176.0000115741</v>
      </c>
      <c r="S7" s="6">
        <v>45193</v>
      </c>
      <c r="T7" s="4" t="s">
        <v>34</v>
      </c>
      <c r="U7" s="4">
        <v>78</v>
      </c>
      <c r="V7" s="4">
        <v>0</v>
      </c>
      <c r="W7" s="4">
        <v>0</v>
      </c>
      <c r="X7" s="4" t="s">
        <v>53</v>
      </c>
      <c r="Y7" s="4" t="s">
        <v>54</v>
      </c>
    </row>
    <row r="8" s="4" customFormat="1" ht="12" customHeight="1" spans="1:25">
      <c r="A8" s="4" t="s">
        <v>55</v>
      </c>
      <c r="B8" s="4" t="s">
        <v>26</v>
      </c>
      <c r="C8" s="4" t="s">
        <v>27</v>
      </c>
      <c r="D8" s="4" t="s">
        <v>50</v>
      </c>
      <c r="E8" s="4" t="s">
        <v>56</v>
      </c>
      <c r="F8" s="6">
        <v>45178</v>
      </c>
      <c r="G8" s="6">
        <v>45179</v>
      </c>
      <c r="H8" s="4">
        <v>1</v>
      </c>
      <c r="I8" s="4">
        <v>1</v>
      </c>
      <c r="J8" s="4">
        <v>1</v>
      </c>
      <c r="K8" s="4" t="s">
        <v>30</v>
      </c>
      <c r="L8" s="4">
        <v>73</v>
      </c>
      <c r="M8" s="4">
        <v>73</v>
      </c>
      <c r="N8" s="4" t="s">
        <v>57</v>
      </c>
      <c r="O8" s="4" t="s">
        <v>58</v>
      </c>
      <c r="P8" s="4" t="s">
        <v>33</v>
      </c>
      <c r="Q8" s="4">
        <v>0</v>
      </c>
      <c r="R8" s="7">
        <v>45176.0000115741</v>
      </c>
      <c r="S8" s="6">
        <v>45194</v>
      </c>
      <c r="T8" s="4" t="s">
        <v>34</v>
      </c>
      <c r="U8" s="4">
        <v>73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45178</v>
      </c>
      <c r="G9" s="6">
        <v>45179</v>
      </c>
      <c r="H9" s="4">
        <v>1</v>
      </c>
      <c r="I9" s="4">
        <v>1</v>
      </c>
      <c r="J9" s="4">
        <v>1</v>
      </c>
      <c r="K9" s="4" t="s">
        <v>30</v>
      </c>
      <c r="L9" s="4">
        <v>143</v>
      </c>
      <c r="M9" s="4">
        <v>143</v>
      </c>
      <c r="N9" s="4" t="s">
        <v>64</v>
      </c>
      <c r="O9" s="4" t="s">
        <v>58</v>
      </c>
      <c r="P9" s="4" t="s">
        <v>33</v>
      </c>
      <c r="Q9" s="4">
        <v>0</v>
      </c>
      <c r="R9" s="7">
        <v>45176</v>
      </c>
      <c r="S9" s="6">
        <v>45194</v>
      </c>
      <c r="T9" s="4" t="s">
        <v>34</v>
      </c>
      <c r="U9" s="4">
        <v>143</v>
      </c>
      <c r="V9" s="4">
        <v>0</v>
      </c>
      <c r="W9" s="4">
        <v>0</v>
      </c>
      <c r="X9" s="4" t="s">
        <v>65</v>
      </c>
      <c r="Y9" s="4" t="s">
        <v>44</v>
      </c>
    </row>
    <row r="10" s="4" customFormat="1" spans="1:25">
      <c r="A10" s="4" t="s">
        <v>61</v>
      </c>
      <c r="B10" s="4" t="s">
        <v>26</v>
      </c>
      <c r="C10" s="4" t="s">
        <v>37</v>
      </c>
      <c r="D10" s="4" t="s">
        <v>62</v>
      </c>
      <c r="E10" s="4" t="s">
        <v>63</v>
      </c>
      <c r="F10" s="6">
        <v>45178</v>
      </c>
      <c r="G10" s="6">
        <v>45179</v>
      </c>
      <c r="H10" s="4">
        <v>1</v>
      </c>
      <c r="I10" s="4">
        <v>1</v>
      </c>
      <c r="J10" s="4">
        <v>1</v>
      </c>
      <c r="K10" s="4" t="s">
        <v>30</v>
      </c>
      <c r="L10" s="4">
        <v>-143</v>
      </c>
      <c r="M10" s="4">
        <v>-143</v>
      </c>
      <c r="N10" s="4" t="s">
        <v>64</v>
      </c>
      <c r="O10" s="4" t="s">
        <v>58</v>
      </c>
      <c r="P10" s="4" t="s">
        <v>33</v>
      </c>
      <c r="Q10" s="4">
        <v>0</v>
      </c>
      <c r="R10" s="7">
        <v>45176</v>
      </c>
      <c r="S10" s="6">
        <v>45194</v>
      </c>
      <c r="T10" s="4" t="s">
        <v>34</v>
      </c>
      <c r="U10" s="4">
        <v>-143</v>
      </c>
      <c r="V10" s="4">
        <v>0</v>
      </c>
      <c r="W10" s="4">
        <v>0</v>
      </c>
      <c r="X10" s="4" t="s">
        <v>65</v>
      </c>
      <c r="Y10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3" sqref="A13:A14"/>
    </sheetView>
  </sheetViews>
  <sheetFormatPr defaultColWidth="9" defaultRowHeight="13.5"/>
  <cols>
    <col min="1" max="1" width="15.75" style="4" customWidth="1"/>
    <col min="2" max="2" width="9.375" style="4"/>
    <col min="3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hidden="1" spans="1:9">
      <c r="A2" s="8" t="s">
        <v>67</v>
      </c>
      <c r="B2" s="6">
        <v>45176</v>
      </c>
      <c r="C2" s="6">
        <v>45177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8" t="s">
        <v>68</v>
      </c>
      <c r="B3" s="6">
        <v>45177</v>
      </c>
      <c r="C3" s="6">
        <v>45178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8" t="s">
        <v>69</v>
      </c>
      <c r="B4" s="6">
        <v>45177</v>
      </c>
      <c r="C4" s="6">
        <v>45178</v>
      </c>
      <c r="D4" s="4">
        <v>318</v>
      </c>
      <c r="E4" s="4" t="str">
        <f>VLOOKUP(A4,HOP!A:L,12,0)</f>
        <v>318.00</v>
      </c>
      <c r="F4" s="4" t="str">
        <f>VLOOKUP(A4,HOP!A:C,3,0)</f>
        <v>3887749</v>
      </c>
      <c r="G4" s="4">
        <f>D4-E4</f>
        <v>0</v>
      </c>
      <c r="H4" s="4" t="str">
        <f>$H$1&amp;F4</f>
        <v>，3887749</v>
      </c>
      <c r="I4" s="4" t="str">
        <f>VLOOKUP(A4,HOP!A:U,21,0)</f>
        <v>直连</v>
      </c>
    </row>
    <row r="5" s="4" customFormat="1" spans="1:9">
      <c r="A5" s="8" t="s">
        <v>70</v>
      </c>
      <c r="B5" s="6">
        <v>45177</v>
      </c>
      <c r="C5" s="6">
        <v>45178</v>
      </c>
      <c r="D5" s="4">
        <v>78</v>
      </c>
      <c r="E5" s="4" t="str">
        <f>VLOOKUP(A5,HOP!A:L,12,0)</f>
        <v>78.00</v>
      </c>
      <c r="F5" s="4" t="str">
        <f>VLOOKUP(A5,HOP!A:C,3,0)</f>
        <v>3894748</v>
      </c>
      <c r="G5" s="4">
        <f>D5-E5</f>
        <v>0</v>
      </c>
      <c r="H5" s="4" t="str">
        <f>$H$1&amp;F5</f>
        <v>，3894748</v>
      </c>
      <c r="I5" s="4" t="str">
        <f>VLOOKUP(A5,HOP!A:U,21,0)</f>
        <v>直连</v>
      </c>
    </row>
    <row r="6" s="4" customFormat="1" ht="12" customHeight="1" spans="1:9">
      <c r="A6" s="8" t="s">
        <v>71</v>
      </c>
      <c r="B6" s="6">
        <v>45178</v>
      </c>
      <c r="C6" s="6">
        <v>45179</v>
      </c>
      <c r="D6" s="4">
        <v>73</v>
      </c>
      <c r="E6" s="4" t="str">
        <f>VLOOKUP(A6,HOP!A:L,12,0)</f>
        <v>73.00</v>
      </c>
      <c r="F6" s="4" t="str">
        <f>VLOOKUP(A6,HOP!A:C,3,0)</f>
        <v>3894773</v>
      </c>
      <c r="G6" s="4">
        <f>D6-E6</f>
        <v>0</v>
      </c>
      <c r="H6" s="4" t="str">
        <f>$H$1&amp;F6</f>
        <v>，3894773</v>
      </c>
      <c r="I6" s="4" t="str">
        <f>VLOOKUP(A6,HOP!A:U,21,0)</f>
        <v>直连</v>
      </c>
    </row>
    <row r="7" s="4" customFormat="1" hidden="1" spans="1:9">
      <c r="A7" s="8" t="s">
        <v>72</v>
      </c>
      <c r="B7" s="6">
        <v>45178</v>
      </c>
      <c r="C7" s="6">
        <v>45179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VLOOKUP(A7,HOP!A:U,21,0)</f>
        <v>#N/A</v>
      </c>
    </row>
    <row r="9" spans="4:4">
      <c r="D9" s="4">
        <f>SUM(D2:D8)</f>
        <v>469</v>
      </c>
    </row>
    <row r="11" spans="4:4">
      <c r="D11" s="4" t="s">
        <v>73</v>
      </c>
    </row>
    <row r="13" spans="1:1">
      <c r="A13" s="4" t="s">
        <v>74</v>
      </c>
    </row>
    <row r="14" spans="1:1">
      <c r="A14" s="4" t="s">
        <v>75</v>
      </c>
    </row>
  </sheetData>
  <autoFilter ref="A1:XFD11">
    <filterColumn colId="3">
      <filters blank="1">
        <filter val="73"/>
        <filter val="78"/>
        <filter val="318"/>
        <filter val="469"/>
        <filter val="469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L1" sqref="L$1:L$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  <c r="U1" s="2" t="s">
        <v>93</v>
      </c>
      <c r="V1" s="2" t="s">
        <v>94</v>
      </c>
    </row>
    <row r="2" s="1" customFormat="1" spans="1:22">
      <c r="A2" s="9" t="s">
        <v>71</v>
      </c>
      <c r="B2" s="1" t="s">
        <v>95</v>
      </c>
      <c r="C2" s="1" t="s">
        <v>96</v>
      </c>
      <c r="D2" s="1" t="s">
        <v>97</v>
      </c>
      <c r="E2" s="1" t="s">
        <v>57</v>
      </c>
      <c r="F2" s="1" t="s">
        <v>98</v>
      </c>
      <c r="G2" s="1" t="s">
        <v>99</v>
      </c>
      <c r="H2" s="1" t="s">
        <v>100</v>
      </c>
      <c r="I2" s="1" t="s">
        <v>101</v>
      </c>
      <c r="J2" s="1" t="s">
        <v>102</v>
      </c>
      <c r="K2" s="1" t="s">
        <v>101</v>
      </c>
      <c r="L2" s="1" t="s">
        <v>101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111</v>
      </c>
    </row>
    <row r="3" s="1" customFormat="1" spans="1:22">
      <c r="A3" s="9" t="s">
        <v>70</v>
      </c>
      <c r="B3" s="1" t="s">
        <v>95</v>
      </c>
      <c r="C3" s="1" t="s">
        <v>112</v>
      </c>
      <c r="D3" s="1" t="s">
        <v>97</v>
      </c>
      <c r="E3" s="1" t="s">
        <v>52</v>
      </c>
      <c r="F3" s="1" t="s">
        <v>113</v>
      </c>
      <c r="G3" s="1" t="s">
        <v>98</v>
      </c>
      <c r="H3" s="1" t="s">
        <v>100</v>
      </c>
      <c r="I3" s="1" t="s">
        <v>114</v>
      </c>
      <c r="J3" s="1" t="s">
        <v>102</v>
      </c>
      <c r="K3" s="1" t="s">
        <v>114</v>
      </c>
      <c r="L3" s="1" t="s">
        <v>114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115</v>
      </c>
      <c r="S3" s="1" t="s">
        <v>108</v>
      </c>
      <c r="T3" s="1" t="s">
        <v>109</v>
      </c>
      <c r="U3" s="1" t="s">
        <v>110</v>
      </c>
      <c r="V3" s="1" t="s">
        <v>111</v>
      </c>
    </row>
    <row r="4" s="1" customFormat="1" spans="1:22">
      <c r="A4" s="9" t="s">
        <v>69</v>
      </c>
      <c r="B4" s="1" t="s">
        <v>116</v>
      </c>
      <c r="C4" s="1" t="s">
        <v>117</v>
      </c>
      <c r="D4" s="1" t="s">
        <v>118</v>
      </c>
      <c r="E4" s="1" t="s">
        <v>47</v>
      </c>
      <c r="F4" s="1" t="s">
        <v>113</v>
      </c>
      <c r="G4" s="1" t="s">
        <v>98</v>
      </c>
      <c r="H4" s="1" t="s">
        <v>100</v>
      </c>
      <c r="I4" s="1" t="s">
        <v>119</v>
      </c>
      <c r="J4" s="1" t="s">
        <v>102</v>
      </c>
      <c r="K4" s="1" t="s">
        <v>119</v>
      </c>
      <c r="L4" s="1" t="s">
        <v>119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106</v>
      </c>
      <c r="R4" s="1" t="s">
        <v>120</v>
      </c>
      <c r="S4" s="1" t="s">
        <v>108</v>
      </c>
      <c r="T4" s="1" t="s">
        <v>109</v>
      </c>
      <c r="U4" s="1" t="s">
        <v>110</v>
      </c>
      <c r="V4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2023-09-25T01:39:36Z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