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<sst xmlns="http://schemas.openxmlformats.org/spreadsheetml/2006/main" count="1778" uniqueCount="630">
  <si>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</si>
  <si>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</si>
  <si>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</si>
  <si>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</si>
  <si>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</si>
  <si>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</si>
  <si>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</si>
  <si>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</si>
  <si>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</si>
  <si>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</si>
  <si>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</si>
  <si>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</si>
  <si>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</si>
  <si>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</si>
  <si>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</si>
  <si>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</si>
  <si>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</si>
  <si>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</si>
  <si>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</si>
  <si>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</si>
  <si>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</si>
  <si>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</si>
  <si>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</si>
  <si>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</si>
  <si>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</si>
  <si>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999224829651549	</t>
  </si>
  <si>
    <t>Ctrip</t>
  </si>
  <si>
    <t>正常</t>
  </si>
  <si>
    <t>[长滩岛]长滩岛金凤凰酒店(Golden Phoenix Hotel Boracay)(44793533)</t>
  </si>
  <si>
    <t>豪华双床房&lt;2人入住&gt;&lt;不退款&gt;</t>
  </si>
  <si>
    <t>USD</t>
  </si>
  <si>
    <t>China Rose Valmoria/Roscheyl Berg Tutor,Caroline Lumantas/Carolina Lumantas,Joseph Llamera Jr/Roscheen Berg Tutor,Jezreel Zaiah Tutor/Rebecca Tutor,Gilbert Tutor/Judith Tutor</t>
  </si>
  <si>
    <t>CA5326230928USD</t>
  </si>
  <si>
    <t>未提现</t>
  </si>
  <si>
    <t>携程开票</t>
  </si>
  <si>
    <t xml:space="preserve">3519153	</t>
  </si>
  <si>
    <t xml:space="preserve">2306180024	</t>
  </si>
  <si>
    <t xml:space="preserve">999226026649212	</t>
  </si>
  <si>
    <t>[清迈]阿玛塔兰纳精品酒店(Amata Lanna Chiang Mai, One Member of The Secret Retreats)(37219350)</t>
  </si>
  <si>
    <t>Wei/Xuewei,Wei/Qiufeng</t>
  </si>
  <si>
    <t xml:space="preserve">3776891	</t>
  </si>
  <si>
    <t xml:space="preserve">	</t>
  </si>
  <si>
    <t xml:space="preserve">999226624113796	</t>
  </si>
  <si>
    <t>[曼谷]珊兰广场酒店(Samran Place Hotel)(37214827)</t>
  </si>
  <si>
    <t>标准双床房&lt;2人入住&gt;&lt;不退款&gt;</t>
  </si>
  <si>
    <t>CHEN/XIAORUI,WANG/RUICHEN</t>
  </si>
  <si>
    <t xml:space="preserve">3883097	</t>
  </si>
  <si>
    <t xml:space="preserve">999226629895305	</t>
  </si>
  <si>
    <t>[普吉岛]普吉岛机场酒店(Phuket Airport Hotel)(44803662)</t>
  </si>
  <si>
    <t>高级房(双人床或双床)&lt;2人入住&gt;&lt;不退款&gt;</t>
  </si>
  <si>
    <t>zhang/yanming,li/xueming,Liu/Kai,ZHANG/LIXIN,liu/lizheng,liu/minqiu</t>
  </si>
  <si>
    <t xml:space="preserve">3885925	</t>
  </si>
  <si>
    <t xml:space="preserve">-81016158	</t>
  </si>
  <si>
    <t xml:space="preserve">999226769218608	</t>
  </si>
  <si>
    <t>[岘港]阿斯顿岘港西西里亚水疗酒店(Cicilia Danang Hotel &amp; Spa Powered by Aston)(44700440)</t>
  </si>
  <si>
    <t>海洋精致套房&lt;2人入住&gt;&lt;不退款&gt;&lt;早餐&gt;</t>
  </si>
  <si>
    <t>YANG/TAO,NGUYEN/THIMINHPHU</t>
  </si>
  <si>
    <t xml:space="preserve">3925063	</t>
  </si>
  <si>
    <t xml:space="preserve">1052866	</t>
  </si>
  <si>
    <t xml:space="preserve">999226769430460	</t>
  </si>
  <si>
    <t>[泗水]泗水瓦萨酒店(Vasa Hotel Surabaya)(37226830)</t>
  </si>
  <si>
    <t>精选特大床房&lt;2人入住&gt;&lt;早餐&gt;</t>
  </si>
  <si>
    <t>PALANYANDY/KALAIYARASU</t>
  </si>
  <si>
    <t xml:space="preserve">3925228	</t>
  </si>
  <si>
    <t xml:space="preserve">2309131607002834743	</t>
  </si>
  <si>
    <t xml:space="preserve">999226770747327	</t>
  </si>
  <si>
    <t>[河内]河内珍珠酒店(Hanoi Pearl Hotel)(37197394)</t>
  </si>
  <si>
    <t>城景豪华三人房&lt;2人入住&gt;&lt;不退款&gt;</t>
  </si>
  <si>
    <t>ORENCIA/PRINCESS DYAN CAMPOSANO,MARTINI/KEVIN MICHAEL</t>
  </si>
  <si>
    <t xml:space="preserve">3925915	</t>
  </si>
  <si>
    <t xml:space="preserve">999226776667551	</t>
  </si>
  <si>
    <t>[南雅加达]格兰玛哈甘酒店(Hotel Gran Mahakam)(37204113)</t>
  </si>
  <si>
    <t>豪华房&lt;2人入住&gt;&lt;不退款&gt;</t>
  </si>
  <si>
    <t>LI/FU</t>
  </si>
  <si>
    <t xml:space="preserve">3929268	</t>
  </si>
  <si>
    <t xml:space="preserve">RZ-86618417	</t>
  </si>
  <si>
    <t xml:space="preserve">999226751334607	</t>
  </si>
  <si>
    <t>[巴黎]巴黎埃克斯中心酒店(Exe Paris Centre)(37242321)</t>
  </si>
  <si>
    <t>双人房/双床房&lt;2人入住&gt;</t>
  </si>
  <si>
    <t>ZHAO/XI</t>
  </si>
  <si>
    <t xml:space="preserve">3916467	</t>
  </si>
  <si>
    <t xml:space="preserve">135111	</t>
  </si>
  <si>
    <t xml:space="preserve">999226825233327	</t>
  </si>
  <si>
    <t>[首尔]可可旅馆(Cocoa Guesthouse)(39664456)</t>
  </si>
  <si>
    <t>双床房&lt;2人入住&gt;&lt;不退款&gt;</t>
  </si>
  <si>
    <t>NAKAMURA/HATSUNE</t>
  </si>
  <si>
    <t xml:space="preserve">3944055	</t>
  </si>
  <si>
    <t xml:space="preserve">999226830645146	</t>
  </si>
  <si>
    <t>[济州市]济州航空城酒店(Hotel Air City Jeju)(37206258)</t>
  </si>
  <si>
    <t>高级大床房(带阳台)&lt;2人入住&gt;&lt;不退款&gt;</t>
  </si>
  <si>
    <t>Noh/Parkhwan</t>
  </si>
  <si>
    <t xml:space="preserve">3944931	</t>
  </si>
  <si>
    <t xml:space="preserve">999226836350735	</t>
  </si>
  <si>
    <t>高级双人房&lt;2人入住&gt;</t>
  </si>
  <si>
    <t>LI/MANSI,LI/WEI</t>
  </si>
  <si>
    <t xml:space="preserve">3946488	</t>
  </si>
  <si>
    <t>取消</t>
  </si>
  <si>
    <t xml:space="preserve">999226842322354	</t>
  </si>
  <si>
    <t>[哥打京那巴鲁]哥打京那巴鲁皇宫酒店(The Palace Hotel Kota Kinabalu)(37196185)</t>
  </si>
  <si>
    <t>Xu/Yao</t>
  </si>
  <si>
    <t xml:space="preserve">3949251	</t>
  </si>
  <si>
    <t xml:space="preserve">318951330	</t>
  </si>
  <si>
    <t xml:space="preserve">999226845401084	</t>
  </si>
  <si>
    <t>[新加坡]小印度入住旅店(Check-Inn at Little India)(37211680)</t>
  </si>
  <si>
    <t>高级房&lt;2人入住&gt;&lt;不退款&gt;</t>
  </si>
  <si>
    <t>RAHMAT/ALFIAN NOORHAQIM</t>
  </si>
  <si>
    <t xml:space="preserve">3952515	</t>
  </si>
  <si>
    <t xml:space="preserve">999226852236947	</t>
  </si>
  <si>
    <t>[甲米]奥南别墅度假村(Aonang Villa Resort)(48039411)</t>
  </si>
  <si>
    <t>至尊海景高级房&lt;2人入住&gt;&lt;不退款&gt;</t>
  </si>
  <si>
    <t>HUANG/YI JIE,SONG/JIALIN</t>
  </si>
  <si>
    <t xml:space="preserve">3960253	</t>
  </si>
  <si>
    <t xml:space="preserve">999226853707917	</t>
  </si>
  <si>
    <t>[万伦]苏拉特萨拜D度假村(Sabye D Resort at Surat)(39650018)</t>
  </si>
  <si>
    <t>双人房-带空调&lt;2人入住&gt;&lt;不退款&gt;</t>
  </si>
  <si>
    <t>THONGSAMRIT/NUTCHANAT</t>
  </si>
  <si>
    <t xml:space="preserve">3961765	</t>
  </si>
  <si>
    <t xml:space="preserve">doungta	</t>
  </si>
  <si>
    <t xml:space="preserve">999226854970049	</t>
  </si>
  <si>
    <t>[曼谷]论坛公园酒店(Forum Park Hotel)(39038528)</t>
  </si>
  <si>
    <t>豪华房(双人床或双床)-带阳台&lt;2人入住&gt;&lt;不退款&gt;</t>
  </si>
  <si>
    <t>THAOMANKUL/TINNAWAT</t>
  </si>
  <si>
    <t xml:space="preserve">3963143	</t>
  </si>
  <si>
    <t xml:space="preserve">999226896829721	</t>
  </si>
  <si>
    <t>[河内]园畔森莱酒店(Parkside Sunline Hotel)(37046474)</t>
  </si>
  <si>
    <t>高级大床房&lt;2人入住&gt;&lt;不退款&gt;</t>
  </si>
  <si>
    <t>Sy Nguyen/Hung,Nguyen/Hien</t>
  </si>
  <si>
    <t xml:space="preserve">3964476	</t>
  </si>
  <si>
    <t xml:space="preserve">42288	</t>
  </si>
  <si>
    <t xml:space="preserve">999226899558350	</t>
  </si>
  <si>
    <t>[普吉岛]盖格酒店(The Gig Hotel)(40721442)</t>
  </si>
  <si>
    <t>WANG/HANG,HUANG/CAIYUN</t>
  </si>
  <si>
    <t xml:space="preserve">3965162	</t>
  </si>
  <si>
    <t xml:space="preserve">999226900810844	</t>
  </si>
  <si>
    <t>[普吉岛]米娜岭公寓酒店(Hill Myna Condotel)(48433106)</t>
  </si>
  <si>
    <t>一卧套房&lt;2人入住&gt;&lt;不退款&gt;</t>
  </si>
  <si>
    <t>PROMKAEW/THEERASAK</t>
  </si>
  <si>
    <t xml:space="preserve">3965644	</t>
  </si>
  <si>
    <t xml:space="preserve">999226907246913	</t>
  </si>
  <si>
    <t>[象岛]万浦象岛酒店(Banpu Koh Chang Resort)(46895851)</t>
  </si>
  <si>
    <t>高级三人房&lt;2人入住&gt;&lt;不退款&gt;&lt;早餐&gt;</t>
  </si>
  <si>
    <t>KHLAISI/PORNSAWAN</t>
  </si>
  <si>
    <t xml:space="preserve">3967747	</t>
  </si>
  <si>
    <t xml:space="preserve">999226907723237	</t>
  </si>
  <si>
    <t>[济州市]济州城市岛酒店(Urban Island Hotel Jeju)(37197425)</t>
  </si>
  <si>
    <t>豪华大床房&lt;2人入住&gt;&lt;不退款&gt;</t>
  </si>
  <si>
    <t>Jin/Tianhang,Wang/Hengye</t>
  </si>
  <si>
    <t xml:space="preserve">3968005	</t>
  </si>
  <si>
    <t xml:space="preserve">999226908624338	</t>
  </si>
  <si>
    <t>[胡志明市]阿拉贡精品Spa酒店(Alagon D'antique Hotel &amp; Spa)(44705265)</t>
  </si>
  <si>
    <t>豪华大床房(无窗)&lt;2人入住&gt;&lt;不退款&gt;&lt;早餐&gt;</t>
  </si>
  <si>
    <t>CHEAH/GIM THIAM</t>
  </si>
  <si>
    <t xml:space="preserve">3968437	</t>
  </si>
  <si>
    <t xml:space="preserve">999226910191185	</t>
  </si>
  <si>
    <t>[河内]内斯塔河内酒店(Nesta Hotel Ha Noi)(37244318)</t>
  </si>
  <si>
    <t>豪华城景房&lt;2人入住&gt;&lt;不退款&gt;</t>
  </si>
  <si>
    <t>ALEVRA/MARIANNA NORIN,GOIN/JAMES LEE</t>
  </si>
  <si>
    <t xml:space="preserve">3969381	</t>
  </si>
  <si>
    <t xml:space="preserve">30 nth	</t>
  </si>
  <si>
    <t xml:space="preserve">999226918158680	</t>
  </si>
  <si>
    <t>[首尔]如归酒店(Hotel At Home)(37203883)</t>
  </si>
  <si>
    <t>高级双人房&lt;2人入住&gt;&lt;不退款&gt;</t>
  </si>
  <si>
    <t>Choi/Kangmin,FU/YUAN</t>
  </si>
  <si>
    <t xml:space="preserve">3971865	</t>
  </si>
  <si>
    <t xml:space="preserve">23092208|91647449	</t>
  </si>
  <si>
    <t xml:space="preserve">999226918696692	</t>
  </si>
  <si>
    <t>[曼谷]UHG四分之一沙拉铃酒店(The Quarter Saladaeng by UHG - Formerly Siri Sathorn)(37222730)</t>
  </si>
  <si>
    <t>标准双人房&lt;2人入住&gt;&lt;不退款&gt;&lt;早餐&gt;</t>
  </si>
  <si>
    <t>riabova/mariia</t>
  </si>
  <si>
    <t xml:space="preserve">3972094	</t>
  </si>
  <si>
    <t xml:space="preserve">999226922757141	</t>
  </si>
  <si>
    <t>[云顶高原]阿瓦讷世界度假村(Resorts World Awana)(37225447)</t>
  </si>
  <si>
    <t>Superior Deluxe&lt;2人入住&gt;&lt;不退款&gt;</t>
  </si>
  <si>
    <t>saat/syamsyemma</t>
  </si>
  <si>
    <t xml:space="preserve">3973304	</t>
  </si>
  <si>
    <t xml:space="preserve">999226923717973	</t>
  </si>
  <si>
    <t>[哥打京那巴鲁]哥打京那巴鲁阁蓝帝酒店(Grandis Hotel Kota Kinabalu)(40721678)</t>
  </si>
  <si>
    <t>高级房&lt;2人入住&gt;&lt;不退款&gt;&lt;早餐&gt;</t>
  </si>
  <si>
    <t>LIU/QUNNA,XIONG/JIANQUN,GUAN/WENJIAN,WANG/HUIQIN</t>
  </si>
  <si>
    <t xml:space="preserve">3973615	</t>
  </si>
  <si>
    <t xml:space="preserve">314255215	</t>
  </si>
  <si>
    <t xml:space="preserve">999226925330879	</t>
  </si>
  <si>
    <t>[中雅加达]希弗酒店(Heef Hotel)(39656491)</t>
  </si>
  <si>
    <t>M/ARDHI</t>
  </si>
  <si>
    <t xml:space="preserve">3974224	</t>
  </si>
  <si>
    <t xml:space="preserve">2309231218460873678	</t>
  </si>
  <si>
    <t xml:space="preserve">999226925850411	</t>
  </si>
  <si>
    <t>[芭堤雅]达拉角度假村(Cape Dara Resort)(40721418)</t>
  </si>
  <si>
    <t>豪华双床房&lt;2人入住&gt;&lt;不退款&gt;&lt;早餐&gt;</t>
  </si>
  <si>
    <t>KIM/MINJEONG</t>
  </si>
  <si>
    <t xml:space="preserve">3974462	</t>
  </si>
  <si>
    <t xml:space="preserve">999226926669400	</t>
  </si>
  <si>
    <t>[乌隆他尼]乌汶库姆考酒店(Kumkaew Udon)(39655429)</t>
  </si>
  <si>
    <t>双人床房&lt;2人入住&gt;&lt;不退款&gt;</t>
  </si>
  <si>
    <t>PHUMTHOMG/THATSIRA</t>
  </si>
  <si>
    <t xml:space="preserve">3974815	</t>
  </si>
  <si>
    <t xml:space="preserve">999226926823378	</t>
  </si>
  <si>
    <t>[曼谷]钻石城酒店(Diamond City Hotel)(44793409)</t>
  </si>
  <si>
    <t>双人或双床高级间&lt;2人入住&gt;&lt;不退款&gt;</t>
  </si>
  <si>
    <t>GE/DANIELLE</t>
  </si>
  <si>
    <t xml:space="preserve">3975015	</t>
  </si>
  <si>
    <t xml:space="preserve">999226927023448	</t>
  </si>
  <si>
    <t>[巴厘岛]巴鲁纳智选假日酒店(Holiday Inn Express Baruna, an IHG Hotel)(37196280)</t>
  </si>
  <si>
    <t>标准房&lt;2人入住&gt;&lt;不退款&gt;&lt;早餐&gt;</t>
  </si>
  <si>
    <t>WU/HUIKANG,LU/JIA</t>
  </si>
  <si>
    <t xml:space="preserve">3975080	</t>
  </si>
  <si>
    <t xml:space="preserve">22315427	</t>
  </si>
  <si>
    <t xml:space="preserve">999226930654210	</t>
  </si>
  <si>
    <t>[华欣]欣南酒店(Hinn Namm Hotel)(37208204)</t>
  </si>
  <si>
    <t>豪华双人房&lt;2人入住&gt;&lt;不退款&gt;</t>
  </si>
  <si>
    <t>SUN/JINSONG</t>
  </si>
  <si>
    <t xml:space="preserve">3977394	</t>
  </si>
  <si>
    <t xml:space="preserve">999226930684726	</t>
  </si>
  <si>
    <t>[首尔]DW设计公寓(DW Design Residence)(46891366)</t>
  </si>
  <si>
    <t>YANG/SUNGHOON</t>
  </si>
  <si>
    <t xml:space="preserve">3977420	</t>
  </si>
  <si>
    <t xml:space="preserve">999226930763715	</t>
  </si>
  <si>
    <t>[曼谷]维帕旅馆(Room@Vipa)(39628243)</t>
  </si>
  <si>
    <t>双人床房公用浴室&lt;2人入住&gt;&lt;不退款&gt;</t>
  </si>
  <si>
    <t>Phasuk /Rattikan</t>
  </si>
  <si>
    <t xml:space="preserve">3977485	</t>
  </si>
  <si>
    <t xml:space="preserve">999226931122818	</t>
  </si>
  <si>
    <t>[芙蓉]芙蓉皇家朱兰酒店(Royale Chulan Seremban)(44692859)</t>
  </si>
  <si>
    <t>ABD RAHMAN/MOHD FAIZUL</t>
  </si>
  <si>
    <t xml:space="preserve">3977831	</t>
  </si>
  <si>
    <t xml:space="preserve">1349210	</t>
  </si>
  <si>
    <t xml:space="preserve">999226931313511	</t>
  </si>
  <si>
    <t>[纳闽]棕榈滩度假村及水疗中心(Palm Beach Resort &amp; Spa)(44690117)</t>
  </si>
  <si>
    <t>园景豪华房（特大床）&lt;1&gt;&lt;2人入住&gt;&lt;不退款&gt;</t>
  </si>
  <si>
    <t>SABTU/MOHD ZULHILMI</t>
  </si>
  <si>
    <t xml:space="preserve">3977999	</t>
  </si>
  <si>
    <t xml:space="preserve">999226931392934	</t>
  </si>
  <si>
    <t>[芭堤雅]阳光流行酒店(Sunshine Hip Hotel)(37243312)</t>
  </si>
  <si>
    <t>TUBTANEE/ANUSORN</t>
  </si>
  <si>
    <t xml:space="preserve">3978128	</t>
  </si>
  <si>
    <t xml:space="preserve">999226931688185	</t>
  </si>
  <si>
    <t>[吉隆坡]科穆勒生活酒店(Komune Living)(70666538)</t>
  </si>
  <si>
    <t>梦想家单间&lt;2人入住&gt;&lt;不退款&gt;</t>
  </si>
  <si>
    <t>KEE/JOSEPH</t>
  </si>
  <si>
    <t xml:space="preserve">3978382	</t>
  </si>
  <si>
    <t xml:space="preserve">999226931747423	</t>
  </si>
  <si>
    <t>[吉隆坡]宜必思尚品吉隆坡弗雷泽商业园酒店(Ibis Styles Kuala Lumpur Fraser Business Park)(39054141)</t>
  </si>
  <si>
    <t>标准大床房&lt;2人入住&gt;&lt;不退款&gt;</t>
  </si>
  <si>
    <t>BAMBA/ASSITA</t>
  </si>
  <si>
    <t xml:space="preserve">3978410	</t>
  </si>
  <si>
    <t xml:space="preserve">2309240502	</t>
  </si>
  <si>
    <t xml:space="preserve">999226931770015	</t>
  </si>
  <si>
    <t>[芭堤雅]海上住宅酒店(At Sea Residence)(39589575)</t>
  </si>
  <si>
    <t>标准双人间&lt;2人入住&gt;&lt;不退款&gt;</t>
  </si>
  <si>
    <t>ZHANG/XIN</t>
  </si>
  <si>
    <t xml:space="preserve">3978422	</t>
  </si>
  <si>
    <t xml:space="preserve">999226931834154	</t>
  </si>
  <si>
    <t>MARTTARKID/NONGNAPAS</t>
  </si>
  <si>
    <t xml:space="preserve">3978456	</t>
  </si>
  <si>
    <t xml:space="preserve">999226932187610	</t>
  </si>
  <si>
    <t>NG/ZHENHAO DEREK</t>
  </si>
  <si>
    <t xml:space="preserve">3978806	</t>
  </si>
  <si>
    <t xml:space="preserve">999226932463557	</t>
  </si>
  <si>
    <t>[Racha Thewa]德维拉素万那普酒店(Dwella Suvarnabhumi)(39033997)</t>
  </si>
  <si>
    <t>Superior Double Bed No Airport Transfer&lt;2人入住&gt;&lt;不退款&gt;</t>
  </si>
  <si>
    <t>SOUKDAVAN/KIENG,SOUKDAVAN/NO,XEE/ASANGYING</t>
  </si>
  <si>
    <t xml:space="preserve">3979080	</t>
  </si>
  <si>
    <t xml:space="preserve">999226932489452	</t>
  </si>
  <si>
    <t>THEPARSA/WANWIPHA</t>
  </si>
  <si>
    <t xml:space="preserve">3979106	</t>
  </si>
  <si>
    <t xml:space="preserve">999226932533965	</t>
  </si>
  <si>
    <t>[芭堤雅]LK 翡翠海滩(LK Emerald Beach)(44703070)</t>
  </si>
  <si>
    <t>城景豪华双床房&lt;2人入住&gt;&lt;不退款&gt;&lt;早餐&gt;</t>
  </si>
  <si>
    <t>TUTAPHA/CHONARIN</t>
  </si>
  <si>
    <t xml:space="preserve">3979228	</t>
  </si>
  <si>
    <t xml:space="preserve">999226932561158	</t>
  </si>
  <si>
    <t>梦想家单间&lt;2人入住&gt;&lt;不退款&gt;&lt;早餐&gt;</t>
  </si>
  <si>
    <t>Chong/YONGQI</t>
  </si>
  <si>
    <t xml:space="preserve">3979240	</t>
  </si>
  <si>
    <t xml:space="preserve">999226932663467	</t>
  </si>
  <si>
    <t>思想家工作室房2&lt;2人入住&gt;&lt;不退款&gt;</t>
  </si>
  <si>
    <t>ABDULLAH/SANI ABDULLAH</t>
  </si>
  <si>
    <t xml:space="preserve">3979307	</t>
  </si>
  <si>
    <t xml:space="preserve">999226933285791	</t>
  </si>
  <si>
    <t>[曼谷]探戈活力生活酒店(Tango Vibrant Living Hotel)(37210694)</t>
  </si>
  <si>
    <t>豪华双人床房&lt;2人入住&gt;&lt;不退款&gt;</t>
  </si>
  <si>
    <t>BUNTORNWON/THEENIDA</t>
  </si>
  <si>
    <t xml:space="preserve">3980036	</t>
  </si>
  <si>
    <t xml:space="preserve">999227000887037	</t>
  </si>
  <si>
    <t>LIU/QIYUAN</t>
  </si>
  <si>
    <t xml:space="preserve">3980442	</t>
  </si>
  <si>
    <t xml:space="preserve">82620961	</t>
  </si>
  <si>
    <t xml:space="preserve">999227002807231	</t>
  </si>
  <si>
    <t>THONG/QI HAO</t>
  </si>
  <si>
    <t xml:space="preserve">3980756	</t>
  </si>
  <si>
    <t xml:space="preserve">999227003652578	</t>
  </si>
  <si>
    <t>KUNCHAN/KANNARUN</t>
  </si>
  <si>
    <t xml:space="preserve">3981004	</t>
  </si>
  <si>
    <t xml:space="preserve">HGUConf92700367|92700367	</t>
  </si>
  <si>
    <t>，</t>
  </si>
  <si>
    <r>
      <rPr>
        <sz val="10.5"/>
        <color rgb="FF333333"/>
        <rFont val="Helvetica"/>
        <charset val="134"/>
      </rPr>
      <t>A2309280939321045</t>
    </r>
  </si>
  <si>
    <t>A2309281000531045</t>
  </si>
  <si>
    <r>
      <rPr>
        <sz val="9"/>
        <color rgb="FFFF0000"/>
        <rFont val="Segoe UI"/>
        <charset val="134"/>
      </rPr>
      <t>USD / HKD 当前参考汇率: 7.82423</t>
    </r>
  </si>
  <si>
    <t>总计：3278.28 USD/
25650.02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</si>
  <si>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</si>
  <si>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</si>
  <si>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</si>
  <si>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</si>
  <si>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</si>
  <si>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</si>
  <si>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</si>
  <si>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</si>
  <si>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</si>
  <si>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</si>
  <si>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</si>
  <si>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</si>
  <si>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</si>
  <si>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</si>
  <si>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</si>
  <si>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</si>
  <si>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</si>
  <si>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</si>
  <si>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</si>
  <si>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2023-09-24</t>
  </si>
  <si>
    <t>3981004</t>
  </si>
  <si>
    <t>德维拉素万那普酒店</t>
  </si>
  <si>
    <t>KUNCHAN KANNARUN</t>
  </si>
  <si>
    <t>2023-09-25</t>
  </si>
  <si>
    <t>退房日周结</t>
  </si>
  <si>
    <t>138.90</t>
  </si>
  <si>
    <t>18.98</t>
  </si>
  <si>
    <t>0</t>
  </si>
  <si>
    <t>0.00</t>
  </si>
  <si>
    <t>携程盛景国际直连</t>
  </si>
  <si>
    <t>01.010677</t>
  </si>
  <si>
    <t>2023-09-24 22:46:27</t>
  </si>
  <si>
    <t>否</t>
  </si>
  <si>
    <t>汇智国际旅游发展有限公司</t>
  </si>
  <si>
    <t>直连</t>
  </si>
  <si>
    <t>泰国</t>
  </si>
  <si>
    <t>3980756</t>
  </si>
  <si>
    <t>克幕居家酒店</t>
  </si>
  <si>
    <t>THONG QI HAO</t>
  </si>
  <si>
    <t>241.65</t>
  </si>
  <si>
    <t>33.02</t>
  </si>
  <si>
    <t>2023-09-24 21:56:19</t>
  </si>
  <si>
    <t>马来西亚</t>
  </si>
  <si>
    <t>3980442</t>
  </si>
  <si>
    <t>巴鲁纳智选假日酒店</t>
  </si>
  <si>
    <t>LIU QIYUAN</t>
  </si>
  <si>
    <t>494.72</t>
  </si>
  <si>
    <t>67.60</t>
  </si>
  <si>
    <t>2023-09-24 20:56:31</t>
  </si>
  <si>
    <t>印度尼西亚</t>
  </si>
  <si>
    <t>3980036</t>
  </si>
  <si>
    <t>曼谷活力探戈生活馆酒店</t>
  </si>
  <si>
    <t>BUNTORNWON THEENIDA</t>
  </si>
  <si>
    <t>328.74</t>
  </si>
  <si>
    <t>44.92</t>
  </si>
  <si>
    <t>2023-09-24 19:16:16</t>
  </si>
  <si>
    <t>3979307</t>
  </si>
  <si>
    <t>ABDULLAH SANI ABDULLAH</t>
  </si>
  <si>
    <t>2023-09-24 16:37:32</t>
  </si>
  <si>
    <t>3979240</t>
  </si>
  <si>
    <t>Chong YONGQI</t>
  </si>
  <si>
    <t>251.02</t>
  </si>
  <si>
    <t>34.30</t>
  </si>
  <si>
    <t>2023-09-24 16:10:12</t>
  </si>
  <si>
    <t>3979228</t>
  </si>
  <si>
    <t>LK 翡翠海滩酒店</t>
  </si>
  <si>
    <t>TUTAPHA CHONARIN</t>
  </si>
  <si>
    <t>473.49</t>
  </si>
  <si>
    <t>64.70</t>
  </si>
  <si>
    <t>2023-09-24 16:02:55</t>
  </si>
  <si>
    <t>3979106</t>
  </si>
  <si>
    <t>THEPARSA WANWIPHA</t>
  </si>
  <si>
    <t>2023-09-24 15:54:15</t>
  </si>
  <si>
    <t>3979080</t>
  </si>
  <si>
    <t>SOUKDAVAN KIENG,SOUKDAVAN NO,XEE ASANGYING</t>
  </si>
  <si>
    <t>416.70</t>
  </si>
  <si>
    <t>56.94</t>
  </si>
  <si>
    <t>2023-09-24 15:46:33</t>
  </si>
  <si>
    <t>3978806</t>
  </si>
  <si>
    <t>NG ZHENHAO DEREK</t>
  </si>
  <si>
    <t>2023-09-24 14:28:33</t>
  </si>
  <si>
    <t>3978456</t>
  </si>
  <si>
    <t>昆考乌东酒店</t>
  </si>
  <si>
    <t>MARTTARKID NONGNAPAS</t>
  </si>
  <si>
    <t>53.86</t>
  </si>
  <si>
    <t>7.36</t>
  </si>
  <si>
    <t>2023-09-24 13:00:33</t>
  </si>
  <si>
    <t>3978422</t>
  </si>
  <si>
    <t>就在海洋住宅酒店</t>
  </si>
  <si>
    <t>ZHANG XIN</t>
  </si>
  <si>
    <t>161.66</t>
  </si>
  <si>
    <t>22.09</t>
  </si>
  <si>
    <t>2023-09-24 12:44:50</t>
  </si>
  <si>
    <t>3978410</t>
  </si>
  <si>
    <t>吉隆坡宜必思尚品弗雷泽商务酒店</t>
  </si>
  <si>
    <t>BAMBA ASSITA</t>
  </si>
  <si>
    <t>198.40</t>
  </si>
  <si>
    <t>27.11</t>
  </si>
  <si>
    <t>2023-09-24 12:39:15</t>
  </si>
  <si>
    <t>3978382</t>
  </si>
  <si>
    <t>KEE JOSEPH</t>
  </si>
  <si>
    <t>2023-09-24 12:24:22</t>
  </si>
  <si>
    <t>3978128</t>
  </si>
  <si>
    <t>阳光流行酒店 - SHA Extra Plus</t>
  </si>
  <si>
    <t>TUBTANEE ANUSORN</t>
  </si>
  <si>
    <t>239.75</t>
  </si>
  <si>
    <t>32.76</t>
  </si>
  <si>
    <t>2023-09-24 11:11:19</t>
  </si>
  <si>
    <t>3977999</t>
  </si>
  <si>
    <t>棕榈滩度假村</t>
  </si>
  <si>
    <t>SABTU MOHD ZULHILMI</t>
  </si>
  <si>
    <t>268.44</t>
  </si>
  <si>
    <t>36.68</t>
  </si>
  <si>
    <t>2023-09-24 10:49:53</t>
  </si>
  <si>
    <t>3977831</t>
  </si>
  <si>
    <t>芙蓉皇家朱兰酒店</t>
  </si>
  <si>
    <t>ABD RAHMAN MOHD FAIZUL</t>
  </si>
  <si>
    <t>334.01</t>
  </si>
  <si>
    <t>45.64</t>
  </si>
  <si>
    <t>2023-09-24 11:36:40</t>
  </si>
  <si>
    <t>直采</t>
  </si>
  <si>
    <t>3977485</t>
  </si>
  <si>
    <t>韦帕旅舍</t>
  </si>
  <si>
    <t>Phasuk Rattikan</t>
  </si>
  <si>
    <t>113.14</t>
  </si>
  <si>
    <t>15.46</t>
  </si>
  <si>
    <t>2023-09-24 04:02:24</t>
  </si>
  <si>
    <t>3977420</t>
  </si>
  <si>
    <t>DW设计酒店</t>
  </si>
  <si>
    <t>YANG SUNGHOON</t>
  </si>
  <si>
    <t>421.39</t>
  </si>
  <si>
    <t>57.58</t>
  </si>
  <si>
    <t>2023-09-24 02:17:00</t>
  </si>
  <si>
    <t>韩国</t>
  </si>
  <si>
    <t>2023-09-23</t>
  </si>
  <si>
    <t>3975080</t>
  </si>
  <si>
    <t>WU HUIKANG,LU JIA</t>
  </si>
  <si>
    <t>475.44</t>
  </si>
  <si>
    <t>64.97</t>
  </si>
  <si>
    <t>2023-09-23 15:37:15</t>
  </si>
  <si>
    <t>3975015</t>
  </si>
  <si>
    <t>钻石城酒店</t>
  </si>
  <si>
    <t>GE DANIELLE</t>
  </si>
  <si>
    <t>204.75</t>
  </si>
  <si>
    <t>27.98</t>
  </si>
  <si>
    <t>2023-09-23 15:12:30</t>
  </si>
  <si>
    <t>3974815</t>
  </si>
  <si>
    <t>PHUMTHOMG THATSIRA</t>
  </si>
  <si>
    <t>2023-09-23 14:52:56</t>
  </si>
  <si>
    <t>3974462</t>
  </si>
  <si>
    <t>达拉海角度假酒店</t>
  </si>
  <si>
    <t>KIM MINJEONG</t>
  </si>
  <si>
    <t>763.10</t>
  </si>
  <si>
    <t>104.28</t>
  </si>
  <si>
    <t>2023-09-23 13:18:28</t>
  </si>
  <si>
    <t>3974224</t>
  </si>
  <si>
    <t>希弗酒店</t>
  </si>
  <si>
    <t>M ARDHI</t>
  </si>
  <si>
    <t>383.45</t>
  </si>
  <si>
    <t>52.40</t>
  </si>
  <si>
    <t>2023-09-23 12:19:06</t>
  </si>
  <si>
    <t>3973615</t>
  </si>
  <si>
    <t>格兰迪酒店&amp;度假村</t>
  </si>
  <si>
    <t>LIU QUNNA,XIONG JIANQUN,GUAN WENJIAN,WANG HUIQIN</t>
  </si>
  <si>
    <t>1048.06</t>
  </si>
  <si>
    <t>143.22</t>
  </si>
  <si>
    <t>2023-09-23 09:29:19</t>
  </si>
  <si>
    <t>3973304</t>
  </si>
  <si>
    <t>云顶世界阿娃娜</t>
  </si>
  <si>
    <t>saat syamsyemma</t>
  </si>
  <si>
    <t>512.17</t>
  </si>
  <si>
    <t>69.99</t>
  </si>
  <si>
    <t>2023-09-23 05:05:28</t>
  </si>
  <si>
    <t>2023-09-22</t>
  </si>
  <si>
    <t>3972094</t>
  </si>
  <si>
    <t>UHG四分之一沙拉铃酒店</t>
  </si>
  <si>
    <t>riabova mariia</t>
  </si>
  <si>
    <t>273.86</t>
  </si>
  <si>
    <t>37.38</t>
  </si>
  <si>
    <t>2023-09-22 21:09:12</t>
  </si>
  <si>
    <t>3971865</t>
  </si>
  <si>
    <t>首尔居家酒店</t>
  </si>
  <si>
    <t>Choi Kangmin,FU YUAN</t>
  </si>
  <si>
    <t>1004.01</t>
  </si>
  <si>
    <t>137.04</t>
  </si>
  <si>
    <t>2023-09-22 20:42:15</t>
  </si>
  <si>
    <t>3969381</t>
  </si>
  <si>
    <t>河内内斯塔酒店</t>
  </si>
  <si>
    <t>ALEVRA MARIANNA NORIN,GOIN JAMES LEE</t>
  </si>
  <si>
    <t>648.39</t>
  </si>
  <si>
    <t>88.50</t>
  </si>
  <si>
    <t>2023-09-22 11:35:37</t>
  </si>
  <si>
    <t>越南</t>
  </si>
  <si>
    <t>3968437</t>
  </si>
  <si>
    <t>阿拉贡精品Spa酒店</t>
  </si>
  <si>
    <t>CHEAH GIM THIAM</t>
  </si>
  <si>
    <t>387.71</t>
  </si>
  <si>
    <t>52.92</t>
  </si>
  <si>
    <t>2023-09-22 01:57:55</t>
  </si>
  <si>
    <t>2023-09-21</t>
  </si>
  <si>
    <t>3968005</t>
  </si>
  <si>
    <t>济州城市岛酒店</t>
  </si>
  <si>
    <t>Jin Tianhang,Wang Hengye</t>
  </si>
  <si>
    <t>721.30</t>
  </si>
  <si>
    <t>98.75</t>
  </si>
  <si>
    <t>2023-09-21 23:11:22</t>
  </si>
  <si>
    <t>3967747</t>
  </si>
  <si>
    <t>象岛班普度假酒店</t>
  </si>
  <si>
    <t>KHLAISI PORNSAWAN</t>
  </si>
  <si>
    <t>424.67</t>
  </si>
  <si>
    <t>58.14</t>
  </si>
  <si>
    <t>2023-09-21 22:22:59</t>
  </si>
  <si>
    <t>3965644</t>
  </si>
  <si>
    <t>米娜康达泰公寓式酒店</t>
  </si>
  <si>
    <t>PROMKAEW THEERASAK</t>
  </si>
  <si>
    <t>189.77</t>
  </si>
  <si>
    <t>25.98</t>
  </si>
  <si>
    <t>2023-09-21 15:33:10</t>
  </si>
  <si>
    <t>3965162</t>
  </si>
  <si>
    <t>盖格酒店 (SHA Extra Plus)</t>
  </si>
  <si>
    <t>WANG HANG,HUANG CAIYUN</t>
  </si>
  <si>
    <t>612.47</t>
  </si>
  <si>
    <t>83.85</t>
  </si>
  <si>
    <t>2023-09-21 13:58:47</t>
  </si>
  <si>
    <t>3964476</t>
  </si>
  <si>
    <t>园畔森莱酒店</t>
  </si>
  <si>
    <t>Sy Nguyen Hung,Nguyen Hien</t>
  </si>
  <si>
    <t>496.40</t>
  </si>
  <si>
    <t>67.96</t>
  </si>
  <si>
    <t>2023-09-21 11:08:33</t>
  </si>
  <si>
    <t>2023-09-20</t>
  </si>
  <si>
    <t>3963143</t>
  </si>
  <si>
    <t>曼谷论坛公园酒店</t>
  </si>
  <si>
    <t>THAOMANKUL TINNAWAT</t>
  </si>
  <si>
    <t>263.10</t>
  </si>
  <si>
    <t>35.97</t>
  </si>
  <si>
    <t>2023-09-20 23:12:13</t>
  </si>
  <si>
    <t>3961765</t>
  </si>
  <si>
    <t>素叻萨比耶 D 度假村</t>
  </si>
  <si>
    <t>THONGSAMRIT NUTCHANAT</t>
  </si>
  <si>
    <t>102.47</t>
  </si>
  <si>
    <t>14.01</t>
  </si>
  <si>
    <t>2023-09-20 18:57:08</t>
  </si>
  <si>
    <t>3960253</t>
  </si>
  <si>
    <t>甲米奥南别墅度假酒店(SHA Extra Plus)</t>
  </si>
  <si>
    <t>HUANG YI JIE,SONG JIALIN</t>
  </si>
  <si>
    <t>554.94</t>
  </si>
  <si>
    <t>75.87</t>
  </si>
  <si>
    <t>2023-09-20 13:51:07</t>
  </si>
  <si>
    <t>2023-09-18</t>
  </si>
  <si>
    <t>3952515</t>
  </si>
  <si>
    <t>小印度入住旅店 (SG Clean)</t>
  </si>
  <si>
    <t>RAHMAT ALFIAN NOORHAQIM</t>
  </si>
  <si>
    <t>664.18</t>
  </si>
  <si>
    <t>91.03</t>
  </si>
  <si>
    <t>2023-09-18 22:59:27</t>
  </si>
  <si>
    <t>新加坡</t>
  </si>
  <si>
    <t>3949251</t>
  </si>
  <si>
    <t>哥打京那巴鲁皇宫酒店</t>
  </si>
  <si>
    <t>Xu Yao</t>
  </si>
  <si>
    <t>292.00</t>
  </si>
  <si>
    <t>40.02</t>
  </si>
  <si>
    <t>2023-09-19 09:27:38</t>
  </si>
  <si>
    <t>2023-09-17</t>
  </si>
  <si>
    <t>3944055</t>
  </si>
  <si>
    <t>可可亚旅馆</t>
  </si>
  <si>
    <t>NAKAMURA HATSUNE</t>
  </si>
  <si>
    <t>747.00</t>
  </si>
  <si>
    <t>102.38</t>
  </si>
  <si>
    <t>2023-09-17 13:13:52</t>
  </si>
  <si>
    <t>2023-09-14</t>
  </si>
  <si>
    <t>3929268</t>
  </si>
  <si>
    <t>格兰玛哈甘酒店</t>
  </si>
  <si>
    <t>LI FU</t>
  </si>
  <si>
    <t>581.69</t>
  </si>
  <si>
    <t>79.79</t>
  </si>
  <si>
    <t>2023-09-14 12:45:50</t>
  </si>
  <si>
    <t>2023-09-13</t>
  </si>
  <si>
    <t>3925228</t>
  </si>
  <si>
    <t>泗水瓦萨酒店</t>
  </si>
  <si>
    <t>PALANYANDY KALAIYARASU</t>
  </si>
  <si>
    <t>717.34</t>
  </si>
  <si>
    <t>98.06</t>
  </si>
  <si>
    <t>2023-09-13 16:07:34</t>
  </si>
  <si>
    <t>3925063</t>
  </si>
  <si>
    <t>阿斯顿岘港西西里亚水疗酒店</t>
  </si>
  <si>
    <t>YANG TAO,NGUYEN THIMINHPHU</t>
  </si>
  <si>
    <t>353.99</t>
  </si>
  <si>
    <t>48.39</t>
  </si>
  <si>
    <t>2023-09-13 15:42:18</t>
  </si>
  <si>
    <t>2023-09-05</t>
  </si>
  <si>
    <t>3885925</t>
  </si>
  <si>
    <t>普吉岛机场酒店</t>
  </si>
  <si>
    <t>zhang yanming,li xueming,Liu Kai,ZHANG LIXIN,liu lizheng,liu minqiu</t>
  </si>
  <si>
    <t>849.90</t>
  </si>
  <si>
    <t>116.58</t>
  </si>
  <si>
    <t>2023-09-05 14:05:25</t>
  </si>
  <si>
    <t>2023-09-04</t>
  </si>
  <si>
    <t>3883097</t>
  </si>
  <si>
    <t>曼谷善兰酒店</t>
  </si>
  <si>
    <t>CHEN XIAORUI,WANG RUICHEN</t>
  </si>
  <si>
    <t>242.16</t>
  </si>
  <si>
    <t>33.24</t>
  </si>
  <si>
    <t>2023-09-04 22:09:48</t>
  </si>
  <si>
    <t>2023-08-13</t>
  </si>
  <si>
    <t>3776891</t>
  </si>
  <si>
    <t>阿玛塔兰纳精品酒店</t>
  </si>
  <si>
    <t>Wei Xuewei,Wei Qiufeng</t>
  </si>
  <si>
    <t>1776.10</t>
  </si>
  <si>
    <t>244.72</t>
  </si>
  <si>
    <t>2023-08-13 20:41:44</t>
  </si>
  <si>
    <t>2023-06-18</t>
  </si>
  <si>
    <t>3519153</t>
  </si>
  <si>
    <t>长滩岛金凤凰酒店</t>
  </si>
  <si>
    <t>China Rose Valmoria Roscheyl Berg Tutor,Caroline Lumantas Carolina Lumantas,Joseph Llamera Jr Roscheen Berg Tutor,Jezreel Zaiah Tutor Rebecca Tutor,Gilbert Tutor Judith Tutor</t>
  </si>
  <si>
    <t>2680.20</t>
  </si>
  <si>
    <t>375.10</t>
  </si>
  <si>
    <t>2023-06-18 10:33:37</t>
  </si>
  <si>
    <t>菲律宾</t>
  </si>
  <si>
    <t>3925915</t>
  </si>
  <si>
    <t>河内明珠酒店</t>
  </si>
  <si>
    <t>ORENCIA PRINCESS DYAN CAMPOSANO,MARTINI KEVIN MICHAEL</t>
  </si>
  <si>
    <t>722.46</t>
  </si>
  <si>
    <t>98.76</t>
  </si>
  <si>
    <t>2023-09-13 18:26:57</t>
  </si>
  <si>
    <t>3977394</t>
  </si>
  <si>
    <t>欣南酒店</t>
  </si>
  <si>
    <t>SUN JINSONG</t>
  </si>
  <si>
    <t>149.73</t>
  </si>
  <si>
    <t>20.46</t>
  </si>
  <si>
    <t>2023-09-24 01:52:19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</si>
</sst>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9"/>
      <color rgb="FF333333"/>
      <name val="Segoe UI"/>
      <charset val="134"/>
    </font>
    <font>
      <sz val="9"/>
      <color rgb="FFFF000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45192</v>
      </c>
      <c r="G2" s="6">
        <v>45194</v>
      </c>
      <c r="H2" s="4">
        <v>5</v>
      </c>
      <c r="I2" s="4">
        <v>2</v>
      </c>
      <c r="J2" s="4">
        <v>10</v>
      </c>
      <c r="K2" s="4" t="s">
        <v>30</v>
      </c>
      <c r="L2" s="4">
        <v>375.1</v>
      </c>
      <c r="M2" s="4">
        <v>375.1</v>
      </c>
      <c r="N2" s="4" t="s">
        <v>31</v>
      </c>
      <c r="O2" s="4" t="s">
        <v>32</v>
      </c>
      <c r="P2" s="4" t="s">
        <v>33</v>
      </c>
      <c r="Q2" s="4">
        <v>0</v>
      </c>
      <c r="R2" s="11">
        <v>45095</v>
      </c>
      <c r="S2" s="6">
        <v>45197</v>
      </c>
      <c r="T2" s="4" t="s">
        <v>34</v>
      </c>
      <c r="U2" s="4">
        <v>375.1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45190</v>
      </c>
      <c r="G3" s="6">
        <v>45194</v>
      </c>
      <c r="H3" s="4">
        <v>1</v>
      </c>
      <c r="I3" s="4">
        <v>4</v>
      </c>
      <c r="J3" s="4">
        <v>4</v>
      </c>
      <c r="K3" s="4" t="s">
        <v>30</v>
      </c>
      <c r="L3" s="4">
        <v>244.72</v>
      </c>
      <c r="M3" s="4">
        <v>244.72</v>
      </c>
      <c r="N3" s="4" t="s">
        <v>39</v>
      </c>
      <c r="O3" s="4" t="s">
        <v>32</v>
      </c>
      <c r="P3" s="4" t="s">
        <v>33</v>
      </c>
      <c r="Q3" s="4">
        <v>0</v>
      </c>
      <c r="R3" s="11">
        <v>45151</v>
      </c>
      <c r="S3" s="6">
        <v>45197</v>
      </c>
      <c r="T3" s="4" t="s">
        <v>34</v>
      </c>
      <c r="U3" s="4">
        <v>244.72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45193</v>
      </c>
      <c r="G4" s="6">
        <v>45194</v>
      </c>
      <c r="H4" s="4">
        <v>1</v>
      </c>
      <c r="I4" s="4">
        <v>1</v>
      </c>
      <c r="J4" s="4">
        <v>1</v>
      </c>
      <c r="K4" s="4" t="s">
        <v>30</v>
      </c>
      <c r="L4" s="4">
        <v>33.24</v>
      </c>
      <c r="M4" s="4">
        <v>33.24</v>
      </c>
      <c r="N4" s="4" t="s">
        <v>45</v>
      </c>
      <c r="O4" s="4" t="s">
        <v>32</v>
      </c>
      <c r="P4" s="4" t="s">
        <v>33</v>
      </c>
      <c r="Q4" s="4">
        <v>0</v>
      </c>
      <c r="R4" s="11">
        <v>45173.0000115741</v>
      </c>
      <c r="S4" s="6">
        <v>45197</v>
      </c>
      <c r="T4" s="4" t="s">
        <v>34</v>
      </c>
      <c r="U4" s="4">
        <v>33.24</v>
      </c>
      <c r="V4" s="4">
        <v>0</v>
      </c>
      <c r="W4" s="4">
        <v>0</v>
      </c>
      <c r="X4" s="4" t="s">
        <v>46</v>
      </c>
      <c r="Y4" s="4" t="s">
        <v>41</v>
      </c>
    </row>
    <row r="5" s="4" customFormat="1" spans="1:27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45193</v>
      </c>
      <c r="G5" s="6">
        <v>45194</v>
      </c>
      <c r="H5" s="4">
        <v>3</v>
      </c>
      <c r="I5" s="4">
        <v>1</v>
      </c>
      <c r="J5" s="4">
        <v>3</v>
      </c>
      <c r="K5" s="4" t="s">
        <v>30</v>
      </c>
      <c r="L5" s="4">
        <v>116.58</v>
      </c>
      <c r="M5" s="4">
        <v>116.58</v>
      </c>
      <c r="N5" s="4" t="s">
        <v>50</v>
      </c>
      <c r="O5" s="4" t="s">
        <v>32</v>
      </c>
      <c r="P5" s="4" t="s">
        <v>33</v>
      </c>
      <c r="Q5" s="4">
        <v>0</v>
      </c>
      <c r="R5" s="11">
        <v>45174</v>
      </c>
      <c r="S5" s="6">
        <v>45197</v>
      </c>
      <c r="T5" s="4" t="s">
        <v>34</v>
      </c>
      <c r="U5" s="4">
        <v>116.58</v>
      </c>
      <c r="V5" s="4">
        <v>0</v>
      </c>
      <c r="W5" s="4">
        <v>0</v>
      </c>
      <c r="X5" s="4" t="s">
        <v>51</v>
      </c>
      <c r="Y5" s="4">
        <v>-81016153</v>
      </c>
      <c r="Z5" s="4">
        <v>-81016156</v>
      </c>
      <c r="AA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45193</v>
      </c>
      <c r="G6" s="6">
        <v>45194</v>
      </c>
      <c r="H6" s="4">
        <v>1</v>
      </c>
      <c r="I6" s="4">
        <v>1</v>
      </c>
      <c r="J6" s="4">
        <v>1</v>
      </c>
      <c r="K6" s="4" t="s">
        <v>30</v>
      </c>
      <c r="L6" s="4">
        <v>48.39</v>
      </c>
      <c r="M6" s="4">
        <v>48.39</v>
      </c>
      <c r="N6" s="4" t="s">
        <v>56</v>
      </c>
      <c r="O6" s="4" t="s">
        <v>32</v>
      </c>
      <c r="P6" s="4" t="s">
        <v>33</v>
      </c>
      <c r="Q6" s="4">
        <v>0</v>
      </c>
      <c r="R6" s="11">
        <v>45182</v>
      </c>
      <c r="S6" s="6">
        <v>45197</v>
      </c>
      <c r="T6" s="4" t="s">
        <v>34</v>
      </c>
      <c r="U6" s="4">
        <v>48.39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45193</v>
      </c>
      <c r="G7" s="6">
        <v>45194</v>
      </c>
      <c r="H7" s="4">
        <v>1</v>
      </c>
      <c r="I7" s="4">
        <v>1</v>
      </c>
      <c r="J7" s="4">
        <v>1</v>
      </c>
      <c r="K7" s="4" t="s">
        <v>30</v>
      </c>
      <c r="L7" s="4">
        <v>98.06</v>
      </c>
      <c r="M7" s="4">
        <v>98.06</v>
      </c>
      <c r="N7" s="4" t="s">
        <v>62</v>
      </c>
      <c r="O7" s="4" t="s">
        <v>32</v>
      </c>
      <c r="P7" s="4" t="s">
        <v>33</v>
      </c>
      <c r="Q7" s="4">
        <v>0</v>
      </c>
      <c r="R7" s="11">
        <v>45182.0000115741</v>
      </c>
      <c r="S7" s="6">
        <v>45197</v>
      </c>
      <c r="T7" s="4" t="s">
        <v>34</v>
      </c>
      <c r="U7" s="4">
        <v>98.06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45193</v>
      </c>
      <c r="G8" s="6">
        <v>45194</v>
      </c>
      <c r="H8" s="4">
        <v>1</v>
      </c>
      <c r="I8" s="4">
        <v>1</v>
      </c>
      <c r="J8" s="4">
        <v>1</v>
      </c>
      <c r="K8" s="4" t="s">
        <v>30</v>
      </c>
      <c r="L8" s="4">
        <v>98.76</v>
      </c>
      <c r="M8" s="4">
        <v>98.76</v>
      </c>
      <c r="N8" s="4" t="s">
        <v>68</v>
      </c>
      <c r="O8" s="4" t="s">
        <v>32</v>
      </c>
      <c r="P8" s="4" t="s">
        <v>33</v>
      </c>
      <c r="Q8" s="4">
        <v>0</v>
      </c>
      <c r="R8" s="11">
        <v>45182</v>
      </c>
      <c r="S8" s="6">
        <v>45197</v>
      </c>
      <c r="T8" s="4" t="s">
        <v>34</v>
      </c>
      <c r="U8" s="4">
        <v>98.76</v>
      </c>
      <c r="V8" s="4">
        <v>0</v>
      </c>
      <c r="W8" s="4">
        <v>0</v>
      </c>
      <c r="X8" s="4" t="s">
        <v>69</v>
      </c>
      <c r="Y8" s="4" t="s">
        <v>41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45193</v>
      </c>
      <c r="G9" s="6">
        <v>45194</v>
      </c>
      <c r="H9" s="4">
        <v>1</v>
      </c>
      <c r="I9" s="4">
        <v>1</v>
      </c>
      <c r="J9" s="4">
        <v>1</v>
      </c>
      <c r="K9" s="4" t="s">
        <v>30</v>
      </c>
      <c r="L9" s="4">
        <v>79.79</v>
      </c>
      <c r="M9" s="4">
        <v>79.79</v>
      </c>
      <c r="N9" s="4" t="s">
        <v>73</v>
      </c>
      <c r="O9" s="4" t="s">
        <v>32</v>
      </c>
      <c r="P9" s="4" t="s">
        <v>33</v>
      </c>
      <c r="Q9" s="4">
        <v>0</v>
      </c>
      <c r="R9" s="11">
        <v>45183.0000115741</v>
      </c>
      <c r="S9" s="6">
        <v>45197</v>
      </c>
      <c r="T9" s="4" t="s">
        <v>34</v>
      </c>
      <c r="U9" s="4">
        <v>79.79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45192</v>
      </c>
      <c r="G10" s="6">
        <v>45194</v>
      </c>
      <c r="H10" s="4">
        <v>1</v>
      </c>
      <c r="I10" s="4">
        <v>2</v>
      </c>
      <c r="J10" s="4">
        <v>2</v>
      </c>
      <c r="K10" s="4" t="s">
        <v>30</v>
      </c>
      <c r="L10" s="4">
        <v>359.41</v>
      </c>
      <c r="M10" s="4">
        <v>359.41</v>
      </c>
      <c r="N10" s="4" t="s">
        <v>79</v>
      </c>
      <c r="O10" s="4" t="s">
        <v>32</v>
      </c>
      <c r="P10" s="4" t="s">
        <v>33</v>
      </c>
      <c r="Q10" s="4">
        <v>0</v>
      </c>
      <c r="R10" s="11">
        <v>45180.0000115741</v>
      </c>
      <c r="S10" s="6">
        <v>45197</v>
      </c>
      <c r="T10" s="4" t="s">
        <v>34</v>
      </c>
      <c r="U10" s="4">
        <v>359.41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45192</v>
      </c>
      <c r="G11" s="6">
        <v>45194</v>
      </c>
      <c r="H11" s="4">
        <v>1</v>
      </c>
      <c r="I11" s="4">
        <v>2</v>
      </c>
      <c r="J11" s="4">
        <v>2</v>
      </c>
      <c r="K11" s="4" t="s">
        <v>30</v>
      </c>
      <c r="L11" s="4">
        <v>102.38</v>
      </c>
      <c r="M11" s="4">
        <v>102.38</v>
      </c>
      <c r="N11" s="4" t="s">
        <v>85</v>
      </c>
      <c r="O11" s="4" t="s">
        <v>32</v>
      </c>
      <c r="P11" s="4" t="s">
        <v>33</v>
      </c>
      <c r="Q11" s="4">
        <v>0</v>
      </c>
      <c r="R11" s="11">
        <v>45186</v>
      </c>
      <c r="S11" s="6">
        <v>45197</v>
      </c>
      <c r="T11" s="4" t="s">
        <v>34</v>
      </c>
      <c r="U11" s="4">
        <v>102.38</v>
      </c>
      <c r="V11" s="4">
        <v>0</v>
      </c>
      <c r="W11" s="4">
        <v>0</v>
      </c>
      <c r="X11" s="4" t="s">
        <v>86</v>
      </c>
      <c r="Y11" s="4" t="s">
        <v>41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45193</v>
      </c>
      <c r="G12" s="6">
        <v>45194</v>
      </c>
      <c r="H12" s="4">
        <v>1</v>
      </c>
      <c r="I12" s="4">
        <v>1</v>
      </c>
      <c r="J12" s="4">
        <v>1</v>
      </c>
      <c r="K12" s="4" t="s">
        <v>30</v>
      </c>
      <c r="L12" s="4">
        <v>35.27</v>
      </c>
      <c r="M12" s="4">
        <v>35.27</v>
      </c>
      <c r="N12" s="4" t="s">
        <v>90</v>
      </c>
      <c r="O12" s="4" t="s">
        <v>32</v>
      </c>
      <c r="P12" s="4" t="s">
        <v>33</v>
      </c>
      <c r="Q12" s="4">
        <v>0</v>
      </c>
      <c r="R12" s="11">
        <v>45186</v>
      </c>
      <c r="S12" s="6">
        <v>45197</v>
      </c>
      <c r="T12" s="4" t="s">
        <v>34</v>
      </c>
      <c r="U12" s="4">
        <v>35.27</v>
      </c>
      <c r="V12" s="4">
        <v>0</v>
      </c>
      <c r="W12" s="4">
        <v>0</v>
      </c>
      <c r="X12" s="4" t="s">
        <v>91</v>
      </c>
      <c r="Y12" s="4" t="s">
        <v>41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43</v>
      </c>
      <c r="E13" s="4" t="s">
        <v>93</v>
      </c>
      <c r="F13" s="6">
        <v>45191</v>
      </c>
      <c r="G13" s="6">
        <v>45194</v>
      </c>
      <c r="H13" s="4">
        <v>2</v>
      </c>
      <c r="I13" s="4">
        <v>3</v>
      </c>
      <c r="J13" s="4">
        <v>6</v>
      </c>
      <c r="K13" s="4" t="s">
        <v>30</v>
      </c>
      <c r="L13" s="4">
        <v>238.08</v>
      </c>
      <c r="M13" s="4">
        <v>238.08</v>
      </c>
      <c r="N13" s="4" t="s">
        <v>94</v>
      </c>
      <c r="O13" s="4" t="s">
        <v>32</v>
      </c>
      <c r="P13" s="4" t="s">
        <v>33</v>
      </c>
      <c r="Q13" s="4">
        <v>0</v>
      </c>
      <c r="R13" s="11">
        <v>45186</v>
      </c>
      <c r="S13" s="6">
        <v>45197</v>
      </c>
      <c r="T13" s="4" t="s">
        <v>34</v>
      </c>
      <c r="U13" s="4">
        <v>238.08</v>
      </c>
      <c r="V13" s="4">
        <v>0</v>
      </c>
      <c r="W13" s="4">
        <v>0</v>
      </c>
      <c r="X13" s="4" t="s">
        <v>95</v>
      </c>
      <c r="Y13" s="4" t="s">
        <v>41</v>
      </c>
    </row>
    <row r="14" s="4" customFormat="1" spans="1:25">
      <c r="A14" s="4" t="s">
        <v>92</v>
      </c>
      <c r="B14" s="4" t="s">
        <v>26</v>
      </c>
      <c r="C14" s="4" t="s">
        <v>96</v>
      </c>
      <c r="D14" s="4" t="s">
        <v>43</v>
      </c>
      <c r="E14" s="4" t="s">
        <v>93</v>
      </c>
      <c r="F14" s="6">
        <v>45191</v>
      </c>
      <c r="G14" s="6">
        <v>45194</v>
      </c>
      <c r="H14" s="4">
        <v>2</v>
      </c>
      <c r="I14" s="4">
        <v>3</v>
      </c>
      <c r="J14" s="4">
        <v>6</v>
      </c>
      <c r="K14" s="4" t="s">
        <v>30</v>
      </c>
      <c r="L14" s="4">
        <v>-238.08</v>
      </c>
      <c r="M14" s="4">
        <v>-238.08</v>
      </c>
      <c r="N14" s="4" t="s">
        <v>94</v>
      </c>
      <c r="O14" s="4" t="s">
        <v>32</v>
      </c>
      <c r="P14" s="4" t="s">
        <v>33</v>
      </c>
      <c r="Q14" s="4">
        <v>0</v>
      </c>
      <c r="R14" s="11">
        <v>45186</v>
      </c>
      <c r="S14" s="6">
        <v>45197</v>
      </c>
      <c r="T14" s="4" t="s">
        <v>34</v>
      </c>
      <c r="U14" s="4">
        <v>-238.08</v>
      </c>
      <c r="V14" s="4">
        <v>0</v>
      </c>
      <c r="W14" s="4">
        <v>0</v>
      </c>
      <c r="X14" s="4" t="s">
        <v>95</v>
      </c>
      <c r="Y14" s="4" t="s">
        <v>41</v>
      </c>
    </row>
    <row r="15" s="4" customFormat="1" spans="1:25">
      <c r="A15" s="4" t="s">
        <v>76</v>
      </c>
      <c r="B15" s="4" t="s">
        <v>26</v>
      </c>
      <c r="C15" s="4" t="s">
        <v>96</v>
      </c>
      <c r="D15" s="4" t="s">
        <v>77</v>
      </c>
      <c r="E15" s="4" t="s">
        <v>78</v>
      </c>
      <c r="F15" s="6">
        <v>45192</v>
      </c>
      <c r="G15" s="6">
        <v>45194</v>
      </c>
      <c r="H15" s="4">
        <v>1</v>
      </c>
      <c r="I15" s="4">
        <v>2</v>
      </c>
      <c r="J15" s="4">
        <v>2</v>
      </c>
      <c r="K15" s="4" t="s">
        <v>30</v>
      </c>
      <c r="L15" s="4">
        <v>-359.41</v>
      </c>
      <c r="M15" s="4">
        <v>-359.41</v>
      </c>
      <c r="N15" s="4" t="s">
        <v>79</v>
      </c>
      <c r="O15" s="4" t="s">
        <v>32</v>
      </c>
      <c r="P15" s="4" t="s">
        <v>33</v>
      </c>
      <c r="Q15" s="4">
        <v>0</v>
      </c>
      <c r="R15" s="11">
        <v>45180.0000115741</v>
      </c>
      <c r="S15" s="6">
        <v>45197</v>
      </c>
      <c r="T15" s="4" t="s">
        <v>34</v>
      </c>
      <c r="U15" s="4">
        <v>-359.41</v>
      </c>
      <c r="V15" s="4">
        <v>0</v>
      </c>
      <c r="W15" s="4">
        <v>0</v>
      </c>
      <c r="X15" s="4" t="s">
        <v>80</v>
      </c>
      <c r="Y15" s="4" t="s">
        <v>81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72</v>
      </c>
      <c r="F16" s="6">
        <v>45193</v>
      </c>
      <c r="G16" s="6">
        <v>45194</v>
      </c>
      <c r="H16" s="4">
        <v>1</v>
      </c>
      <c r="I16" s="4">
        <v>1</v>
      </c>
      <c r="J16" s="4">
        <v>1</v>
      </c>
      <c r="K16" s="4" t="s">
        <v>30</v>
      </c>
      <c r="L16" s="4">
        <v>40.02</v>
      </c>
      <c r="M16" s="4">
        <v>40.02</v>
      </c>
      <c r="N16" s="4" t="s">
        <v>99</v>
      </c>
      <c r="O16" s="4" t="s">
        <v>32</v>
      </c>
      <c r="P16" s="4" t="s">
        <v>33</v>
      </c>
      <c r="Q16" s="4">
        <v>0</v>
      </c>
      <c r="R16" s="11">
        <v>45187</v>
      </c>
      <c r="S16" s="6">
        <v>45197</v>
      </c>
      <c r="T16" s="4" t="s">
        <v>34</v>
      </c>
      <c r="U16" s="4">
        <v>40.02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87</v>
      </c>
      <c r="B17" s="4" t="s">
        <v>26</v>
      </c>
      <c r="C17" s="4" t="s">
        <v>96</v>
      </c>
      <c r="D17" s="4" t="s">
        <v>88</v>
      </c>
      <c r="E17" s="4" t="s">
        <v>89</v>
      </c>
      <c r="F17" s="6">
        <v>45193</v>
      </c>
      <c r="G17" s="6">
        <v>45194</v>
      </c>
      <c r="H17" s="4">
        <v>1</v>
      </c>
      <c r="I17" s="4">
        <v>1</v>
      </c>
      <c r="J17" s="4">
        <v>1</v>
      </c>
      <c r="K17" s="4" t="s">
        <v>30</v>
      </c>
      <c r="L17" s="4">
        <v>-35.27</v>
      </c>
      <c r="M17" s="4">
        <v>-35.27</v>
      </c>
      <c r="N17" s="4" t="s">
        <v>90</v>
      </c>
      <c r="O17" s="4" t="s">
        <v>32</v>
      </c>
      <c r="P17" s="4" t="s">
        <v>33</v>
      </c>
      <c r="Q17" s="4">
        <v>0</v>
      </c>
      <c r="R17" s="11">
        <v>45186</v>
      </c>
      <c r="S17" s="6">
        <v>45197</v>
      </c>
      <c r="T17" s="4" t="s">
        <v>34</v>
      </c>
      <c r="U17" s="4">
        <v>-35.27</v>
      </c>
      <c r="V17" s="4">
        <v>0</v>
      </c>
      <c r="W17" s="4">
        <v>0</v>
      </c>
      <c r="X17" s="4" t="s">
        <v>91</v>
      </c>
      <c r="Y17" s="4" t="s">
        <v>41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45193</v>
      </c>
      <c r="G18" s="6">
        <v>45194</v>
      </c>
      <c r="H18" s="4">
        <v>1</v>
      </c>
      <c r="I18" s="4">
        <v>1</v>
      </c>
      <c r="J18" s="4">
        <v>1</v>
      </c>
      <c r="K18" s="4" t="s">
        <v>30</v>
      </c>
      <c r="L18" s="4">
        <v>91.03</v>
      </c>
      <c r="M18" s="4">
        <v>91.03</v>
      </c>
      <c r="N18" s="4" t="s">
        <v>105</v>
      </c>
      <c r="O18" s="4" t="s">
        <v>32</v>
      </c>
      <c r="P18" s="4" t="s">
        <v>33</v>
      </c>
      <c r="Q18" s="4">
        <v>0</v>
      </c>
      <c r="R18" s="11">
        <v>45187</v>
      </c>
      <c r="S18" s="6">
        <v>45197</v>
      </c>
      <c r="T18" s="4" t="s">
        <v>34</v>
      </c>
      <c r="U18" s="4">
        <v>91.03</v>
      </c>
      <c r="V18" s="4">
        <v>0</v>
      </c>
      <c r="W18" s="4">
        <v>0</v>
      </c>
      <c r="X18" s="4" t="s">
        <v>106</v>
      </c>
      <c r="Y18" s="4" t="s">
        <v>41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45193</v>
      </c>
      <c r="G19" s="6">
        <v>45194</v>
      </c>
      <c r="H19" s="4">
        <v>1</v>
      </c>
      <c r="I19" s="4">
        <v>1</v>
      </c>
      <c r="J19" s="4">
        <v>1</v>
      </c>
      <c r="K19" s="4" t="s">
        <v>30</v>
      </c>
      <c r="L19" s="4">
        <v>75.87</v>
      </c>
      <c r="M19" s="4">
        <v>75.87</v>
      </c>
      <c r="N19" s="4" t="s">
        <v>110</v>
      </c>
      <c r="O19" s="4" t="s">
        <v>32</v>
      </c>
      <c r="P19" s="4" t="s">
        <v>33</v>
      </c>
      <c r="Q19" s="4">
        <v>0</v>
      </c>
      <c r="R19" s="11">
        <v>45189.0000115741</v>
      </c>
      <c r="S19" s="6">
        <v>45197</v>
      </c>
      <c r="T19" s="4" t="s">
        <v>34</v>
      </c>
      <c r="U19" s="4">
        <v>75.87</v>
      </c>
      <c r="V19" s="4">
        <v>0</v>
      </c>
      <c r="W19" s="4">
        <v>0</v>
      </c>
      <c r="X19" s="4" t="s">
        <v>111</v>
      </c>
      <c r="Y19" s="4" t="s">
        <v>41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45193</v>
      </c>
      <c r="G20" s="6">
        <v>45194</v>
      </c>
      <c r="H20" s="4">
        <v>1</v>
      </c>
      <c r="I20" s="4">
        <v>1</v>
      </c>
      <c r="J20" s="4">
        <v>1</v>
      </c>
      <c r="K20" s="4" t="s">
        <v>30</v>
      </c>
      <c r="L20" s="4">
        <v>14.01</v>
      </c>
      <c r="M20" s="4">
        <v>14.01</v>
      </c>
      <c r="N20" s="4" t="s">
        <v>115</v>
      </c>
      <c r="O20" s="4" t="s">
        <v>32</v>
      </c>
      <c r="P20" s="4" t="s">
        <v>33</v>
      </c>
      <c r="Q20" s="4">
        <v>0</v>
      </c>
      <c r="R20" s="11">
        <v>45189</v>
      </c>
      <c r="S20" s="6">
        <v>45197</v>
      </c>
      <c r="T20" s="4" t="s">
        <v>34</v>
      </c>
      <c r="U20" s="4">
        <v>14.01</v>
      </c>
      <c r="V20" s="4">
        <v>0</v>
      </c>
      <c r="W20" s="4">
        <v>0</v>
      </c>
      <c r="X20" s="4" t="s">
        <v>116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45192</v>
      </c>
      <c r="G21" s="6">
        <v>45194</v>
      </c>
      <c r="H21" s="4">
        <v>1</v>
      </c>
      <c r="I21" s="4">
        <v>2</v>
      </c>
      <c r="J21" s="4">
        <v>2</v>
      </c>
      <c r="K21" s="4" t="s">
        <v>30</v>
      </c>
      <c r="L21" s="4">
        <v>35.97</v>
      </c>
      <c r="M21" s="4">
        <v>35.97</v>
      </c>
      <c r="N21" s="4" t="s">
        <v>121</v>
      </c>
      <c r="O21" s="4" t="s">
        <v>32</v>
      </c>
      <c r="P21" s="4" t="s">
        <v>33</v>
      </c>
      <c r="Q21" s="4">
        <v>0</v>
      </c>
      <c r="R21" s="11">
        <v>45189</v>
      </c>
      <c r="S21" s="6">
        <v>45197</v>
      </c>
      <c r="T21" s="4" t="s">
        <v>34</v>
      </c>
      <c r="U21" s="4">
        <v>35.97</v>
      </c>
      <c r="V21" s="4">
        <v>0</v>
      </c>
      <c r="W21" s="4">
        <v>0</v>
      </c>
      <c r="X21" s="4" t="s">
        <v>122</v>
      </c>
      <c r="Y21" s="4" t="s">
        <v>41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45193</v>
      </c>
      <c r="G22" s="6">
        <v>45194</v>
      </c>
      <c r="H22" s="4">
        <v>2</v>
      </c>
      <c r="I22" s="4">
        <v>1</v>
      </c>
      <c r="J22" s="4">
        <v>2</v>
      </c>
      <c r="K22" s="4" t="s">
        <v>30</v>
      </c>
      <c r="L22" s="4">
        <v>67.96</v>
      </c>
      <c r="M22" s="4">
        <v>67.96</v>
      </c>
      <c r="N22" s="4" t="s">
        <v>126</v>
      </c>
      <c r="O22" s="4" t="s">
        <v>32</v>
      </c>
      <c r="P22" s="4" t="s">
        <v>33</v>
      </c>
      <c r="Q22" s="4">
        <v>0</v>
      </c>
      <c r="R22" s="11">
        <v>45190.0000115741</v>
      </c>
      <c r="S22" s="6">
        <v>45197</v>
      </c>
      <c r="T22" s="4" t="s">
        <v>34</v>
      </c>
      <c r="U22" s="4">
        <v>67.96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104</v>
      </c>
      <c r="F23" s="6">
        <v>45191</v>
      </c>
      <c r="G23" s="6">
        <v>45194</v>
      </c>
      <c r="H23" s="4">
        <v>1</v>
      </c>
      <c r="I23" s="4">
        <v>3</v>
      </c>
      <c r="J23" s="4">
        <v>3</v>
      </c>
      <c r="K23" s="4" t="s">
        <v>30</v>
      </c>
      <c r="L23" s="4">
        <v>83.85</v>
      </c>
      <c r="M23" s="4">
        <v>83.85</v>
      </c>
      <c r="N23" s="4" t="s">
        <v>131</v>
      </c>
      <c r="O23" s="4" t="s">
        <v>32</v>
      </c>
      <c r="P23" s="4" t="s">
        <v>33</v>
      </c>
      <c r="Q23" s="4">
        <v>0</v>
      </c>
      <c r="R23" s="11">
        <v>45190.0000115741</v>
      </c>
      <c r="S23" s="6">
        <v>45197</v>
      </c>
      <c r="T23" s="4" t="s">
        <v>34</v>
      </c>
      <c r="U23" s="4">
        <v>83.85</v>
      </c>
      <c r="V23" s="4">
        <v>0</v>
      </c>
      <c r="W23" s="4">
        <v>0</v>
      </c>
      <c r="X23" s="4" t="s">
        <v>132</v>
      </c>
      <c r="Y23" s="4" t="s">
        <v>41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45193</v>
      </c>
      <c r="G24" s="6">
        <v>45194</v>
      </c>
      <c r="H24" s="4">
        <v>1</v>
      </c>
      <c r="I24" s="4">
        <v>1</v>
      </c>
      <c r="J24" s="4">
        <v>1</v>
      </c>
      <c r="K24" s="4" t="s">
        <v>30</v>
      </c>
      <c r="L24" s="4">
        <v>25.98</v>
      </c>
      <c r="M24" s="4">
        <v>25.98</v>
      </c>
      <c r="N24" s="4" t="s">
        <v>136</v>
      </c>
      <c r="O24" s="4" t="s">
        <v>32</v>
      </c>
      <c r="P24" s="4" t="s">
        <v>33</v>
      </c>
      <c r="Q24" s="4">
        <v>0</v>
      </c>
      <c r="R24" s="11">
        <v>45190</v>
      </c>
      <c r="S24" s="6">
        <v>45197</v>
      </c>
      <c r="T24" s="4" t="s">
        <v>34</v>
      </c>
      <c r="U24" s="4">
        <v>25.98</v>
      </c>
      <c r="V24" s="4">
        <v>0</v>
      </c>
      <c r="W24" s="4">
        <v>0</v>
      </c>
      <c r="X24" s="4" t="s">
        <v>137</v>
      </c>
      <c r="Y24" s="4" t="s">
        <v>41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45191</v>
      </c>
      <c r="G25" s="6">
        <v>45194</v>
      </c>
      <c r="H25" s="4">
        <v>1</v>
      </c>
      <c r="I25" s="4">
        <v>3</v>
      </c>
      <c r="J25" s="4">
        <v>3</v>
      </c>
      <c r="K25" s="4" t="s">
        <v>30</v>
      </c>
      <c r="L25" s="4">
        <v>58.14</v>
      </c>
      <c r="M25" s="4">
        <v>58.14</v>
      </c>
      <c r="N25" s="4" t="s">
        <v>141</v>
      </c>
      <c r="O25" s="4" t="s">
        <v>32</v>
      </c>
      <c r="P25" s="4" t="s">
        <v>33</v>
      </c>
      <c r="Q25" s="4">
        <v>0</v>
      </c>
      <c r="R25" s="11">
        <v>45190.0000115741</v>
      </c>
      <c r="S25" s="6">
        <v>45197</v>
      </c>
      <c r="T25" s="4" t="s">
        <v>34</v>
      </c>
      <c r="U25" s="4">
        <v>58.14</v>
      </c>
      <c r="V25" s="4">
        <v>0</v>
      </c>
      <c r="W25" s="4">
        <v>0</v>
      </c>
      <c r="X25" s="4" t="s">
        <v>142</v>
      </c>
      <c r="Y25" s="4" t="s">
        <v>41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45192</v>
      </c>
      <c r="G26" s="6">
        <v>45194</v>
      </c>
      <c r="H26" s="4">
        <v>1</v>
      </c>
      <c r="I26" s="4">
        <v>2</v>
      </c>
      <c r="J26" s="4">
        <v>2</v>
      </c>
      <c r="K26" s="4" t="s">
        <v>30</v>
      </c>
      <c r="L26" s="4">
        <v>98.75</v>
      </c>
      <c r="M26" s="4">
        <v>98.75</v>
      </c>
      <c r="N26" s="4" t="s">
        <v>146</v>
      </c>
      <c r="O26" s="4" t="s">
        <v>32</v>
      </c>
      <c r="P26" s="4" t="s">
        <v>33</v>
      </c>
      <c r="Q26" s="4">
        <v>0</v>
      </c>
      <c r="R26" s="11">
        <v>45190</v>
      </c>
      <c r="S26" s="6">
        <v>45197</v>
      </c>
      <c r="T26" s="4" t="s">
        <v>34</v>
      </c>
      <c r="U26" s="4">
        <v>98.75</v>
      </c>
      <c r="V26" s="4">
        <v>0</v>
      </c>
      <c r="W26" s="4">
        <v>0</v>
      </c>
      <c r="X26" s="4" t="s">
        <v>147</v>
      </c>
      <c r="Y26" s="4" t="s">
        <v>41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45193</v>
      </c>
      <c r="G27" s="6">
        <v>45194</v>
      </c>
      <c r="H27" s="4">
        <v>1</v>
      </c>
      <c r="I27" s="4">
        <v>1</v>
      </c>
      <c r="J27" s="4">
        <v>1</v>
      </c>
      <c r="K27" s="4" t="s">
        <v>30</v>
      </c>
      <c r="L27" s="4">
        <v>52.92</v>
      </c>
      <c r="M27" s="4">
        <v>52.92</v>
      </c>
      <c r="N27" s="4" t="s">
        <v>151</v>
      </c>
      <c r="O27" s="4" t="s">
        <v>32</v>
      </c>
      <c r="P27" s="4" t="s">
        <v>33</v>
      </c>
      <c r="Q27" s="4">
        <v>0</v>
      </c>
      <c r="R27" s="11">
        <v>45191.0000115741</v>
      </c>
      <c r="S27" s="6">
        <v>45197</v>
      </c>
      <c r="T27" s="4" t="s">
        <v>34</v>
      </c>
      <c r="U27" s="4">
        <v>52.92</v>
      </c>
      <c r="V27" s="4">
        <v>0</v>
      </c>
      <c r="W27" s="4">
        <v>0</v>
      </c>
      <c r="X27" s="4" t="s">
        <v>152</v>
      </c>
      <c r="Y27" s="4" t="s">
        <v>41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45192</v>
      </c>
      <c r="G28" s="6">
        <v>45194</v>
      </c>
      <c r="H28" s="4">
        <v>1</v>
      </c>
      <c r="I28" s="4">
        <v>2</v>
      </c>
      <c r="J28" s="4">
        <v>2</v>
      </c>
      <c r="K28" s="4" t="s">
        <v>30</v>
      </c>
      <c r="L28" s="4">
        <v>88.5</v>
      </c>
      <c r="M28" s="4">
        <v>88.5</v>
      </c>
      <c r="N28" s="4" t="s">
        <v>156</v>
      </c>
      <c r="O28" s="4" t="s">
        <v>32</v>
      </c>
      <c r="P28" s="4" t="s">
        <v>33</v>
      </c>
      <c r="Q28" s="4">
        <v>0</v>
      </c>
      <c r="R28" s="11">
        <v>45191</v>
      </c>
      <c r="S28" s="6">
        <v>45197</v>
      </c>
      <c r="T28" s="4" t="s">
        <v>34</v>
      </c>
      <c r="U28" s="4">
        <v>88.5</v>
      </c>
      <c r="V28" s="4">
        <v>0</v>
      </c>
      <c r="W28" s="4">
        <v>0</v>
      </c>
      <c r="X28" s="4" t="s">
        <v>157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45192</v>
      </c>
      <c r="G29" s="6">
        <v>45194</v>
      </c>
      <c r="H29" s="4">
        <v>1</v>
      </c>
      <c r="I29" s="4">
        <v>2</v>
      </c>
      <c r="J29" s="4">
        <v>2</v>
      </c>
      <c r="K29" s="4" t="s">
        <v>30</v>
      </c>
      <c r="L29" s="4">
        <v>137.04</v>
      </c>
      <c r="M29" s="4">
        <v>137.04</v>
      </c>
      <c r="N29" s="4" t="s">
        <v>162</v>
      </c>
      <c r="O29" s="4" t="s">
        <v>32</v>
      </c>
      <c r="P29" s="4" t="s">
        <v>33</v>
      </c>
      <c r="Q29" s="4">
        <v>0</v>
      </c>
      <c r="R29" s="11">
        <v>45191.0000115741</v>
      </c>
      <c r="S29" s="6">
        <v>45197</v>
      </c>
      <c r="T29" s="4" t="s">
        <v>34</v>
      </c>
      <c r="U29" s="4">
        <v>137.04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45193</v>
      </c>
      <c r="G30" s="6">
        <v>45194</v>
      </c>
      <c r="H30" s="4">
        <v>1</v>
      </c>
      <c r="I30" s="4">
        <v>1</v>
      </c>
      <c r="J30" s="4">
        <v>1</v>
      </c>
      <c r="K30" s="4" t="s">
        <v>30</v>
      </c>
      <c r="L30" s="4">
        <v>37.38</v>
      </c>
      <c r="M30" s="4">
        <v>37.38</v>
      </c>
      <c r="N30" s="4" t="s">
        <v>168</v>
      </c>
      <c r="O30" s="4" t="s">
        <v>32</v>
      </c>
      <c r="P30" s="4" t="s">
        <v>33</v>
      </c>
      <c r="Q30" s="4">
        <v>0</v>
      </c>
      <c r="R30" s="11">
        <v>45191.0000115741</v>
      </c>
      <c r="S30" s="6">
        <v>45197</v>
      </c>
      <c r="T30" s="4" t="s">
        <v>34</v>
      </c>
      <c r="U30" s="4">
        <v>37.38</v>
      </c>
      <c r="V30" s="4">
        <v>0</v>
      </c>
      <c r="W30" s="4">
        <v>0</v>
      </c>
      <c r="X30" s="4" t="s">
        <v>169</v>
      </c>
      <c r="Y30" s="4" t="s">
        <v>41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45193</v>
      </c>
      <c r="G31" s="6">
        <v>45194</v>
      </c>
      <c r="H31" s="4">
        <v>1</v>
      </c>
      <c r="I31" s="4">
        <v>1</v>
      </c>
      <c r="J31" s="4">
        <v>1</v>
      </c>
      <c r="K31" s="4" t="s">
        <v>30</v>
      </c>
      <c r="L31" s="4">
        <v>69.99</v>
      </c>
      <c r="M31" s="4">
        <v>69.99</v>
      </c>
      <c r="N31" s="4" t="s">
        <v>173</v>
      </c>
      <c r="O31" s="4" t="s">
        <v>32</v>
      </c>
      <c r="P31" s="4" t="s">
        <v>33</v>
      </c>
      <c r="Q31" s="4">
        <v>0</v>
      </c>
      <c r="R31" s="11">
        <v>45192.0000115741</v>
      </c>
      <c r="S31" s="6">
        <v>45197</v>
      </c>
      <c r="T31" s="4" t="s">
        <v>34</v>
      </c>
      <c r="U31" s="4">
        <v>69.99</v>
      </c>
      <c r="V31" s="4">
        <v>0</v>
      </c>
      <c r="W31" s="4">
        <v>0</v>
      </c>
      <c r="X31" s="4" t="s">
        <v>174</v>
      </c>
      <c r="Y31" s="4" t="s">
        <v>41</v>
      </c>
    </row>
    <row r="32" s="4" customFormat="1" spans="1:26">
      <c r="A32" s="4" t="s">
        <v>175</v>
      </c>
      <c r="B32" s="4" t="s">
        <v>26</v>
      </c>
      <c r="C32" s="4" t="s">
        <v>27</v>
      </c>
      <c r="D32" s="4" t="s">
        <v>176</v>
      </c>
      <c r="E32" s="4" t="s">
        <v>177</v>
      </c>
      <c r="F32" s="6">
        <v>45193</v>
      </c>
      <c r="G32" s="6">
        <v>45194</v>
      </c>
      <c r="H32" s="4">
        <v>2</v>
      </c>
      <c r="I32" s="4">
        <v>1</v>
      </c>
      <c r="J32" s="4">
        <v>2</v>
      </c>
      <c r="K32" s="4" t="s">
        <v>30</v>
      </c>
      <c r="L32" s="4">
        <v>143.22</v>
      </c>
      <c r="M32" s="4">
        <v>143.22</v>
      </c>
      <c r="N32" s="4" t="s">
        <v>178</v>
      </c>
      <c r="O32" s="4" t="s">
        <v>32</v>
      </c>
      <c r="P32" s="4" t="s">
        <v>33</v>
      </c>
      <c r="Q32" s="4">
        <v>0</v>
      </c>
      <c r="R32" s="11">
        <v>45192</v>
      </c>
      <c r="S32" s="6">
        <v>45197</v>
      </c>
      <c r="T32" s="4" t="s">
        <v>34</v>
      </c>
      <c r="U32" s="4">
        <v>143.22</v>
      </c>
      <c r="V32" s="4">
        <v>0</v>
      </c>
      <c r="W32" s="4">
        <v>0</v>
      </c>
      <c r="X32" s="4" t="s">
        <v>179</v>
      </c>
      <c r="Y32" s="4">
        <v>314255211</v>
      </c>
      <c r="Z32" s="4" t="s">
        <v>180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72</v>
      </c>
      <c r="F33" s="6">
        <v>45192</v>
      </c>
      <c r="G33" s="6">
        <v>45194</v>
      </c>
      <c r="H33" s="4">
        <v>1</v>
      </c>
      <c r="I33" s="4">
        <v>2</v>
      </c>
      <c r="J33" s="4">
        <v>2</v>
      </c>
      <c r="K33" s="4" t="s">
        <v>30</v>
      </c>
      <c r="L33" s="4">
        <v>52.4</v>
      </c>
      <c r="M33" s="4">
        <v>52.4</v>
      </c>
      <c r="N33" s="4" t="s">
        <v>183</v>
      </c>
      <c r="O33" s="4" t="s">
        <v>32</v>
      </c>
      <c r="P33" s="4" t="s">
        <v>33</v>
      </c>
      <c r="Q33" s="4">
        <v>0</v>
      </c>
      <c r="R33" s="11">
        <v>45192</v>
      </c>
      <c r="S33" s="6">
        <v>45197</v>
      </c>
      <c r="T33" s="4" t="s">
        <v>34</v>
      </c>
      <c r="U33" s="4">
        <v>52.4</v>
      </c>
      <c r="V33" s="4">
        <v>0</v>
      </c>
      <c r="W33" s="4">
        <v>0</v>
      </c>
      <c r="X33" s="4" t="s">
        <v>184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45193</v>
      </c>
      <c r="G34" s="6">
        <v>45194</v>
      </c>
      <c r="H34" s="4">
        <v>1</v>
      </c>
      <c r="I34" s="4">
        <v>1</v>
      </c>
      <c r="J34" s="4">
        <v>1</v>
      </c>
      <c r="K34" s="4" t="s">
        <v>30</v>
      </c>
      <c r="L34" s="4">
        <v>104.28</v>
      </c>
      <c r="M34" s="4">
        <v>104.28</v>
      </c>
      <c r="N34" s="4" t="s">
        <v>189</v>
      </c>
      <c r="O34" s="4" t="s">
        <v>32</v>
      </c>
      <c r="P34" s="4" t="s">
        <v>33</v>
      </c>
      <c r="Q34" s="4">
        <v>0</v>
      </c>
      <c r="R34" s="11">
        <v>45192</v>
      </c>
      <c r="S34" s="6">
        <v>45197</v>
      </c>
      <c r="T34" s="4" t="s">
        <v>34</v>
      </c>
      <c r="U34" s="4">
        <v>104.28</v>
      </c>
      <c r="V34" s="4">
        <v>0</v>
      </c>
      <c r="W34" s="4">
        <v>0</v>
      </c>
      <c r="X34" s="4" t="s">
        <v>190</v>
      </c>
      <c r="Y34" s="4" t="s">
        <v>41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45193</v>
      </c>
      <c r="G35" s="6">
        <v>45194</v>
      </c>
      <c r="H35" s="4">
        <v>1</v>
      </c>
      <c r="I35" s="4">
        <v>1</v>
      </c>
      <c r="J35" s="4">
        <v>1</v>
      </c>
      <c r="K35" s="4" t="s">
        <v>30</v>
      </c>
      <c r="L35" s="4">
        <v>7.36</v>
      </c>
      <c r="M35" s="4">
        <v>7.36</v>
      </c>
      <c r="N35" s="4" t="s">
        <v>194</v>
      </c>
      <c r="O35" s="4" t="s">
        <v>32</v>
      </c>
      <c r="P35" s="4" t="s">
        <v>33</v>
      </c>
      <c r="Q35" s="4">
        <v>0</v>
      </c>
      <c r="R35" s="11">
        <v>45192</v>
      </c>
      <c r="S35" s="6">
        <v>45197</v>
      </c>
      <c r="T35" s="4" t="s">
        <v>34</v>
      </c>
      <c r="U35" s="4">
        <v>7.36</v>
      </c>
      <c r="V35" s="4">
        <v>0</v>
      </c>
      <c r="W35" s="4">
        <v>0</v>
      </c>
      <c r="X35" s="4" t="s">
        <v>195</v>
      </c>
      <c r="Y35" s="4" t="s">
        <v>41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45193</v>
      </c>
      <c r="G36" s="6">
        <v>45194</v>
      </c>
      <c r="H36" s="4">
        <v>1</v>
      </c>
      <c r="I36" s="4">
        <v>1</v>
      </c>
      <c r="J36" s="4">
        <v>1</v>
      </c>
      <c r="K36" s="4" t="s">
        <v>30</v>
      </c>
      <c r="L36" s="4">
        <v>27.98</v>
      </c>
      <c r="M36" s="4">
        <v>27.98</v>
      </c>
      <c r="N36" s="4" t="s">
        <v>199</v>
      </c>
      <c r="O36" s="4" t="s">
        <v>32</v>
      </c>
      <c r="P36" s="4" t="s">
        <v>33</v>
      </c>
      <c r="Q36" s="4">
        <v>0</v>
      </c>
      <c r="R36" s="11">
        <v>45192.0000115741</v>
      </c>
      <c r="S36" s="6">
        <v>45197</v>
      </c>
      <c r="T36" s="4" t="s">
        <v>34</v>
      </c>
      <c r="U36" s="4">
        <v>27.98</v>
      </c>
      <c r="V36" s="4">
        <v>0</v>
      </c>
      <c r="W36" s="4">
        <v>0</v>
      </c>
      <c r="X36" s="4" t="s">
        <v>200</v>
      </c>
      <c r="Y36" s="4" t="s">
        <v>41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45193</v>
      </c>
      <c r="G37" s="6">
        <v>45194</v>
      </c>
      <c r="H37" s="4">
        <v>1</v>
      </c>
      <c r="I37" s="4">
        <v>1</v>
      </c>
      <c r="J37" s="4">
        <v>1</v>
      </c>
      <c r="K37" s="4" t="s">
        <v>30</v>
      </c>
      <c r="L37" s="4">
        <v>64.97</v>
      </c>
      <c r="M37" s="4">
        <v>64.97</v>
      </c>
      <c r="N37" s="4" t="s">
        <v>204</v>
      </c>
      <c r="O37" s="4" t="s">
        <v>32</v>
      </c>
      <c r="P37" s="4" t="s">
        <v>33</v>
      </c>
      <c r="Q37" s="4">
        <v>0</v>
      </c>
      <c r="R37" s="11">
        <v>45192.0000115741</v>
      </c>
      <c r="S37" s="6">
        <v>45197</v>
      </c>
      <c r="T37" s="4" t="s">
        <v>34</v>
      </c>
      <c r="U37" s="4">
        <v>64.97</v>
      </c>
      <c r="V37" s="4">
        <v>0</v>
      </c>
      <c r="W37" s="4">
        <v>0</v>
      </c>
      <c r="X37" s="4" t="s">
        <v>205</v>
      </c>
      <c r="Y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208</v>
      </c>
      <c r="E38" s="4" t="s">
        <v>209</v>
      </c>
      <c r="F38" s="6">
        <v>45193</v>
      </c>
      <c r="G38" s="6">
        <v>45194</v>
      </c>
      <c r="H38" s="4">
        <v>1</v>
      </c>
      <c r="I38" s="4">
        <v>1</v>
      </c>
      <c r="J38" s="4">
        <v>1</v>
      </c>
      <c r="K38" s="4" t="s">
        <v>30</v>
      </c>
      <c r="L38" s="4">
        <v>20.46</v>
      </c>
      <c r="M38" s="4">
        <v>20.46</v>
      </c>
      <c r="N38" s="4" t="s">
        <v>210</v>
      </c>
      <c r="O38" s="4" t="s">
        <v>32</v>
      </c>
      <c r="P38" s="4" t="s">
        <v>33</v>
      </c>
      <c r="Q38" s="4">
        <v>0</v>
      </c>
      <c r="R38" s="11">
        <v>45193</v>
      </c>
      <c r="S38" s="6">
        <v>45197</v>
      </c>
      <c r="T38" s="4" t="s">
        <v>34</v>
      </c>
      <c r="U38" s="4">
        <v>20.46</v>
      </c>
      <c r="V38" s="4">
        <v>0</v>
      </c>
      <c r="W38" s="4">
        <v>0</v>
      </c>
      <c r="X38" s="4" t="s">
        <v>211</v>
      </c>
      <c r="Y38" s="4" t="s">
        <v>41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209</v>
      </c>
      <c r="F39" s="6">
        <v>45193</v>
      </c>
      <c r="G39" s="6">
        <v>45194</v>
      </c>
      <c r="H39" s="4">
        <v>1</v>
      </c>
      <c r="I39" s="4">
        <v>1</v>
      </c>
      <c r="J39" s="4">
        <v>1</v>
      </c>
      <c r="K39" s="4" t="s">
        <v>30</v>
      </c>
      <c r="L39" s="4">
        <v>57.58</v>
      </c>
      <c r="M39" s="4">
        <v>57.58</v>
      </c>
      <c r="N39" s="4" t="s">
        <v>214</v>
      </c>
      <c r="O39" s="4" t="s">
        <v>32</v>
      </c>
      <c r="P39" s="4" t="s">
        <v>33</v>
      </c>
      <c r="Q39" s="4">
        <v>0</v>
      </c>
      <c r="R39" s="11">
        <v>45193</v>
      </c>
      <c r="S39" s="6">
        <v>45197</v>
      </c>
      <c r="T39" s="4" t="s">
        <v>34</v>
      </c>
      <c r="U39" s="4">
        <v>57.58</v>
      </c>
      <c r="V39" s="4">
        <v>0</v>
      </c>
      <c r="W39" s="4">
        <v>0</v>
      </c>
      <c r="X39" s="4" t="s">
        <v>215</v>
      </c>
      <c r="Y39" s="4" t="s">
        <v>41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6">
        <v>45193</v>
      </c>
      <c r="G40" s="6">
        <v>45194</v>
      </c>
      <c r="H40" s="4">
        <v>1</v>
      </c>
      <c r="I40" s="4">
        <v>1</v>
      </c>
      <c r="J40" s="4">
        <v>1</v>
      </c>
      <c r="K40" s="4" t="s">
        <v>30</v>
      </c>
      <c r="L40" s="4">
        <v>15.46</v>
      </c>
      <c r="M40" s="4">
        <v>15.46</v>
      </c>
      <c r="N40" s="4" t="s">
        <v>219</v>
      </c>
      <c r="O40" s="4" t="s">
        <v>32</v>
      </c>
      <c r="P40" s="4" t="s">
        <v>33</v>
      </c>
      <c r="Q40" s="4">
        <v>0</v>
      </c>
      <c r="R40" s="11">
        <v>45193.0000115741</v>
      </c>
      <c r="S40" s="6">
        <v>45197</v>
      </c>
      <c r="T40" s="4" t="s">
        <v>34</v>
      </c>
      <c r="U40" s="4">
        <v>15.46</v>
      </c>
      <c r="V40" s="4">
        <v>0</v>
      </c>
      <c r="W40" s="4">
        <v>0</v>
      </c>
      <c r="X40" s="4" t="s">
        <v>220</v>
      </c>
      <c r="Y40" s="4" t="s">
        <v>41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104</v>
      </c>
      <c r="F41" s="6">
        <v>45193</v>
      </c>
      <c r="G41" s="6">
        <v>45194</v>
      </c>
      <c r="H41" s="4">
        <v>1</v>
      </c>
      <c r="I41" s="4">
        <v>1</v>
      </c>
      <c r="J41" s="4">
        <v>1</v>
      </c>
      <c r="K41" s="4" t="s">
        <v>30</v>
      </c>
      <c r="L41" s="4">
        <v>45.64</v>
      </c>
      <c r="M41" s="4">
        <v>45.64</v>
      </c>
      <c r="N41" s="4" t="s">
        <v>223</v>
      </c>
      <c r="O41" s="4" t="s">
        <v>32</v>
      </c>
      <c r="P41" s="4" t="s">
        <v>33</v>
      </c>
      <c r="Q41" s="4">
        <v>0</v>
      </c>
      <c r="R41" s="11">
        <v>45193</v>
      </c>
      <c r="S41" s="6">
        <v>45197</v>
      </c>
      <c r="T41" s="4" t="s">
        <v>34</v>
      </c>
      <c r="U41" s="4">
        <v>45.64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45193</v>
      </c>
      <c r="G42" s="6">
        <v>45194</v>
      </c>
      <c r="H42" s="4">
        <v>1</v>
      </c>
      <c r="I42" s="4">
        <v>1</v>
      </c>
      <c r="J42" s="4">
        <v>1</v>
      </c>
      <c r="K42" s="4" t="s">
        <v>30</v>
      </c>
      <c r="L42" s="4">
        <v>36.68</v>
      </c>
      <c r="M42" s="4">
        <v>36.68</v>
      </c>
      <c r="N42" s="4" t="s">
        <v>229</v>
      </c>
      <c r="O42" s="4" t="s">
        <v>32</v>
      </c>
      <c r="P42" s="4" t="s">
        <v>33</v>
      </c>
      <c r="Q42" s="4">
        <v>0</v>
      </c>
      <c r="R42" s="11">
        <v>45193</v>
      </c>
      <c r="S42" s="6">
        <v>45197</v>
      </c>
      <c r="T42" s="4" t="s">
        <v>34</v>
      </c>
      <c r="U42" s="4">
        <v>36.68</v>
      </c>
      <c r="V42" s="4">
        <v>0</v>
      </c>
      <c r="W42" s="4">
        <v>0</v>
      </c>
      <c r="X42" s="4" t="s">
        <v>230</v>
      </c>
      <c r="Y42" s="4" t="s">
        <v>41</v>
      </c>
    </row>
    <row r="43" s="4" customFormat="1" spans="1:25">
      <c r="A43" s="4" t="s">
        <v>231</v>
      </c>
      <c r="B43" s="4" t="s">
        <v>26</v>
      </c>
      <c r="C43" s="4" t="s">
        <v>27</v>
      </c>
      <c r="D43" s="4" t="s">
        <v>232</v>
      </c>
      <c r="E43" s="4" t="s">
        <v>104</v>
      </c>
      <c r="F43" s="6">
        <v>45193</v>
      </c>
      <c r="G43" s="6">
        <v>45194</v>
      </c>
      <c r="H43" s="4">
        <v>1</v>
      </c>
      <c r="I43" s="4">
        <v>1</v>
      </c>
      <c r="J43" s="4">
        <v>1</v>
      </c>
      <c r="K43" s="4" t="s">
        <v>30</v>
      </c>
      <c r="L43" s="4">
        <v>32.76</v>
      </c>
      <c r="M43" s="4">
        <v>32.76</v>
      </c>
      <c r="N43" s="4" t="s">
        <v>233</v>
      </c>
      <c r="O43" s="4" t="s">
        <v>32</v>
      </c>
      <c r="P43" s="4" t="s">
        <v>33</v>
      </c>
      <c r="Q43" s="4">
        <v>0</v>
      </c>
      <c r="R43" s="11">
        <v>45193.0000115741</v>
      </c>
      <c r="S43" s="6">
        <v>45197</v>
      </c>
      <c r="T43" s="4" t="s">
        <v>34</v>
      </c>
      <c r="U43" s="4">
        <v>32.76</v>
      </c>
      <c r="V43" s="4">
        <v>0</v>
      </c>
      <c r="W43" s="4">
        <v>0</v>
      </c>
      <c r="X43" s="4" t="s">
        <v>234</v>
      </c>
      <c r="Y43" s="4" t="s">
        <v>41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237</v>
      </c>
      <c r="F44" s="6">
        <v>45193</v>
      </c>
      <c r="G44" s="6">
        <v>45194</v>
      </c>
      <c r="H44" s="4">
        <v>1</v>
      </c>
      <c r="I44" s="4">
        <v>1</v>
      </c>
      <c r="J44" s="4">
        <v>1</v>
      </c>
      <c r="K44" s="4" t="s">
        <v>30</v>
      </c>
      <c r="L44" s="4">
        <v>33.02</v>
      </c>
      <c r="M44" s="4">
        <v>33.02</v>
      </c>
      <c r="N44" s="4" t="s">
        <v>238</v>
      </c>
      <c r="O44" s="4" t="s">
        <v>32</v>
      </c>
      <c r="P44" s="4" t="s">
        <v>33</v>
      </c>
      <c r="Q44" s="4">
        <v>0</v>
      </c>
      <c r="R44" s="11">
        <v>45193.0000115741</v>
      </c>
      <c r="S44" s="6">
        <v>45197</v>
      </c>
      <c r="T44" s="4" t="s">
        <v>34</v>
      </c>
      <c r="U44" s="4">
        <v>33.02</v>
      </c>
      <c r="V44" s="4">
        <v>0</v>
      </c>
      <c r="W44" s="4">
        <v>0</v>
      </c>
      <c r="X44" s="4" t="s">
        <v>239</v>
      </c>
      <c r="Y44" s="4" t="s">
        <v>41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45193</v>
      </c>
      <c r="G45" s="6">
        <v>45194</v>
      </c>
      <c r="H45" s="4">
        <v>1</v>
      </c>
      <c r="I45" s="4">
        <v>1</v>
      </c>
      <c r="J45" s="4">
        <v>1</v>
      </c>
      <c r="K45" s="4" t="s">
        <v>30</v>
      </c>
      <c r="L45" s="4">
        <v>27.11</v>
      </c>
      <c r="M45" s="4">
        <v>27.11</v>
      </c>
      <c r="N45" s="4" t="s">
        <v>243</v>
      </c>
      <c r="O45" s="4" t="s">
        <v>32</v>
      </c>
      <c r="P45" s="4" t="s">
        <v>33</v>
      </c>
      <c r="Q45" s="4">
        <v>0</v>
      </c>
      <c r="R45" s="11">
        <v>45193</v>
      </c>
      <c r="S45" s="6">
        <v>45197</v>
      </c>
      <c r="T45" s="4" t="s">
        <v>34</v>
      </c>
      <c r="U45" s="4">
        <v>27.11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45193</v>
      </c>
      <c r="G46" s="6">
        <v>45194</v>
      </c>
      <c r="H46" s="4">
        <v>1</v>
      </c>
      <c r="I46" s="4">
        <v>1</v>
      </c>
      <c r="J46" s="4">
        <v>1</v>
      </c>
      <c r="K46" s="4" t="s">
        <v>30</v>
      </c>
      <c r="L46" s="4">
        <v>22.09</v>
      </c>
      <c r="M46" s="4">
        <v>22.09</v>
      </c>
      <c r="N46" s="4" t="s">
        <v>249</v>
      </c>
      <c r="O46" s="4" t="s">
        <v>32</v>
      </c>
      <c r="P46" s="4" t="s">
        <v>33</v>
      </c>
      <c r="Q46" s="4">
        <v>0</v>
      </c>
      <c r="R46" s="11">
        <v>45193</v>
      </c>
      <c r="S46" s="6">
        <v>45197</v>
      </c>
      <c r="T46" s="4" t="s">
        <v>34</v>
      </c>
      <c r="U46" s="4">
        <v>22.09</v>
      </c>
      <c r="V46" s="4">
        <v>0</v>
      </c>
      <c r="W46" s="4">
        <v>0</v>
      </c>
      <c r="X46" s="4" t="s">
        <v>250</v>
      </c>
      <c r="Y46" s="4" t="s">
        <v>41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192</v>
      </c>
      <c r="E47" s="4" t="s">
        <v>193</v>
      </c>
      <c r="F47" s="6">
        <v>45193</v>
      </c>
      <c r="G47" s="6">
        <v>45194</v>
      </c>
      <c r="H47" s="4">
        <v>1</v>
      </c>
      <c r="I47" s="4">
        <v>1</v>
      </c>
      <c r="J47" s="4">
        <v>1</v>
      </c>
      <c r="K47" s="4" t="s">
        <v>30</v>
      </c>
      <c r="L47" s="4">
        <v>7.36</v>
      </c>
      <c r="M47" s="4">
        <v>7.36</v>
      </c>
      <c r="N47" s="4" t="s">
        <v>252</v>
      </c>
      <c r="O47" s="4" t="s">
        <v>32</v>
      </c>
      <c r="P47" s="4" t="s">
        <v>33</v>
      </c>
      <c r="Q47" s="4">
        <v>0</v>
      </c>
      <c r="R47" s="11">
        <v>45193.0000115741</v>
      </c>
      <c r="S47" s="6">
        <v>45197</v>
      </c>
      <c r="T47" s="4" t="s">
        <v>34</v>
      </c>
      <c r="U47" s="4">
        <v>7.36</v>
      </c>
      <c r="V47" s="4">
        <v>0</v>
      </c>
      <c r="W47" s="4">
        <v>0</v>
      </c>
      <c r="X47" s="4" t="s">
        <v>253</v>
      </c>
      <c r="Y47" s="4" t="s">
        <v>41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236</v>
      </c>
      <c r="E48" s="4" t="s">
        <v>237</v>
      </c>
      <c r="F48" s="6">
        <v>45193</v>
      </c>
      <c r="G48" s="6">
        <v>45194</v>
      </c>
      <c r="H48" s="4">
        <v>1</v>
      </c>
      <c r="I48" s="4">
        <v>1</v>
      </c>
      <c r="J48" s="4">
        <v>1</v>
      </c>
      <c r="K48" s="4" t="s">
        <v>30</v>
      </c>
      <c r="L48" s="4">
        <v>33.02</v>
      </c>
      <c r="M48" s="4">
        <v>33.02</v>
      </c>
      <c r="N48" s="4" t="s">
        <v>255</v>
      </c>
      <c r="O48" s="4" t="s">
        <v>32</v>
      </c>
      <c r="P48" s="4" t="s">
        <v>33</v>
      </c>
      <c r="Q48" s="4">
        <v>0</v>
      </c>
      <c r="R48" s="11">
        <v>45193.0000115741</v>
      </c>
      <c r="S48" s="6">
        <v>45197</v>
      </c>
      <c r="T48" s="4" t="s">
        <v>34</v>
      </c>
      <c r="U48" s="4">
        <v>33.02</v>
      </c>
      <c r="V48" s="4">
        <v>0</v>
      </c>
      <c r="W48" s="4">
        <v>0</v>
      </c>
      <c r="X48" s="4" t="s">
        <v>256</v>
      </c>
      <c r="Y48" s="4" t="s">
        <v>41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45193</v>
      </c>
      <c r="G49" s="6">
        <v>45194</v>
      </c>
      <c r="H49" s="4">
        <v>3</v>
      </c>
      <c r="I49" s="4">
        <v>1</v>
      </c>
      <c r="J49" s="4">
        <v>3</v>
      </c>
      <c r="K49" s="4" t="s">
        <v>30</v>
      </c>
      <c r="L49" s="4">
        <v>56.94</v>
      </c>
      <c r="M49" s="4">
        <v>56.94</v>
      </c>
      <c r="N49" s="4" t="s">
        <v>260</v>
      </c>
      <c r="O49" s="4" t="s">
        <v>32</v>
      </c>
      <c r="P49" s="4" t="s">
        <v>33</v>
      </c>
      <c r="Q49" s="4">
        <v>0</v>
      </c>
      <c r="R49" s="11">
        <v>45193</v>
      </c>
      <c r="S49" s="6">
        <v>45197</v>
      </c>
      <c r="T49" s="4" t="s">
        <v>34</v>
      </c>
      <c r="U49" s="4">
        <v>56.94</v>
      </c>
      <c r="V49" s="4">
        <v>0</v>
      </c>
      <c r="W49" s="4">
        <v>0</v>
      </c>
      <c r="X49" s="4" t="s">
        <v>261</v>
      </c>
      <c r="Y49" s="4" t="s">
        <v>41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258</v>
      </c>
      <c r="E50" s="4" t="s">
        <v>259</v>
      </c>
      <c r="F50" s="6">
        <v>45193</v>
      </c>
      <c r="G50" s="6">
        <v>45194</v>
      </c>
      <c r="H50" s="4">
        <v>1</v>
      </c>
      <c r="I50" s="4">
        <v>1</v>
      </c>
      <c r="J50" s="4">
        <v>1</v>
      </c>
      <c r="K50" s="4" t="s">
        <v>30</v>
      </c>
      <c r="L50" s="4">
        <v>18.98</v>
      </c>
      <c r="M50" s="4">
        <v>18.98</v>
      </c>
      <c r="N50" s="4" t="s">
        <v>263</v>
      </c>
      <c r="O50" s="4" t="s">
        <v>32</v>
      </c>
      <c r="P50" s="4" t="s">
        <v>33</v>
      </c>
      <c r="Q50" s="4">
        <v>0</v>
      </c>
      <c r="R50" s="11">
        <v>45193</v>
      </c>
      <c r="S50" s="6">
        <v>45197</v>
      </c>
      <c r="T50" s="4" t="s">
        <v>34</v>
      </c>
      <c r="U50" s="4">
        <v>18.98</v>
      </c>
      <c r="V50" s="4">
        <v>0</v>
      </c>
      <c r="W50" s="4">
        <v>0</v>
      </c>
      <c r="X50" s="4" t="s">
        <v>264</v>
      </c>
      <c r="Y50" s="4" t="s">
        <v>41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45193</v>
      </c>
      <c r="G51" s="6">
        <v>45194</v>
      </c>
      <c r="H51" s="4">
        <v>1</v>
      </c>
      <c r="I51" s="4">
        <v>1</v>
      </c>
      <c r="J51" s="4">
        <v>1</v>
      </c>
      <c r="K51" s="4" t="s">
        <v>30</v>
      </c>
      <c r="L51" s="4">
        <v>64.7</v>
      </c>
      <c r="M51" s="4">
        <v>64.7</v>
      </c>
      <c r="N51" s="4" t="s">
        <v>268</v>
      </c>
      <c r="O51" s="4" t="s">
        <v>32</v>
      </c>
      <c r="P51" s="4" t="s">
        <v>33</v>
      </c>
      <c r="Q51" s="4">
        <v>0</v>
      </c>
      <c r="R51" s="11">
        <v>45193.0000115741</v>
      </c>
      <c r="S51" s="6">
        <v>45197</v>
      </c>
      <c r="T51" s="4" t="s">
        <v>34</v>
      </c>
      <c r="U51" s="4">
        <v>64.7</v>
      </c>
      <c r="V51" s="4">
        <v>0</v>
      </c>
      <c r="W51" s="4">
        <v>0</v>
      </c>
      <c r="X51" s="4" t="s">
        <v>269</v>
      </c>
      <c r="Y51" s="4" t="s">
        <v>41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236</v>
      </c>
      <c r="E52" s="4" t="s">
        <v>271</v>
      </c>
      <c r="F52" s="6">
        <v>45193</v>
      </c>
      <c r="G52" s="6">
        <v>45194</v>
      </c>
      <c r="H52" s="4">
        <v>1</v>
      </c>
      <c r="I52" s="4">
        <v>1</v>
      </c>
      <c r="J52" s="4">
        <v>1</v>
      </c>
      <c r="K52" s="4" t="s">
        <v>30</v>
      </c>
      <c r="L52" s="4">
        <v>34.3</v>
      </c>
      <c r="M52" s="4">
        <v>34.3</v>
      </c>
      <c r="N52" s="4" t="s">
        <v>272</v>
      </c>
      <c r="O52" s="4" t="s">
        <v>32</v>
      </c>
      <c r="P52" s="4" t="s">
        <v>33</v>
      </c>
      <c r="Q52" s="4">
        <v>0</v>
      </c>
      <c r="R52" s="11">
        <v>45193.0000115741</v>
      </c>
      <c r="S52" s="6">
        <v>45197</v>
      </c>
      <c r="T52" s="4" t="s">
        <v>34</v>
      </c>
      <c r="U52" s="4">
        <v>34.3</v>
      </c>
      <c r="V52" s="4">
        <v>0</v>
      </c>
      <c r="W52" s="4">
        <v>0</v>
      </c>
      <c r="X52" s="4" t="s">
        <v>273</v>
      </c>
      <c r="Y52" s="4" t="s">
        <v>41</v>
      </c>
    </row>
    <row r="53" s="4" customFormat="1" spans="1:25">
      <c r="A53" s="4" t="s">
        <v>274</v>
      </c>
      <c r="B53" s="4" t="s">
        <v>26</v>
      </c>
      <c r="C53" s="4" t="s">
        <v>27</v>
      </c>
      <c r="D53" s="4" t="s">
        <v>236</v>
      </c>
      <c r="E53" s="4" t="s">
        <v>275</v>
      </c>
      <c r="F53" s="6">
        <v>45193</v>
      </c>
      <c r="G53" s="6">
        <v>45194</v>
      </c>
      <c r="H53" s="4">
        <v>1</v>
      </c>
      <c r="I53" s="4">
        <v>1</v>
      </c>
      <c r="J53" s="4">
        <v>1</v>
      </c>
      <c r="K53" s="4" t="s">
        <v>30</v>
      </c>
      <c r="L53" s="4">
        <v>33.02</v>
      </c>
      <c r="M53" s="4">
        <v>33.02</v>
      </c>
      <c r="N53" s="4" t="s">
        <v>276</v>
      </c>
      <c r="O53" s="4" t="s">
        <v>32</v>
      </c>
      <c r="P53" s="4" t="s">
        <v>33</v>
      </c>
      <c r="Q53" s="4">
        <v>0</v>
      </c>
      <c r="R53" s="11">
        <v>45193</v>
      </c>
      <c r="S53" s="6">
        <v>45197</v>
      </c>
      <c r="T53" s="4" t="s">
        <v>34</v>
      </c>
      <c r="U53" s="4">
        <v>33.02</v>
      </c>
      <c r="V53" s="4">
        <v>0</v>
      </c>
      <c r="W53" s="4">
        <v>0</v>
      </c>
      <c r="X53" s="4" t="s">
        <v>277</v>
      </c>
      <c r="Y53" s="4" t="s">
        <v>41</v>
      </c>
    </row>
    <row r="54" s="4" customFormat="1" spans="1:25">
      <c r="A54" s="4" t="s">
        <v>278</v>
      </c>
      <c r="B54" s="4" t="s">
        <v>26</v>
      </c>
      <c r="C54" s="4" t="s">
        <v>27</v>
      </c>
      <c r="D54" s="4" t="s">
        <v>279</v>
      </c>
      <c r="E54" s="4" t="s">
        <v>280</v>
      </c>
      <c r="F54" s="6">
        <v>45193</v>
      </c>
      <c r="G54" s="6">
        <v>45194</v>
      </c>
      <c r="H54" s="4">
        <v>1</v>
      </c>
      <c r="I54" s="4">
        <v>1</v>
      </c>
      <c r="J54" s="4">
        <v>1</v>
      </c>
      <c r="K54" s="4" t="s">
        <v>30</v>
      </c>
      <c r="L54" s="4">
        <v>44.92</v>
      </c>
      <c r="M54" s="4">
        <v>44.92</v>
      </c>
      <c r="N54" s="4" t="s">
        <v>281</v>
      </c>
      <c r="O54" s="4" t="s">
        <v>32</v>
      </c>
      <c r="P54" s="4" t="s">
        <v>33</v>
      </c>
      <c r="Q54" s="4">
        <v>0</v>
      </c>
      <c r="R54" s="11">
        <v>45193</v>
      </c>
      <c r="S54" s="6">
        <v>45197</v>
      </c>
      <c r="T54" s="4" t="s">
        <v>34</v>
      </c>
      <c r="U54" s="4">
        <v>44.92</v>
      </c>
      <c r="V54" s="4">
        <v>0</v>
      </c>
      <c r="W54" s="4">
        <v>0</v>
      </c>
      <c r="X54" s="4" t="s">
        <v>282</v>
      </c>
      <c r="Y54" s="4" t="s">
        <v>41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202</v>
      </c>
      <c r="E55" s="4" t="s">
        <v>203</v>
      </c>
      <c r="F55" s="6">
        <v>45193</v>
      </c>
      <c r="G55" s="6">
        <v>45194</v>
      </c>
      <c r="H55" s="4">
        <v>1</v>
      </c>
      <c r="I55" s="4">
        <v>1</v>
      </c>
      <c r="J55" s="4">
        <v>1</v>
      </c>
      <c r="K55" s="4" t="s">
        <v>30</v>
      </c>
      <c r="L55" s="4">
        <v>67.6</v>
      </c>
      <c r="M55" s="4">
        <v>67.6</v>
      </c>
      <c r="N55" s="4" t="s">
        <v>284</v>
      </c>
      <c r="O55" s="4" t="s">
        <v>32</v>
      </c>
      <c r="P55" s="4" t="s">
        <v>33</v>
      </c>
      <c r="Q55" s="4">
        <v>0</v>
      </c>
      <c r="R55" s="11">
        <v>45193</v>
      </c>
      <c r="S55" s="6">
        <v>45197</v>
      </c>
      <c r="T55" s="4" t="s">
        <v>34</v>
      </c>
      <c r="U55" s="4">
        <v>67.6</v>
      </c>
      <c r="V55" s="4">
        <v>0</v>
      </c>
      <c r="W55" s="4">
        <v>0</v>
      </c>
      <c r="X55" s="4" t="s">
        <v>285</v>
      </c>
      <c r="Y55" s="4" t="s">
        <v>286</v>
      </c>
    </row>
    <row r="56" s="4" customFormat="1" spans="1:25">
      <c r="A56" s="4" t="s">
        <v>287</v>
      </c>
      <c r="B56" s="4" t="s">
        <v>26</v>
      </c>
      <c r="C56" s="4" t="s">
        <v>27</v>
      </c>
      <c r="D56" s="4" t="s">
        <v>236</v>
      </c>
      <c r="E56" s="4" t="s">
        <v>237</v>
      </c>
      <c r="F56" s="6">
        <v>45193</v>
      </c>
      <c r="G56" s="6">
        <v>45194</v>
      </c>
      <c r="H56" s="4">
        <v>1</v>
      </c>
      <c r="I56" s="4">
        <v>1</v>
      </c>
      <c r="J56" s="4">
        <v>1</v>
      </c>
      <c r="K56" s="4" t="s">
        <v>30</v>
      </c>
      <c r="L56" s="4">
        <v>33.02</v>
      </c>
      <c r="M56" s="4">
        <v>33.02</v>
      </c>
      <c r="N56" s="4" t="s">
        <v>288</v>
      </c>
      <c r="O56" s="4" t="s">
        <v>32</v>
      </c>
      <c r="P56" s="4" t="s">
        <v>33</v>
      </c>
      <c r="Q56" s="4">
        <v>0</v>
      </c>
      <c r="R56" s="11">
        <v>45193.0000115741</v>
      </c>
      <c r="S56" s="6">
        <v>45197</v>
      </c>
      <c r="T56" s="4" t="s">
        <v>34</v>
      </c>
      <c r="U56" s="4">
        <v>33.02</v>
      </c>
      <c r="V56" s="4">
        <v>0</v>
      </c>
      <c r="W56" s="4">
        <v>0</v>
      </c>
      <c r="X56" s="4" t="s">
        <v>289</v>
      </c>
      <c r="Y56" s="4" t="s">
        <v>41</v>
      </c>
    </row>
    <row r="57" s="4" customFormat="1" spans="1:25">
      <c r="A57" s="4" t="s">
        <v>290</v>
      </c>
      <c r="B57" s="4" t="s">
        <v>26</v>
      </c>
      <c r="C57" s="4" t="s">
        <v>27</v>
      </c>
      <c r="D57" s="4" t="s">
        <v>258</v>
      </c>
      <c r="E57" s="4" t="s">
        <v>259</v>
      </c>
      <c r="F57" s="6">
        <v>45193</v>
      </c>
      <c r="G57" s="6">
        <v>45194</v>
      </c>
      <c r="H57" s="4">
        <v>1</v>
      </c>
      <c r="I57" s="4">
        <v>1</v>
      </c>
      <c r="J57" s="4">
        <v>1</v>
      </c>
      <c r="K57" s="4" t="s">
        <v>30</v>
      </c>
      <c r="L57" s="4">
        <v>18.98</v>
      </c>
      <c r="M57" s="4">
        <v>18.98</v>
      </c>
      <c r="N57" s="4" t="s">
        <v>291</v>
      </c>
      <c r="O57" s="4" t="s">
        <v>32</v>
      </c>
      <c r="P57" s="4" t="s">
        <v>33</v>
      </c>
      <c r="Q57" s="4">
        <v>0</v>
      </c>
      <c r="R57" s="11">
        <v>45193</v>
      </c>
      <c r="S57" s="6">
        <v>45197</v>
      </c>
      <c r="T57" s="4" t="s">
        <v>34</v>
      </c>
      <c r="U57" s="4">
        <v>18.98</v>
      </c>
      <c r="V57" s="4">
        <v>0</v>
      </c>
      <c r="W57" s="4">
        <v>0</v>
      </c>
      <c r="X57" s="4" t="s">
        <v>292</v>
      </c>
      <c r="Y57" s="4" t="s">
        <v>293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"/>
  <sheetViews>
    <sheetView tabSelected="1" topLeftCell="A37" workbookViewId="0">
      <selection activeCell="C71" sqref="C7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294</v>
      </c>
    </row>
    <row r="2" s="4" customFormat="1" spans="1:9">
      <c r="A2" s="5">
        <v>999224829651549</v>
      </c>
      <c r="B2" s="6">
        <v>45192</v>
      </c>
      <c r="C2" s="6">
        <v>45194</v>
      </c>
      <c r="D2" s="4">
        <v>375.1</v>
      </c>
      <c r="E2" s="4" t="str">
        <f>VLOOKUP(A2,HOP!A:L,12,0)</f>
        <v>375.10</v>
      </c>
      <c r="F2" s="4" t="str">
        <f>VLOOKUP(A2,HOP!A:C,3,0)</f>
        <v>3519153</v>
      </c>
      <c r="G2" s="4">
        <f>D2-E2</f>
        <v>0</v>
      </c>
      <c r="H2" s="4" t="str">
        <f>$H$1&amp;F2</f>
        <v>，3519153</v>
      </c>
      <c r="I2" s="4" t="str">
        <f>VLOOKUP(A2,HOP!A:U,21,0)</f>
        <v>直采</v>
      </c>
    </row>
    <row r="3" s="4" customFormat="1" spans="1:9">
      <c r="A3" s="5">
        <v>999226026649212</v>
      </c>
      <c r="B3" s="6">
        <v>45190</v>
      </c>
      <c r="C3" s="6">
        <v>45194</v>
      </c>
      <c r="D3" s="4">
        <v>244.72</v>
      </c>
      <c r="E3" s="4" t="str">
        <f>VLOOKUP(A3,HOP!A:L,12,0)</f>
        <v>244.72</v>
      </c>
      <c r="F3" s="4" t="str">
        <f>VLOOKUP(A3,HOP!A:C,3,0)</f>
        <v>3776891</v>
      </c>
      <c r="G3" s="4">
        <f t="shared" ref="G3:G34" si="0">D3-E3</f>
        <v>0</v>
      </c>
      <c r="H3" s="4" t="str">
        <f t="shared" ref="H3:H34" si="1">$H$1&amp;F3</f>
        <v>，3776891</v>
      </c>
      <c r="I3" s="4" t="str">
        <f>VLOOKUP(A3,HOP!A:U,21,0)</f>
        <v>直连</v>
      </c>
    </row>
    <row r="4" s="4" customFormat="1" spans="1:9">
      <c r="A4" s="5">
        <v>999226624113796</v>
      </c>
      <c r="B4" s="6">
        <v>45193</v>
      </c>
      <c r="C4" s="6">
        <v>45194</v>
      </c>
      <c r="D4" s="4">
        <v>33.24</v>
      </c>
      <c r="E4" s="4" t="str">
        <f>VLOOKUP(A4,HOP!A:L,12,0)</f>
        <v>33.24</v>
      </c>
      <c r="F4" s="4" t="str">
        <f>VLOOKUP(A4,HOP!A:C,3,0)</f>
        <v>3883097</v>
      </c>
      <c r="G4" s="4">
        <f t="shared" si="0"/>
        <v>0</v>
      </c>
      <c r="H4" s="4" t="str">
        <f t="shared" si="1"/>
        <v>，3883097</v>
      </c>
      <c r="I4" s="4" t="str">
        <f>VLOOKUP(A4,HOP!A:U,21,0)</f>
        <v>直连</v>
      </c>
    </row>
    <row r="5" s="4" customFormat="1" spans="1:9">
      <c r="A5" s="5">
        <v>999226629895305</v>
      </c>
      <c r="B5" s="6">
        <v>45193</v>
      </c>
      <c r="C5" s="6">
        <v>45194</v>
      </c>
      <c r="D5" s="4">
        <v>116.58</v>
      </c>
      <c r="E5" s="4" t="str">
        <f>VLOOKUP(A5,HOP!A:L,12,0)</f>
        <v>116.58</v>
      </c>
      <c r="F5" s="4" t="str">
        <f>VLOOKUP(A5,HOP!A:C,3,0)</f>
        <v>3885925</v>
      </c>
      <c r="G5" s="4">
        <f t="shared" si="0"/>
        <v>0</v>
      </c>
      <c r="H5" s="4" t="str">
        <f t="shared" si="1"/>
        <v>，3885925</v>
      </c>
      <c r="I5" s="4" t="str">
        <f>VLOOKUP(A5,HOP!A:U,21,0)</f>
        <v>直连</v>
      </c>
    </row>
    <row r="6" s="4" customFormat="1" spans="1:9">
      <c r="A6" s="5">
        <v>999226769218608</v>
      </c>
      <c r="B6" s="6">
        <v>45193</v>
      </c>
      <c r="C6" s="6">
        <v>45194</v>
      </c>
      <c r="D6" s="4">
        <v>48.39</v>
      </c>
      <c r="E6" s="4" t="str">
        <f>VLOOKUP(A6,HOP!A:L,12,0)</f>
        <v>48.39</v>
      </c>
      <c r="F6" s="4" t="str">
        <f>VLOOKUP(A6,HOP!A:C,3,0)</f>
        <v>3925063</v>
      </c>
      <c r="G6" s="4">
        <f t="shared" si="0"/>
        <v>0</v>
      </c>
      <c r="H6" s="4" t="str">
        <f t="shared" si="1"/>
        <v>，3925063</v>
      </c>
      <c r="I6" s="4" t="str">
        <f>VLOOKUP(A6,HOP!A:U,21,0)</f>
        <v>直采</v>
      </c>
    </row>
    <row r="7" s="4" customFormat="1" spans="1:9">
      <c r="A7" s="5">
        <v>999226769430460</v>
      </c>
      <c r="B7" s="6">
        <v>45193</v>
      </c>
      <c r="C7" s="6">
        <v>45194</v>
      </c>
      <c r="D7" s="4">
        <v>98.06</v>
      </c>
      <c r="E7" s="4" t="str">
        <f>VLOOKUP(A7,HOP!A:L,12,0)</f>
        <v>98.06</v>
      </c>
      <c r="F7" s="4" t="str">
        <f>VLOOKUP(A7,HOP!A:C,3,0)</f>
        <v>3925228</v>
      </c>
      <c r="G7" s="4">
        <f t="shared" si="0"/>
        <v>0</v>
      </c>
      <c r="H7" s="4" t="str">
        <f t="shared" si="1"/>
        <v>，3925228</v>
      </c>
      <c r="I7" s="4" t="str">
        <f>VLOOKUP(A7,HOP!A:U,21,0)</f>
        <v>直连</v>
      </c>
    </row>
    <row r="8" s="4" customFormat="1" spans="1:9">
      <c r="A8" s="5">
        <v>999226770747327</v>
      </c>
      <c r="B8" s="6">
        <v>45193</v>
      </c>
      <c r="C8" s="6">
        <v>45194</v>
      </c>
      <c r="D8" s="4">
        <v>98.76</v>
      </c>
      <c r="E8" s="4" t="str">
        <f>VLOOKUP(A8,HOP!A:L,12,0)</f>
        <v>98.76</v>
      </c>
      <c r="F8" s="4" t="str">
        <f>VLOOKUP(A8,HOP!A:C,3,0)</f>
        <v>3925915</v>
      </c>
      <c r="G8" s="4">
        <f t="shared" si="0"/>
        <v>0</v>
      </c>
      <c r="H8" s="4" t="str">
        <f t="shared" si="1"/>
        <v>，3925915</v>
      </c>
      <c r="I8" s="4" t="str">
        <f>VLOOKUP(A8,HOP!A:U,21,0)</f>
        <v>直连</v>
      </c>
    </row>
    <row r="9" s="4" customFormat="1" spans="1:9">
      <c r="A9" s="5">
        <v>999226776667551</v>
      </c>
      <c r="B9" s="6">
        <v>45193</v>
      </c>
      <c r="C9" s="6">
        <v>45194</v>
      </c>
      <c r="D9" s="4">
        <v>79.79</v>
      </c>
      <c r="E9" s="4" t="str">
        <f>VLOOKUP(A9,HOP!A:L,12,0)</f>
        <v>79.79</v>
      </c>
      <c r="F9" s="4" t="str">
        <f>VLOOKUP(A9,HOP!A:C,3,0)</f>
        <v>3929268</v>
      </c>
      <c r="G9" s="4">
        <f t="shared" si="0"/>
        <v>0</v>
      </c>
      <c r="H9" s="4" t="str">
        <f t="shared" si="1"/>
        <v>，3929268</v>
      </c>
      <c r="I9" s="4" t="str">
        <f>VLOOKUP(A9,HOP!A:U,21,0)</f>
        <v>直连</v>
      </c>
    </row>
    <row r="10" s="4" customFormat="1" hidden="1" spans="1:9">
      <c r="A10" s="5">
        <v>999226751334607</v>
      </c>
      <c r="B10" s="6">
        <v>45192</v>
      </c>
      <c r="C10" s="6">
        <v>45194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999226825233327</v>
      </c>
      <c r="B11" s="6">
        <v>45192</v>
      </c>
      <c r="C11" s="6">
        <v>45194</v>
      </c>
      <c r="D11" s="4">
        <v>102.38</v>
      </c>
      <c r="E11" s="4" t="str">
        <f>VLOOKUP(A11,HOP!A:L,12,0)</f>
        <v>102.38</v>
      </c>
      <c r="F11" s="4" t="str">
        <f>VLOOKUP(A11,HOP!A:C,3,0)</f>
        <v>3944055</v>
      </c>
      <c r="G11" s="4">
        <f t="shared" si="0"/>
        <v>0</v>
      </c>
      <c r="H11" s="4" t="str">
        <f t="shared" si="1"/>
        <v>，3944055</v>
      </c>
      <c r="I11" s="4" t="str">
        <f>VLOOKUP(A11,HOP!A:U,21,0)</f>
        <v>直连</v>
      </c>
    </row>
    <row r="12" s="4" customFormat="1" hidden="1" spans="1:9">
      <c r="A12" s="5">
        <v>999226830645146</v>
      </c>
      <c r="B12" s="6">
        <v>45193</v>
      </c>
      <c r="C12" s="6">
        <v>45194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999226836350735</v>
      </c>
      <c r="B13" s="6">
        <v>45191</v>
      </c>
      <c r="C13" s="6">
        <v>45194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999226842322354</v>
      </c>
      <c r="B14" s="6">
        <v>45193</v>
      </c>
      <c r="C14" s="6">
        <v>45194</v>
      </c>
      <c r="D14" s="4">
        <v>40.02</v>
      </c>
      <c r="E14" s="4" t="str">
        <f>VLOOKUP(A14,HOP!A:L,12,0)</f>
        <v>40.02</v>
      </c>
      <c r="F14" s="4" t="str">
        <f>VLOOKUP(A14,HOP!A:C,3,0)</f>
        <v>3949251</v>
      </c>
      <c r="G14" s="4">
        <f t="shared" si="0"/>
        <v>0</v>
      </c>
      <c r="H14" s="4" t="str">
        <f t="shared" si="1"/>
        <v>，3949251</v>
      </c>
      <c r="I14" s="4" t="str">
        <f>VLOOKUP(A14,HOP!A:U,21,0)</f>
        <v>直采</v>
      </c>
    </row>
    <row r="15" s="4" customFormat="1" spans="1:9">
      <c r="A15" s="5">
        <v>999226845401084</v>
      </c>
      <c r="B15" s="6">
        <v>45193</v>
      </c>
      <c r="C15" s="6">
        <v>45194</v>
      </c>
      <c r="D15" s="4">
        <v>91.03</v>
      </c>
      <c r="E15" s="4" t="str">
        <f>VLOOKUP(A15,HOP!A:L,12,0)</f>
        <v>91.03</v>
      </c>
      <c r="F15" s="4" t="str">
        <f>VLOOKUP(A15,HOP!A:C,3,0)</f>
        <v>3952515</v>
      </c>
      <c r="G15" s="4">
        <f t="shared" si="0"/>
        <v>0</v>
      </c>
      <c r="H15" s="4" t="str">
        <f t="shared" si="1"/>
        <v>，3952515</v>
      </c>
      <c r="I15" s="4" t="str">
        <f>VLOOKUP(A15,HOP!A:U,21,0)</f>
        <v>直连</v>
      </c>
    </row>
    <row r="16" s="4" customFormat="1" spans="1:9">
      <c r="A16" s="5">
        <v>999226852236947</v>
      </c>
      <c r="B16" s="6">
        <v>45193</v>
      </c>
      <c r="C16" s="6">
        <v>45194</v>
      </c>
      <c r="D16" s="4">
        <v>75.87</v>
      </c>
      <c r="E16" s="4" t="str">
        <f>VLOOKUP(A16,HOP!A:L,12,0)</f>
        <v>75.87</v>
      </c>
      <c r="F16" s="4" t="str">
        <f>VLOOKUP(A16,HOP!A:C,3,0)</f>
        <v>3960253</v>
      </c>
      <c r="G16" s="4">
        <f t="shared" si="0"/>
        <v>0</v>
      </c>
      <c r="H16" s="4" t="str">
        <f t="shared" si="1"/>
        <v>，3960253</v>
      </c>
      <c r="I16" s="4" t="str">
        <f>VLOOKUP(A16,HOP!A:U,21,0)</f>
        <v>直连</v>
      </c>
    </row>
    <row r="17" s="4" customFormat="1" spans="1:9">
      <c r="A17" s="5">
        <v>999226853707917</v>
      </c>
      <c r="B17" s="6">
        <v>45193</v>
      </c>
      <c r="C17" s="6">
        <v>45194</v>
      </c>
      <c r="D17" s="4">
        <v>14.01</v>
      </c>
      <c r="E17" s="4" t="str">
        <f>VLOOKUP(A17,HOP!A:L,12,0)</f>
        <v>14.01</v>
      </c>
      <c r="F17" s="4" t="str">
        <f>VLOOKUP(A17,HOP!A:C,3,0)</f>
        <v>3961765</v>
      </c>
      <c r="G17" s="4">
        <f t="shared" si="0"/>
        <v>0</v>
      </c>
      <c r="H17" s="4" t="str">
        <f t="shared" si="1"/>
        <v>，3961765</v>
      </c>
      <c r="I17" s="4" t="str">
        <f>VLOOKUP(A17,HOP!A:U,21,0)</f>
        <v>直连</v>
      </c>
    </row>
    <row r="18" s="4" customFormat="1" spans="1:9">
      <c r="A18" s="5">
        <v>999226854970049</v>
      </c>
      <c r="B18" s="6">
        <v>45192</v>
      </c>
      <c r="C18" s="6">
        <v>45194</v>
      </c>
      <c r="D18" s="4">
        <v>35.97</v>
      </c>
      <c r="E18" s="4" t="str">
        <f>VLOOKUP(A18,HOP!A:L,12,0)</f>
        <v>35.97</v>
      </c>
      <c r="F18" s="4" t="str">
        <f>VLOOKUP(A18,HOP!A:C,3,0)</f>
        <v>3963143</v>
      </c>
      <c r="G18" s="4">
        <f t="shared" si="0"/>
        <v>0</v>
      </c>
      <c r="H18" s="4" t="str">
        <f t="shared" si="1"/>
        <v>，3963143</v>
      </c>
      <c r="I18" s="4" t="str">
        <f>VLOOKUP(A18,HOP!A:U,21,0)</f>
        <v>直连</v>
      </c>
    </row>
    <row r="19" s="4" customFormat="1" spans="1:9">
      <c r="A19" s="5">
        <v>999226896829721</v>
      </c>
      <c r="B19" s="6">
        <v>45193</v>
      </c>
      <c r="C19" s="6">
        <v>45194</v>
      </c>
      <c r="D19" s="4">
        <v>67.96</v>
      </c>
      <c r="E19" s="4" t="str">
        <f>VLOOKUP(A19,HOP!A:L,12,0)</f>
        <v>67.96</v>
      </c>
      <c r="F19" s="4" t="str">
        <f>VLOOKUP(A19,HOP!A:C,3,0)</f>
        <v>3964476</v>
      </c>
      <c r="G19" s="4">
        <f t="shared" si="0"/>
        <v>0</v>
      </c>
      <c r="H19" s="4" t="str">
        <f t="shared" si="1"/>
        <v>，3964476</v>
      </c>
      <c r="I19" s="4" t="str">
        <f>VLOOKUP(A19,HOP!A:U,21,0)</f>
        <v>直连</v>
      </c>
    </row>
    <row r="20" s="4" customFormat="1" spans="1:9">
      <c r="A20" s="5">
        <v>999226899558350</v>
      </c>
      <c r="B20" s="6">
        <v>45191</v>
      </c>
      <c r="C20" s="6">
        <v>45194</v>
      </c>
      <c r="D20" s="4">
        <v>83.85</v>
      </c>
      <c r="E20" s="4" t="str">
        <f>VLOOKUP(A20,HOP!A:L,12,0)</f>
        <v>83.85</v>
      </c>
      <c r="F20" s="4" t="str">
        <f>VLOOKUP(A20,HOP!A:C,3,0)</f>
        <v>3965162</v>
      </c>
      <c r="G20" s="4">
        <f t="shared" si="0"/>
        <v>0</v>
      </c>
      <c r="H20" s="4" t="str">
        <f t="shared" si="1"/>
        <v>，3965162</v>
      </c>
      <c r="I20" s="4" t="str">
        <f>VLOOKUP(A20,HOP!A:U,21,0)</f>
        <v>直连</v>
      </c>
    </row>
    <row r="21" s="4" customFormat="1" spans="1:9">
      <c r="A21" s="5">
        <v>999226900810844</v>
      </c>
      <c r="B21" s="6">
        <v>45193</v>
      </c>
      <c r="C21" s="6">
        <v>45194</v>
      </c>
      <c r="D21" s="4">
        <v>25.98</v>
      </c>
      <c r="E21" s="4" t="str">
        <f>VLOOKUP(A21,HOP!A:L,12,0)</f>
        <v>25.98</v>
      </c>
      <c r="F21" s="4" t="str">
        <f>VLOOKUP(A21,HOP!A:C,3,0)</f>
        <v>3965644</v>
      </c>
      <c r="G21" s="4">
        <f t="shared" si="0"/>
        <v>0</v>
      </c>
      <c r="H21" s="4" t="str">
        <f t="shared" si="1"/>
        <v>，3965644</v>
      </c>
      <c r="I21" s="4" t="str">
        <f>VLOOKUP(A21,HOP!A:U,21,0)</f>
        <v>直连</v>
      </c>
    </row>
    <row r="22" s="4" customFormat="1" spans="1:9">
      <c r="A22" s="5">
        <v>999226907246913</v>
      </c>
      <c r="B22" s="6">
        <v>45191</v>
      </c>
      <c r="C22" s="6">
        <v>45194</v>
      </c>
      <c r="D22" s="4">
        <v>58.14</v>
      </c>
      <c r="E22" s="4" t="str">
        <f>VLOOKUP(A22,HOP!A:L,12,0)</f>
        <v>58.14</v>
      </c>
      <c r="F22" s="4" t="str">
        <f>VLOOKUP(A22,HOP!A:C,3,0)</f>
        <v>3967747</v>
      </c>
      <c r="G22" s="4">
        <f t="shared" si="0"/>
        <v>0</v>
      </c>
      <c r="H22" s="4" t="str">
        <f t="shared" si="1"/>
        <v>，3967747</v>
      </c>
      <c r="I22" s="4" t="str">
        <f>VLOOKUP(A22,HOP!A:U,21,0)</f>
        <v>直连</v>
      </c>
    </row>
    <row r="23" s="4" customFormat="1" spans="1:9">
      <c r="A23" s="5">
        <v>999226907723237</v>
      </c>
      <c r="B23" s="6">
        <v>45192</v>
      </c>
      <c r="C23" s="6">
        <v>45194</v>
      </c>
      <c r="D23" s="4">
        <v>98.75</v>
      </c>
      <c r="E23" s="4" t="str">
        <f>VLOOKUP(A23,HOP!A:L,12,0)</f>
        <v>98.75</v>
      </c>
      <c r="F23" s="4" t="str">
        <f>VLOOKUP(A23,HOP!A:C,3,0)</f>
        <v>3968005</v>
      </c>
      <c r="G23" s="4">
        <f t="shared" si="0"/>
        <v>0</v>
      </c>
      <c r="H23" s="4" t="str">
        <f t="shared" si="1"/>
        <v>，3968005</v>
      </c>
      <c r="I23" s="4" t="str">
        <f>VLOOKUP(A23,HOP!A:U,21,0)</f>
        <v>直连</v>
      </c>
    </row>
    <row r="24" s="4" customFormat="1" spans="1:9">
      <c r="A24" s="5">
        <v>999226908624338</v>
      </c>
      <c r="B24" s="6">
        <v>45193</v>
      </c>
      <c r="C24" s="6">
        <v>45194</v>
      </c>
      <c r="D24" s="4">
        <v>52.92</v>
      </c>
      <c r="E24" s="4" t="str">
        <f>VLOOKUP(A24,HOP!A:L,12,0)</f>
        <v>52.92</v>
      </c>
      <c r="F24" s="4" t="str">
        <f>VLOOKUP(A24,HOP!A:C,3,0)</f>
        <v>3968437</v>
      </c>
      <c r="G24" s="4">
        <f t="shared" si="0"/>
        <v>0</v>
      </c>
      <c r="H24" s="4" t="str">
        <f t="shared" si="1"/>
        <v>，3968437</v>
      </c>
      <c r="I24" s="4" t="str">
        <f>VLOOKUP(A24,HOP!A:U,21,0)</f>
        <v>直连</v>
      </c>
    </row>
    <row r="25" s="4" customFormat="1" spans="1:9">
      <c r="A25" s="5">
        <v>999226910191185</v>
      </c>
      <c r="B25" s="6">
        <v>45192</v>
      </c>
      <c r="C25" s="6">
        <v>45194</v>
      </c>
      <c r="D25" s="4">
        <v>88.5</v>
      </c>
      <c r="E25" s="4" t="str">
        <f>VLOOKUP(A25,HOP!A:L,12,0)</f>
        <v>88.50</v>
      </c>
      <c r="F25" s="4" t="str">
        <f>VLOOKUP(A25,HOP!A:C,3,0)</f>
        <v>3969381</v>
      </c>
      <c r="G25" s="4">
        <f t="shared" si="0"/>
        <v>0</v>
      </c>
      <c r="H25" s="4" t="str">
        <f t="shared" si="1"/>
        <v>，3969381</v>
      </c>
      <c r="I25" s="4" t="str">
        <f>VLOOKUP(A25,HOP!A:U,21,0)</f>
        <v>直连</v>
      </c>
    </row>
    <row r="26" s="4" customFormat="1" spans="1:9">
      <c r="A26" s="5">
        <v>999226918158680</v>
      </c>
      <c r="B26" s="6">
        <v>45192</v>
      </c>
      <c r="C26" s="6">
        <v>45194</v>
      </c>
      <c r="D26" s="4">
        <v>137.04</v>
      </c>
      <c r="E26" s="4" t="str">
        <f>VLOOKUP(A26,HOP!A:L,12,0)</f>
        <v>137.04</v>
      </c>
      <c r="F26" s="4" t="str">
        <f>VLOOKUP(A26,HOP!A:C,3,0)</f>
        <v>3971865</v>
      </c>
      <c r="G26" s="4">
        <f t="shared" si="0"/>
        <v>0</v>
      </c>
      <c r="H26" s="4" t="str">
        <f t="shared" si="1"/>
        <v>，3971865</v>
      </c>
      <c r="I26" s="4" t="str">
        <f>VLOOKUP(A26,HOP!A:U,21,0)</f>
        <v>直连</v>
      </c>
    </row>
    <row r="27" s="4" customFormat="1" spans="1:9">
      <c r="A27" s="5">
        <v>999226918696692</v>
      </c>
      <c r="B27" s="6">
        <v>45193</v>
      </c>
      <c r="C27" s="6">
        <v>45194</v>
      </c>
      <c r="D27" s="4">
        <v>37.38</v>
      </c>
      <c r="E27" s="4" t="str">
        <f>VLOOKUP(A27,HOP!A:L,12,0)</f>
        <v>37.38</v>
      </c>
      <c r="F27" s="4" t="str">
        <f>VLOOKUP(A27,HOP!A:C,3,0)</f>
        <v>3972094</v>
      </c>
      <c r="G27" s="4">
        <f t="shared" si="0"/>
        <v>0</v>
      </c>
      <c r="H27" s="4" t="str">
        <f t="shared" si="1"/>
        <v>，3972094</v>
      </c>
      <c r="I27" s="4" t="str">
        <f>VLOOKUP(A27,HOP!A:U,21,0)</f>
        <v>直连</v>
      </c>
    </row>
    <row r="28" s="4" customFormat="1" spans="1:9">
      <c r="A28" s="5">
        <v>999226922757141</v>
      </c>
      <c r="B28" s="6">
        <v>45193</v>
      </c>
      <c r="C28" s="6">
        <v>45194</v>
      </c>
      <c r="D28" s="4">
        <v>69.99</v>
      </c>
      <c r="E28" s="4" t="str">
        <f>VLOOKUP(A28,HOP!A:L,12,0)</f>
        <v>69.99</v>
      </c>
      <c r="F28" s="4" t="str">
        <f>VLOOKUP(A28,HOP!A:C,3,0)</f>
        <v>3973304</v>
      </c>
      <c r="G28" s="4">
        <f t="shared" si="0"/>
        <v>0</v>
      </c>
      <c r="H28" s="4" t="str">
        <f t="shared" si="1"/>
        <v>，3973304</v>
      </c>
      <c r="I28" s="4" t="str">
        <f>VLOOKUP(A28,HOP!A:U,21,0)</f>
        <v>直连</v>
      </c>
    </row>
    <row r="29" s="4" customFormat="1" spans="1:9">
      <c r="A29" s="5">
        <v>999226923717973</v>
      </c>
      <c r="B29" s="6">
        <v>45193</v>
      </c>
      <c r="C29" s="6">
        <v>45194</v>
      </c>
      <c r="D29" s="4">
        <v>143.22</v>
      </c>
      <c r="E29" s="4" t="str">
        <f>VLOOKUP(A29,HOP!A:L,12,0)</f>
        <v>143.22</v>
      </c>
      <c r="F29" s="4" t="str">
        <f>VLOOKUP(A29,HOP!A:C,3,0)</f>
        <v>3973615</v>
      </c>
      <c r="G29" s="4">
        <f t="shared" si="0"/>
        <v>0</v>
      </c>
      <c r="H29" s="4" t="str">
        <f t="shared" si="1"/>
        <v>，3973615</v>
      </c>
      <c r="I29" s="4" t="str">
        <f>VLOOKUP(A29,HOP!A:U,21,0)</f>
        <v>直采</v>
      </c>
    </row>
    <row r="30" s="4" customFormat="1" spans="1:9">
      <c r="A30" s="5">
        <v>999226925330879</v>
      </c>
      <c r="B30" s="6">
        <v>45192</v>
      </c>
      <c r="C30" s="6">
        <v>45194</v>
      </c>
      <c r="D30" s="4">
        <v>52.4</v>
      </c>
      <c r="E30" s="4" t="str">
        <f>VLOOKUP(A30,HOP!A:L,12,0)</f>
        <v>52.40</v>
      </c>
      <c r="F30" s="4" t="str">
        <f>VLOOKUP(A30,HOP!A:C,3,0)</f>
        <v>3974224</v>
      </c>
      <c r="G30" s="4">
        <f t="shared" si="0"/>
        <v>0</v>
      </c>
      <c r="H30" s="4" t="str">
        <f t="shared" si="1"/>
        <v>，3974224</v>
      </c>
      <c r="I30" s="4" t="str">
        <f>VLOOKUP(A30,HOP!A:U,21,0)</f>
        <v>直连</v>
      </c>
    </row>
    <row r="31" s="4" customFormat="1" spans="1:9">
      <c r="A31" s="5">
        <v>999226925850411</v>
      </c>
      <c r="B31" s="6">
        <v>45193</v>
      </c>
      <c r="C31" s="6">
        <v>45194</v>
      </c>
      <c r="D31" s="4">
        <v>104.28</v>
      </c>
      <c r="E31" s="4" t="str">
        <f>VLOOKUP(A31,HOP!A:L,12,0)</f>
        <v>104.28</v>
      </c>
      <c r="F31" s="4" t="str">
        <f>VLOOKUP(A31,HOP!A:C,3,0)</f>
        <v>3974462</v>
      </c>
      <c r="G31" s="4">
        <f t="shared" si="0"/>
        <v>0</v>
      </c>
      <c r="H31" s="4" t="str">
        <f t="shared" si="1"/>
        <v>，3974462</v>
      </c>
      <c r="I31" s="4" t="str">
        <f>VLOOKUP(A31,HOP!A:U,21,0)</f>
        <v>直连</v>
      </c>
    </row>
    <row r="32" s="4" customFormat="1" spans="1:9">
      <c r="A32" s="5">
        <v>999226926669400</v>
      </c>
      <c r="B32" s="6">
        <v>45193</v>
      </c>
      <c r="C32" s="6">
        <v>45194</v>
      </c>
      <c r="D32" s="4">
        <v>7.36</v>
      </c>
      <c r="E32" s="4" t="str">
        <f>VLOOKUP(A32,HOP!A:L,12,0)</f>
        <v>7.36</v>
      </c>
      <c r="F32" s="4" t="str">
        <f>VLOOKUP(A32,HOP!A:C,3,0)</f>
        <v>3974815</v>
      </c>
      <c r="G32" s="4">
        <f t="shared" si="0"/>
        <v>0</v>
      </c>
      <c r="H32" s="4" t="str">
        <f t="shared" si="1"/>
        <v>，3974815</v>
      </c>
      <c r="I32" s="4" t="str">
        <f>VLOOKUP(A32,HOP!A:U,21,0)</f>
        <v>直连</v>
      </c>
    </row>
    <row r="33" s="4" customFormat="1" spans="1:9">
      <c r="A33" s="5">
        <v>999226926823378</v>
      </c>
      <c r="B33" s="6">
        <v>45193</v>
      </c>
      <c r="C33" s="6">
        <v>45194</v>
      </c>
      <c r="D33" s="4">
        <v>27.98</v>
      </c>
      <c r="E33" s="4" t="str">
        <f>VLOOKUP(A33,HOP!A:L,12,0)</f>
        <v>27.98</v>
      </c>
      <c r="F33" s="4" t="str">
        <f>VLOOKUP(A33,HOP!A:C,3,0)</f>
        <v>3975015</v>
      </c>
      <c r="G33" s="4">
        <f t="shared" si="0"/>
        <v>0</v>
      </c>
      <c r="H33" s="4" t="str">
        <f t="shared" si="1"/>
        <v>，3975015</v>
      </c>
      <c r="I33" s="4" t="str">
        <f>VLOOKUP(A33,HOP!A:U,21,0)</f>
        <v>直连</v>
      </c>
    </row>
    <row r="34" s="4" customFormat="1" spans="1:9">
      <c r="A34" s="5">
        <v>999226927023448</v>
      </c>
      <c r="B34" s="6">
        <v>45193</v>
      </c>
      <c r="C34" s="6">
        <v>45194</v>
      </c>
      <c r="D34" s="4">
        <v>64.97</v>
      </c>
      <c r="E34" s="4" t="str">
        <f>VLOOKUP(A34,HOP!A:L,12,0)</f>
        <v>64.97</v>
      </c>
      <c r="F34" s="4" t="str">
        <f>VLOOKUP(A34,HOP!A:C,3,0)</f>
        <v>3975080</v>
      </c>
      <c r="G34" s="4">
        <f t="shared" si="0"/>
        <v>0</v>
      </c>
      <c r="H34" s="4" t="str">
        <f t="shared" si="1"/>
        <v>，3975080</v>
      </c>
      <c r="I34" s="4" t="str">
        <f>VLOOKUP(A34,HOP!A:U,21,0)</f>
        <v>直连</v>
      </c>
    </row>
    <row r="35" s="4" customFormat="1" spans="1:9">
      <c r="A35" s="5">
        <v>999226930654210</v>
      </c>
      <c r="B35" s="6">
        <v>45193</v>
      </c>
      <c r="C35" s="6">
        <v>45194</v>
      </c>
      <c r="D35" s="4">
        <v>20.46</v>
      </c>
      <c r="E35" s="4" t="str">
        <f>VLOOKUP(A35,HOP!A:L,12,0)</f>
        <v>20.46</v>
      </c>
      <c r="F35" s="4" t="str">
        <f>VLOOKUP(A35,HOP!A:C,3,0)</f>
        <v>3977394</v>
      </c>
      <c r="G35" s="4">
        <f t="shared" ref="G35:G54" si="2">D35-E35</f>
        <v>0</v>
      </c>
      <c r="H35" s="4" t="str">
        <f t="shared" ref="H35:H54" si="3">$H$1&amp;F35</f>
        <v>，3977394</v>
      </c>
      <c r="I35" s="4" t="str">
        <f>VLOOKUP(A35,HOP!A:U,21,0)</f>
        <v>直连</v>
      </c>
    </row>
    <row r="36" s="4" customFormat="1" spans="1:9">
      <c r="A36" s="5">
        <v>999226930684726</v>
      </c>
      <c r="B36" s="6">
        <v>45193</v>
      </c>
      <c r="C36" s="6">
        <v>45194</v>
      </c>
      <c r="D36" s="4">
        <v>57.58</v>
      </c>
      <c r="E36" s="4" t="str">
        <f>VLOOKUP(A36,HOP!A:L,12,0)</f>
        <v>57.58</v>
      </c>
      <c r="F36" s="4" t="str">
        <f>VLOOKUP(A36,HOP!A:C,3,0)</f>
        <v>3977420</v>
      </c>
      <c r="G36" s="4">
        <f t="shared" si="2"/>
        <v>0</v>
      </c>
      <c r="H36" s="4" t="str">
        <f t="shared" si="3"/>
        <v>，3977420</v>
      </c>
      <c r="I36" s="4" t="str">
        <f>VLOOKUP(A36,HOP!A:U,21,0)</f>
        <v>直连</v>
      </c>
    </row>
    <row r="37" s="4" customFormat="1" spans="1:9">
      <c r="A37" s="5">
        <v>999226930763715</v>
      </c>
      <c r="B37" s="6">
        <v>45193</v>
      </c>
      <c r="C37" s="6">
        <v>45194</v>
      </c>
      <c r="D37" s="4">
        <v>15.46</v>
      </c>
      <c r="E37" s="4" t="str">
        <f>VLOOKUP(A37,HOP!A:L,12,0)</f>
        <v>15.46</v>
      </c>
      <c r="F37" s="4" t="str">
        <f>VLOOKUP(A37,HOP!A:C,3,0)</f>
        <v>3977485</v>
      </c>
      <c r="G37" s="4">
        <f t="shared" si="2"/>
        <v>0</v>
      </c>
      <c r="H37" s="4" t="str">
        <f t="shared" si="3"/>
        <v>，3977485</v>
      </c>
      <c r="I37" s="4" t="str">
        <f>VLOOKUP(A37,HOP!A:U,21,0)</f>
        <v>直连</v>
      </c>
    </row>
    <row r="38" s="4" customFormat="1" spans="1:9">
      <c r="A38" s="5">
        <v>999226931122818</v>
      </c>
      <c r="B38" s="6">
        <v>45193</v>
      </c>
      <c r="C38" s="6">
        <v>45194</v>
      </c>
      <c r="D38" s="4">
        <v>45.64</v>
      </c>
      <c r="E38" s="4" t="str">
        <f>VLOOKUP(A38,HOP!A:L,12,0)</f>
        <v>45.64</v>
      </c>
      <c r="F38" s="4" t="str">
        <f>VLOOKUP(A38,HOP!A:C,3,0)</f>
        <v>3977831</v>
      </c>
      <c r="G38" s="4">
        <f t="shared" si="2"/>
        <v>0</v>
      </c>
      <c r="H38" s="4" t="str">
        <f t="shared" si="3"/>
        <v>，3977831</v>
      </c>
      <c r="I38" s="4" t="str">
        <f>VLOOKUP(A38,HOP!A:U,21,0)</f>
        <v>直采</v>
      </c>
    </row>
    <row r="39" s="4" customFormat="1" spans="1:9">
      <c r="A39" s="5">
        <v>999226931313511</v>
      </c>
      <c r="B39" s="6">
        <v>45193</v>
      </c>
      <c r="C39" s="6">
        <v>45194</v>
      </c>
      <c r="D39" s="4">
        <v>36.68</v>
      </c>
      <c r="E39" s="4" t="str">
        <f>VLOOKUP(A39,HOP!A:L,12,0)</f>
        <v>36.68</v>
      </c>
      <c r="F39" s="4" t="str">
        <f>VLOOKUP(A39,HOP!A:C,3,0)</f>
        <v>3977999</v>
      </c>
      <c r="G39" s="4">
        <f t="shared" si="2"/>
        <v>0</v>
      </c>
      <c r="H39" s="4" t="str">
        <f t="shared" si="3"/>
        <v>，3977999</v>
      </c>
      <c r="I39" s="4" t="str">
        <f>VLOOKUP(A39,HOP!A:U,21,0)</f>
        <v>直连</v>
      </c>
    </row>
    <row r="40" s="4" customFormat="1" spans="1:9">
      <c r="A40" s="5">
        <v>999226931392934</v>
      </c>
      <c r="B40" s="6">
        <v>45193</v>
      </c>
      <c r="C40" s="6">
        <v>45194</v>
      </c>
      <c r="D40" s="4">
        <v>32.76</v>
      </c>
      <c r="E40" s="4" t="str">
        <f>VLOOKUP(A40,HOP!A:L,12,0)</f>
        <v>32.76</v>
      </c>
      <c r="F40" s="4" t="str">
        <f>VLOOKUP(A40,HOP!A:C,3,0)</f>
        <v>3978128</v>
      </c>
      <c r="G40" s="4">
        <f t="shared" si="2"/>
        <v>0</v>
      </c>
      <c r="H40" s="4" t="str">
        <f t="shared" si="3"/>
        <v>，3978128</v>
      </c>
      <c r="I40" s="4" t="str">
        <f>VLOOKUP(A40,HOP!A:U,21,0)</f>
        <v>直连</v>
      </c>
    </row>
    <row r="41" s="4" customFormat="1" spans="1:9">
      <c r="A41" s="5">
        <v>999226931688185</v>
      </c>
      <c r="B41" s="6">
        <v>45193</v>
      </c>
      <c r="C41" s="6">
        <v>45194</v>
      </c>
      <c r="D41" s="4">
        <v>33.02</v>
      </c>
      <c r="E41" s="4" t="str">
        <f>VLOOKUP(A41,HOP!A:L,12,0)</f>
        <v>33.02</v>
      </c>
      <c r="F41" s="4" t="str">
        <f>VLOOKUP(A41,HOP!A:C,3,0)</f>
        <v>3978382</v>
      </c>
      <c r="G41" s="4">
        <f t="shared" si="2"/>
        <v>0</v>
      </c>
      <c r="H41" s="4" t="str">
        <f t="shared" si="3"/>
        <v>，3978382</v>
      </c>
      <c r="I41" s="4" t="str">
        <f>VLOOKUP(A41,HOP!A:U,21,0)</f>
        <v>直连</v>
      </c>
    </row>
    <row r="42" s="4" customFormat="1" spans="1:9">
      <c r="A42" s="5">
        <v>999226931747423</v>
      </c>
      <c r="B42" s="6">
        <v>45193</v>
      </c>
      <c r="C42" s="6">
        <v>45194</v>
      </c>
      <c r="D42" s="4">
        <v>27.11</v>
      </c>
      <c r="E42" s="4" t="str">
        <f>VLOOKUP(A42,HOP!A:L,12,0)</f>
        <v>27.11</v>
      </c>
      <c r="F42" s="4" t="str">
        <f>VLOOKUP(A42,HOP!A:C,3,0)</f>
        <v>3978410</v>
      </c>
      <c r="G42" s="4">
        <f t="shared" si="2"/>
        <v>0</v>
      </c>
      <c r="H42" s="4" t="str">
        <f t="shared" si="3"/>
        <v>，3978410</v>
      </c>
      <c r="I42" s="4" t="str">
        <f>VLOOKUP(A42,HOP!A:U,21,0)</f>
        <v>直连</v>
      </c>
    </row>
    <row r="43" s="4" customFormat="1" spans="1:9">
      <c r="A43" s="5">
        <v>999226931770015</v>
      </c>
      <c r="B43" s="6">
        <v>45193</v>
      </c>
      <c r="C43" s="6">
        <v>45194</v>
      </c>
      <c r="D43" s="4">
        <v>22.09</v>
      </c>
      <c r="E43" s="4" t="str">
        <f>VLOOKUP(A43,HOP!A:L,12,0)</f>
        <v>22.09</v>
      </c>
      <c r="F43" s="4" t="str">
        <f>VLOOKUP(A43,HOP!A:C,3,0)</f>
        <v>3978422</v>
      </c>
      <c r="G43" s="4">
        <f t="shared" si="2"/>
        <v>0</v>
      </c>
      <c r="H43" s="4" t="str">
        <f t="shared" si="3"/>
        <v>，3978422</v>
      </c>
      <c r="I43" s="4" t="str">
        <f>VLOOKUP(A43,HOP!A:U,21,0)</f>
        <v>直连</v>
      </c>
    </row>
    <row r="44" s="4" customFormat="1" spans="1:9">
      <c r="A44" s="5">
        <v>999226931834154</v>
      </c>
      <c r="B44" s="6">
        <v>45193</v>
      </c>
      <c r="C44" s="6">
        <v>45194</v>
      </c>
      <c r="D44" s="4">
        <v>7.36</v>
      </c>
      <c r="E44" s="4" t="str">
        <f>VLOOKUP(A44,HOP!A:L,12,0)</f>
        <v>7.36</v>
      </c>
      <c r="F44" s="4" t="str">
        <f>VLOOKUP(A44,HOP!A:C,3,0)</f>
        <v>3978456</v>
      </c>
      <c r="G44" s="4">
        <f t="shared" si="2"/>
        <v>0</v>
      </c>
      <c r="H44" s="4" t="str">
        <f t="shared" si="3"/>
        <v>，3978456</v>
      </c>
      <c r="I44" s="4" t="str">
        <f>VLOOKUP(A44,HOP!A:U,21,0)</f>
        <v>直连</v>
      </c>
    </row>
    <row r="45" s="4" customFormat="1" spans="1:9">
      <c r="A45" s="5">
        <v>999226932187610</v>
      </c>
      <c r="B45" s="6">
        <v>45193</v>
      </c>
      <c r="C45" s="6">
        <v>45194</v>
      </c>
      <c r="D45" s="4">
        <v>33.02</v>
      </c>
      <c r="E45" s="4" t="str">
        <f>VLOOKUP(A45,HOP!A:L,12,0)</f>
        <v>33.02</v>
      </c>
      <c r="F45" s="4" t="str">
        <f>VLOOKUP(A45,HOP!A:C,3,0)</f>
        <v>3978806</v>
      </c>
      <c r="G45" s="4">
        <f t="shared" si="2"/>
        <v>0</v>
      </c>
      <c r="H45" s="4" t="str">
        <f t="shared" si="3"/>
        <v>，3978806</v>
      </c>
      <c r="I45" s="4" t="str">
        <f>VLOOKUP(A45,HOP!A:U,21,0)</f>
        <v>直连</v>
      </c>
    </row>
    <row r="46" s="4" customFormat="1" spans="1:9">
      <c r="A46" s="5">
        <v>999226932463557</v>
      </c>
      <c r="B46" s="6">
        <v>45193</v>
      </c>
      <c r="C46" s="6">
        <v>45194</v>
      </c>
      <c r="D46" s="4">
        <v>56.94</v>
      </c>
      <c r="E46" s="4" t="str">
        <f>VLOOKUP(A46,HOP!A:L,12,0)</f>
        <v>56.94</v>
      </c>
      <c r="F46" s="4" t="str">
        <f>VLOOKUP(A46,HOP!A:C,3,0)</f>
        <v>3979080</v>
      </c>
      <c r="G46" s="4">
        <f t="shared" si="2"/>
        <v>0</v>
      </c>
      <c r="H46" s="4" t="str">
        <f t="shared" si="3"/>
        <v>，3979080</v>
      </c>
      <c r="I46" s="4" t="str">
        <f>VLOOKUP(A46,HOP!A:U,21,0)</f>
        <v>直连</v>
      </c>
    </row>
    <row r="47" s="4" customFormat="1" spans="1:9">
      <c r="A47" s="5">
        <v>999226932489452</v>
      </c>
      <c r="B47" s="6">
        <v>45193</v>
      </c>
      <c r="C47" s="6">
        <v>45194</v>
      </c>
      <c r="D47" s="4">
        <v>18.98</v>
      </c>
      <c r="E47" s="4" t="str">
        <f>VLOOKUP(A47,HOP!A:L,12,0)</f>
        <v>18.98</v>
      </c>
      <c r="F47" s="4" t="str">
        <f>VLOOKUP(A47,HOP!A:C,3,0)</f>
        <v>3979106</v>
      </c>
      <c r="G47" s="4">
        <f t="shared" si="2"/>
        <v>0</v>
      </c>
      <c r="H47" s="4" t="str">
        <f t="shared" si="3"/>
        <v>，3979106</v>
      </c>
      <c r="I47" s="4" t="str">
        <f>VLOOKUP(A47,HOP!A:U,21,0)</f>
        <v>直连</v>
      </c>
    </row>
    <row r="48" s="4" customFormat="1" spans="1:9">
      <c r="A48" s="5">
        <v>999226932533965</v>
      </c>
      <c r="B48" s="6">
        <v>45193</v>
      </c>
      <c r="C48" s="6">
        <v>45194</v>
      </c>
      <c r="D48" s="4">
        <v>64.7</v>
      </c>
      <c r="E48" s="4" t="str">
        <f>VLOOKUP(A48,HOP!A:L,12,0)</f>
        <v>64.70</v>
      </c>
      <c r="F48" s="4" t="str">
        <f>VLOOKUP(A48,HOP!A:C,3,0)</f>
        <v>3979228</v>
      </c>
      <c r="G48" s="4">
        <f t="shared" si="2"/>
        <v>0</v>
      </c>
      <c r="H48" s="4" t="str">
        <f t="shared" si="3"/>
        <v>，3979228</v>
      </c>
      <c r="I48" s="4" t="str">
        <f>VLOOKUP(A48,HOP!A:U,21,0)</f>
        <v>直连</v>
      </c>
    </row>
    <row r="49" s="4" customFormat="1" spans="1:9">
      <c r="A49" s="5">
        <v>999226932561158</v>
      </c>
      <c r="B49" s="6">
        <v>45193</v>
      </c>
      <c r="C49" s="6">
        <v>45194</v>
      </c>
      <c r="D49" s="4">
        <v>34.3</v>
      </c>
      <c r="E49" s="4" t="str">
        <f>VLOOKUP(A49,HOP!A:L,12,0)</f>
        <v>34.30</v>
      </c>
      <c r="F49" s="4" t="str">
        <f>VLOOKUP(A49,HOP!A:C,3,0)</f>
        <v>3979240</v>
      </c>
      <c r="G49" s="4">
        <f t="shared" si="2"/>
        <v>0</v>
      </c>
      <c r="H49" s="4" t="str">
        <f t="shared" si="3"/>
        <v>，3979240</v>
      </c>
      <c r="I49" s="4" t="str">
        <f>VLOOKUP(A49,HOP!A:U,21,0)</f>
        <v>直连</v>
      </c>
    </row>
    <row r="50" s="4" customFormat="1" spans="1:9">
      <c r="A50" s="5">
        <v>999226932663467</v>
      </c>
      <c r="B50" s="6">
        <v>45193</v>
      </c>
      <c r="C50" s="6">
        <v>45194</v>
      </c>
      <c r="D50" s="4">
        <v>33.02</v>
      </c>
      <c r="E50" s="4" t="str">
        <f>VLOOKUP(A50,HOP!A:L,12,0)</f>
        <v>33.02</v>
      </c>
      <c r="F50" s="4" t="str">
        <f>VLOOKUP(A50,HOP!A:C,3,0)</f>
        <v>3979307</v>
      </c>
      <c r="G50" s="4">
        <f t="shared" si="2"/>
        <v>0</v>
      </c>
      <c r="H50" s="4" t="str">
        <f t="shared" si="3"/>
        <v>，3979307</v>
      </c>
      <c r="I50" s="4" t="str">
        <f>VLOOKUP(A50,HOP!A:U,21,0)</f>
        <v>直连</v>
      </c>
    </row>
    <row r="51" s="4" customFormat="1" spans="1:9">
      <c r="A51" s="5">
        <v>999226933285791</v>
      </c>
      <c r="B51" s="6">
        <v>45193</v>
      </c>
      <c r="C51" s="6">
        <v>45194</v>
      </c>
      <c r="D51" s="4">
        <v>44.92</v>
      </c>
      <c r="E51" s="4" t="str">
        <f>VLOOKUP(A51,HOP!A:L,12,0)</f>
        <v>44.92</v>
      </c>
      <c r="F51" s="4" t="str">
        <f>VLOOKUP(A51,HOP!A:C,3,0)</f>
        <v>3980036</v>
      </c>
      <c r="G51" s="4">
        <f t="shared" si="2"/>
        <v>0</v>
      </c>
      <c r="H51" s="4" t="str">
        <f t="shared" si="3"/>
        <v>，3980036</v>
      </c>
      <c r="I51" s="4" t="str">
        <f>VLOOKUP(A51,HOP!A:U,21,0)</f>
        <v>直连</v>
      </c>
    </row>
    <row r="52" s="4" customFormat="1" spans="1:9">
      <c r="A52" s="5">
        <v>999227000887037</v>
      </c>
      <c r="B52" s="6">
        <v>45193</v>
      </c>
      <c r="C52" s="6">
        <v>45194</v>
      </c>
      <c r="D52" s="4">
        <v>67.6</v>
      </c>
      <c r="E52" s="4" t="str">
        <f>VLOOKUP(A52,HOP!A:L,12,0)</f>
        <v>67.60</v>
      </c>
      <c r="F52" s="4" t="str">
        <f>VLOOKUP(A52,HOP!A:C,3,0)</f>
        <v>3980442</v>
      </c>
      <c r="G52" s="4">
        <f t="shared" si="2"/>
        <v>0</v>
      </c>
      <c r="H52" s="4" t="str">
        <f t="shared" si="3"/>
        <v>，3980442</v>
      </c>
      <c r="I52" s="4" t="str">
        <f>VLOOKUP(A52,HOP!A:U,21,0)</f>
        <v>直连</v>
      </c>
    </row>
    <row r="53" s="4" customFormat="1" spans="1:9">
      <c r="A53" s="5">
        <v>999227002807231</v>
      </c>
      <c r="B53" s="6">
        <v>45193</v>
      </c>
      <c r="C53" s="6">
        <v>45194</v>
      </c>
      <c r="D53" s="4">
        <v>33.02</v>
      </c>
      <c r="E53" s="4" t="str">
        <f>VLOOKUP(A53,HOP!A:L,12,0)</f>
        <v>33.02</v>
      </c>
      <c r="F53" s="4" t="str">
        <f>VLOOKUP(A53,HOP!A:C,3,0)</f>
        <v>3980756</v>
      </c>
      <c r="G53" s="4">
        <f t="shared" si="2"/>
        <v>0</v>
      </c>
      <c r="H53" s="4" t="str">
        <f t="shared" si="3"/>
        <v>，3980756</v>
      </c>
      <c r="I53" s="4" t="str">
        <f>VLOOKUP(A53,HOP!A:U,21,0)</f>
        <v>直连</v>
      </c>
    </row>
    <row r="54" s="4" customFormat="1" spans="1:9">
      <c r="A54" s="5">
        <v>999227003652578</v>
      </c>
      <c r="B54" s="6">
        <v>45193</v>
      </c>
      <c r="C54" s="6">
        <v>45194</v>
      </c>
      <c r="D54" s="4">
        <v>18.98</v>
      </c>
      <c r="E54" s="4" t="str">
        <f>VLOOKUP(A54,HOP!A:L,12,0)</f>
        <v>18.98</v>
      </c>
      <c r="F54" s="4" t="str">
        <f>VLOOKUP(A54,HOP!A:C,3,0)</f>
        <v>3981004</v>
      </c>
      <c r="G54" s="4">
        <f t="shared" si="2"/>
        <v>0</v>
      </c>
      <c r="H54" s="4" t="str">
        <f t="shared" si="3"/>
        <v>，3981004</v>
      </c>
      <c r="I54" s="4" t="str">
        <f>VLOOKUP(A54,HOP!A:U,21,0)</f>
        <v>直连</v>
      </c>
    </row>
    <row r="56" spans="4:4">
      <c r="D56" s="4">
        <f>SUM(D2:D55)</f>
        <v>3278.28</v>
      </c>
    </row>
    <row r="59" spans="1:3">
      <c r="A59" s="7" t="s">
        <v>295</v>
      </c>
      <c r="B59" s="4">
        <v>652.37</v>
      </c>
      <c r="C59" s="8">
        <v>5104.3</v>
      </c>
    </row>
    <row r="60" spans="1:4">
      <c r="A60" s="7" t="s">
        <v>296</v>
      </c>
      <c r="B60" s="4">
        <v>2625.91</v>
      </c>
      <c r="C60" s="4">
        <v>20545.72</v>
      </c>
      <c r="D60" s="9"/>
    </row>
    <row r="61" spans="1:1">
      <c r="A61" s="10" t="s">
        <v>297</v>
      </c>
    </row>
    <row r="62" spans="1:1">
      <c r="A62" s="4" t="s">
        <v>298</v>
      </c>
    </row>
  </sheetData>
  <autoFilter ref="A1:XFD62">
    <filterColumn colId="3">
      <filters blank="1">
        <filter val="27.11"/>
        <filter val="44.92"/>
        <filter val="52.92"/>
        <filter val="56.94"/>
        <filter val="58.14"/>
        <filter val="67.96"/>
        <filter val="35.97"/>
        <filter val="64.97"/>
        <filter val="18.98"/>
        <filter val="25.98"/>
        <filter val="27.98"/>
        <filter val="57.58"/>
        <filter val="116.58"/>
        <filter val="69.99"/>
        <filter val="375.1"/>
        <filter val="143.22"/>
        <filter val="34.3"/>
        <filter val="52.4"/>
        <filter val="33.24"/>
        <filter val="45.64"/>
        <filter val="88.5"/>
        <filter val="67.6"/>
        <filter val="64.7"/>
        <filter val="36.68"/>
        <filter val="104.28"/>
        <filter val="244.72"/>
        <filter val="98.75"/>
        <filter val="7.36"/>
        <filter val="32.76"/>
        <filter val="98.76"/>
        <filter val="37.38"/>
        <filter val="102.38"/>
        <filter val="3278.28"/>
        <filter val="48.39"/>
        <filter val="79.79"/>
        <filter val="14.01"/>
        <filter val="33.02"/>
        <filter val="40.02"/>
        <filter val="91.03"/>
        <filter val="137.04"/>
        <filter val="83.85"/>
        <filter val="15.46"/>
        <filter val="20.46"/>
        <filter val="98.06"/>
        <filter val="75.87"/>
        <filter val="22.09"/>
      </filters>
    </filterColumn>
    <extLst/>
  </autoFilter>
  <conditionalFormatting sqref="A2:A5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D9" sqref="D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299</v>
      </c>
      <c r="B1" s="2" t="s">
        <v>300</v>
      </c>
      <c r="C1" s="2" t="s">
        <v>301</v>
      </c>
      <c r="D1" s="2" t="s">
        <v>302</v>
      </c>
      <c r="E1" s="2" t="s">
        <v>13</v>
      </c>
      <c r="F1" s="2" t="s">
        <v>5</v>
      </c>
      <c r="G1" s="2" t="s">
        <v>6</v>
      </c>
      <c r="H1" s="2" t="s">
        <v>303</v>
      </c>
      <c r="I1" s="2" t="s">
        <v>304</v>
      </c>
      <c r="J1" s="2" t="s">
        <v>305</v>
      </c>
      <c r="K1" s="2" t="s">
        <v>306</v>
      </c>
      <c r="L1" s="2" t="s">
        <v>307</v>
      </c>
      <c r="M1" s="2" t="s">
        <v>308</v>
      </c>
      <c r="N1" s="2" t="s">
        <v>309</v>
      </c>
      <c r="O1" s="2" t="s">
        <v>310</v>
      </c>
      <c r="P1" s="2" t="s">
        <v>311</v>
      </c>
      <c r="Q1" s="2" t="s">
        <v>312</v>
      </c>
      <c r="R1" s="2" t="s">
        <v>313</v>
      </c>
      <c r="S1" s="2" t="s">
        <v>314</v>
      </c>
      <c r="T1" s="2" t="s">
        <v>315</v>
      </c>
      <c r="U1" s="2" t="s">
        <v>316</v>
      </c>
      <c r="V1" s="2" t="s">
        <v>317</v>
      </c>
    </row>
    <row r="2" s="1" customFormat="1" spans="1:22">
      <c r="A2" s="3">
        <v>999227003652578</v>
      </c>
      <c r="B2" s="1" t="s">
        <v>318</v>
      </c>
      <c r="C2" s="1" t="s">
        <v>319</v>
      </c>
      <c r="D2" s="1" t="s">
        <v>320</v>
      </c>
      <c r="E2" s="1" t="s">
        <v>321</v>
      </c>
      <c r="F2" s="1" t="s">
        <v>318</v>
      </c>
      <c r="G2" s="1" t="s">
        <v>322</v>
      </c>
      <c r="H2" s="1" t="s">
        <v>323</v>
      </c>
      <c r="I2" s="1" t="s">
        <v>324</v>
      </c>
      <c r="J2" s="1" t="s">
        <v>30</v>
      </c>
      <c r="K2" s="1" t="s">
        <v>325</v>
      </c>
      <c r="L2" s="1" t="s">
        <v>325</v>
      </c>
      <c r="M2" s="1" t="s">
        <v>326</v>
      </c>
      <c r="N2" s="1" t="s">
        <v>326</v>
      </c>
      <c r="O2" s="1" t="s">
        <v>327</v>
      </c>
      <c r="P2" s="1" t="s">
        <v>328</v>
      </c>
      <c r="Q2" s="1" t="s">
        <v>329</v>
      </c>
      <c r="R2" s="1" t="s">
        <v>330</v>
      </c>
      <c r="S2" s="1" t="s">
        <v>331</v>
      </c>
      <c r="T2" s="1" t="s">
        <v>332</v>
      </c>
      <c r="U2" s="1" t="s">
        <v>333</v>
      </c>
      <c r="V2" s="1" t="s">
        <v>334</v>
      </c>
    </row>
    <row r="3" s="1" customFormat="1" spans="1:22">
      <c r="A3" s="3">
        <v>999227002807231</v>
      </c>
      <c r="B3" s="1" t="s">
        <v>318</v>
      </c>
      <c r="C3" s="1" t="s">
        <v>335</v>
      </c>
      <c r="D3" s="1" t="s">
        <v>336</v>
      </c>
      <c r="E3" s="1" t="s">
        <v>337</v>
      </c>
      <c r="F3" s="1" t="s">
        <v>318</v>
      </c>
      <c r="G3" s="1" t="s">
        <v>322</v>
      </c>
      <c r="H3" s="1" t="s">
        <v>323</v>
      </c>
      <c r="I3" s="1" t="s">
        <v>338</v>
      </c>
      <c r="J3" s="1" t="s">
        <v>30</v>
      </c>
      <c r="K3" s="1" t="s">
        <v>339</v>
      </c>
      <c r="L3" s="1" t="s">
        <v>339</v>
      </c>
      <c r="M3" s="1" t="s">
        <v>326</v>
      </c>
      <c r="N3" s="1" t="s">
        <v>326</v>
      </c>
      <c r="O3" s="1" t="s">
        <v>327</v>
      </c>
      <c r="P3" s="1" t="s">
        <v>328</v>
      </c>
      <c r="Q3" s="1" t="s">
        <v>329</v>
      </c>
      <c r="R3" s="1" t="s">
        <v>340</v>
      </c>
      <c r="S3" s="1" t="s">
        <v>331</v>
      </c>
      <c r="T3" s="1" t="s">
        <v>332</v>
      </c>
      <c r="U3" s="1" t="s">
        <v>333</v>
      </c>
      <c r="V3" s="1" t="s">
        <v>341</v>
      </c>
    </row>
    <row r="4" s="1" customFormat="1" spans="1:22">
      <c r="A4" s="3">
        <v>999227000887037</v>
      </c>
      <c r="B4" s="1" t="s">
        <v>318</v>
      </c>
      <c r="C4" s="1" t="s">
        <v>342</v>
      </c>
      <c r="D4" s="1" t="s">
        <v>343</v>
      </c>
      <c r="E4" s="1" t="s">
        <v>344</v>
      </c>
      <c r="F4" s="1" t="s">
        <v>318</v>
      </c>
      <c r="G4" s="1" t="s">
        <v>322</v>
      </c>
      <c r="H4" s="1" t="s">
        <v>323</v>
      </c>
      <c r="I4" s="1" t="s">
        <v>345</v>
      </c>
      <c r="J4" s="1" t="s">
        <v>30</v>
      </c>
      <c r="K4" s="1" t="s">
        <v>346</v>
      </c>
      <c r="L4" s="1" t="s">
        <v>346</v>
      </c>
      <c r="M4" s="1" t="s">
        <v>326</v>
      </c>
      <c r="N4" s="1" t="s">
        <v>326</v>
      </c>
      <c r="O4" s="1" t="s">
        <v>327</v>
      </c>
      <c r="P4" s="1" t="s">
        <v>328</v>
      </c>
      <c r="Q4" s="1" t="s">
        <v>329</v>
      </c>
      <c r="R4" s="1" t="s">
        <v>347</v>
      </c>
      <c r="S4" s="1" t="s">
        <v>331</v>
      </c>
      <c r="T4" s="1" t="s">
        <v>332</v>
      </c>
      <c r="U4" s="1" t="s">
        <v>333</v>
      </c>
      <c r="V4" s="1" t="s">
        <v>348</v>
      </c>
    </row>
    <row r="5" s="1" customFormat="1" spans="1:22">
      <c r="A5" s="3">
        <v>999226933285791</v>
      </c>
      <c r="B5" s="1" t="s">
        <v>318</v>
      </c>
      <c r="C5" s="1" t="s">
        <v>349</v>
      </c>
      <c r="D5" s="1" t="s">
        <v>350</v>
      </c>
      <c r="E5" s="1" t="s">
        <v>351</v>
      </c>
      <c r="F5" s="1" t="s">
        <v>318</v>
      </c>
      <c r="G5" s="1" t="s">
        <v>322</v>
      </c>
      <c r="H5" s="1" t="s">
        <v>323</v>
      </c>
      <c r="I5" s="1" t="s">
        <v>352</v>
      </c>
      <c r="J5" s="1" t="s">
        <v>30</v>
      </c>
      <c r="K5" s="1" t="s">
        <v>353</v>
      </c>
      <c r="L5" s="1" t="s">
        <v>353</v>
      </c>
      <c r="M5" s="1" t="s">
        <v>326</v>
      </c>
      <c r="N5" s="1" t="s">
        <v>326</v>
      </c>
      <c r="O5" s="1" t="s">
        <v>327</v>
      </c>
      <c r="P5" s="1" t="s">
        <v>328</v>
      </c>
      <c r="Q5" s="1" t="s">
        <v>329</v>
      </c>
      <c r="R5" s="1" t="s">
        <v>354</v>
      </c>
      <c r="S5" s="1" t="s">
        <v>331</v>
      </c>
      <c r="T5" s="1" t="s">
        <v>332</v>
      </c>
      <c r="U5" s="1" t="s">
        <v>333</v>
      </c>
      <c r="V5" s="1" t="s">
        <v>334</v>
      </c>
    </row>
    <row r="6" s="1" customFormat="1" spans="1:22">
      <c r="A6" s="3">
        <v>999226932663467</v>
      </c>
      <c r="B6" s="1" t="s">
        <v>318</v>
      </c>
      <c r="C6" s="1" t="s">
        <v>355</v>
      </c>
      <c r="D6" s="1" t="s">
        <v>336</v>
      </c>
      <c r="E6" s="1" t="s">
        <v>356</v>
      </c>
      <c r="F6" s="1" t="s">
        <v>318</v>
      </c>
      <c r="G6" s="1" t="s">
        <v>322</v>
      </c>
      <c r="H6" s="1" t="s">
        <v>323</v>
      </c>
      <c r="I6" s="1" t="s">
        <v>338</v>
      </c>
      <c r="J6" s="1" t="s">
        <v>30</v>
      </c>
      <c r="K6" s="1" t="s">
        <v>339</v>
      </c>
      <c r="L6" s="1" t="s">
        <v>339</v>
      </c>
      <c r="M6" s="1" t="s">
        <v>326</v>
      </c>
      <c r="N6" s="1" t="s">
        <v>326</v>
      </c>
      <c r="O6" s="1" t="s">
        <v>327</v>
      </c>
      <c r="P6" s="1" t="s">
        <v>328</v>
      </c>
      <c r="Q6" s="1" t="s">
        <v>329</v>
      </c>
      <c r="R6" s="1" t="s">
        <v>357</v>
      </c>
      <c r="S6" s="1" t="s">
        <v>331</v>
      </c>
      <c r="T6" s="1" t="s">
        <v>332</v>
      </c>
      <c r="U6" s="1" t="s">
        <v>333</v>
      </c>
      <c r="V6" s="1" t="s">
        <v>341</v>
      </c>
    </row>
    <row r="7" s="1" customFormat="1" spans="1:22">
      <c r="A7" s="3">
        <v>999226932561158</v>
      </c>
      <c r="B7" s="1" t="s">
        <v>318</v>
      </c>
      <c r="C7" s="1" t="s">
        <v>358</v>
      </c>
      <c r="D7" s="1" t="s">
        <v>336</v>
      </c>
      <c r="E7" s="1" t="s">
        <v>359</v>
      </c>
      <c r="F7" s="1" t="s">
        <v>318</v>
      </c>
      <c r="G7" s="1" t="s">
        <v>322</v>
      </c>
      <c r="H7" s="1" t="s">
        <v>323</v>
      </c>
      <c r="I7" s="1" t="s">
        <v>360</v>
      </c>
      <c r="J7" s="1" t="s">
        <v>30</v>
      </c>
      <c r="K7" s="1" t="s">
        <v>361</v>
      </c>
      <c r="L7" s="1" t="s">
        <v>361</v>
      </c>
      <c r="M7" s="1" t="s">
        <v>326</v>
      </c>
      <c r="N7" s="1" t="s">
        <v>326</v>
      </c>
      <c r="O7" s="1" t="s">
        <v>327</v>
      </c>
      <c r="P7" s="1" t="s">
        <v>328</v>
      </c>
      <c r="Q7" s="1" t="s">
        <v>329</v>
      </c>
      <c r="R7" s="1" t="s">
        <v>362</v>
      </c>
      <c r="S7" s="1" t="s">
        <v>331</v>
      </c>
      <c r="T7" s="1" t="s">
        <v>332</v>
      </c>
      <c r="U7" s="1" t="s">
        <v>333</v>
      </c>
      <c r="V7" s="1" t="s">
        <v>341</v>
      </c>
    </row>
    <row r="8" s="1" customFormat="1" spans="1:22">
      <c r="A8" s="3">
        <v>999226932533965</v>
      </c>
      <c r="B8" s="1" t="s">
        <v>318</v>
      </c>
      <c r="C8" s="1" t="s">
        <v>363</v>
      </c>
      <c r="D8" s="1" t="s">
        <v>364</v>
      </c>
      <c r="E8" s="1" t="s">
        <v>365</v>
      </c>
      <c r="F8" s="1" t="s">
        <v>318</v>
      </c>
      <c r="G8" s="1" t="s">
        <v>322</v>
      </c>
      <c r="H8" s="1" t="s">
        <v>323</v>
      </c>
      <c r="I8" s="1" t="s">
        <v>366</v>
      </c>
      <c r="J8" s="1" t="s">
        <v>30</v>
      </c>
      <c r="K8" s="1" t="s">
        <v>367</v>
      </c>
      <c r="L8" s="1" t="s">
        <v>367</v>
      </c>
      <c r="M8" s="1" t="s">
        <v>326</v>
      </c>
      <c r="N8" s="1" t="s">
        <v>326</v>
      </c>
      <c r="O8" s="1" t="s">
        <v>327</v>
      </c>
      <c r="P8" s="1" t="s">
        <v>328</v>
      </c>
      <c r="Q8" s="1" t="s">
        <v>329</v>
      </c>
      <c r="R8" s="1" t="s">
        <v>368</v>
      </c>
      <c r="S8" s="1" t="s">
        <v>331</v>
      </c>
      <c r="T8" s="1" t="s">
        <v>332</v>
      </c>
      <c r="U8" s="1" t="s">
        <v>333</v>
      </c>
      <c r="V8" s="1" t="s">
        <v>334</v>
      </c>
    </row>
    <row r="9" s="1" customFormat="1" spans="1:22">
      <c r="A9" s="3">
        <v>999226932489452</v>
      </c>
      <c r="B9" s="1" t="s">
        <v>318</v>
      </c>
      <c r="C9" s="1" t="s">
        <v>369</v>
      </c>
      <c r="D9" s="1" t="s">
        <v>320</v>
      </c>
      <c r="E9" s="1" t="s">
        <v>370</v>
      </c>
      <c r="F9" s="1" t="s">
        <v>318</v>
      </c>
      <c r="G9" s="1" t="s">
        <v>322</v>
      </c>
      <c r="H9" s="1" t="s">
        <v>323</v>
      </c>
      <c r="I9" s="1" t="s">
        <v>324</v>
      </c>
      <c r="J9" s="1" t="s">
        <v>30</v>
      </c>
      <c r="K9" s="1" t="s">
        <v>325</v>
      </c>
      <c r="L9" s="1" t="s">
        <v>325</v>
      </c>
      <c r="M9" s="1" t="s">
        <v>326</v>
      </c>
      <c r="N9" s="1" t="s">
        <v>326</v>
      </c>
      <c r="O9" s="1" t="s">
        <v>327</v>
      </c>
      <c r="P9" s="1" t="s">
        <v>328</v>
      </c>
      <c r="Q9" s="1" t="s">
        <v>329</v>
      </c>
      <c r="R9" s="1" t="s">
        <v>371</v>
      </c>
      <c r="S9" s="1" t="s">
        <v>331</v>
      </c>
      <c r="T9" s="1" t="s">
        <v>332</v>
      </c>
      <c r="U9" s="1" t="s">
        <v>333</v>
      </c>
      <c r="V9" s="1" t="s">
        <v>334</v>
      </c>
    </row>
    <row r="10" s="1" customFormat="1" spans="1:22">
      <c r="A10" s="3">
        <v>999226932463557</v>
      </c>
      <c r="B10" s="1" t="s">
        <v>318</v>
      </c>
      <c r="C10" s="1" t="s">
        <v>372</v>
      </c>
      <c r="D10" s="1" t="s">
        <v>320</v>
      </c>
      <c r="E10" s="1" t="s">
        <v>373</v>
      </c>
      <c r="F10" s="1" t="s">
        <v>318</v>
      </c>
      <c r="G10" s="1" t="s">
        <v>322</v>
      </c>
      <c r="H10" s="1" t="s">
        <v>323</v>
      </c>
      <c r="I10" s="1" t="s">
        <v>374</v>
      </c>
      <c r="J10" s="1" t="s">
        <v>30</v>
      </c>
      <c r="K10" s="1" t="s">
        <v>375</v>
      </c>
      <c r="L10" s="1" t="s">
        <v>375</v>
      </c>
      <c r="M10" s="1" t="s">
        <v>326</v>
      </c>
      <c r="N10" s="1" t="s">
        <v>326</v>
      </c>
      <c r="O10" s="1" t="s">
        <v>327</v>
      </c>
      <c r="P10" s="1" t="s">
        <v>328</v>
      </c>
      <c r="Q10" s="1" t="s">
        <v>329</v>
      </c>
      <c r="R10" s="1" t="s">
        <v>376</v>
      </c>
      <c r="S10" s="1" t="s">
        <v>331</v>
      </c>
      <c r="T10" s="1" t="s">
        <v>332</v>
      </c>
      <c r="U10" s="1" t="s">
        <v>333</v>
      </c>
      <c r="V10" s="1" t="s">
        <v>334</v>
      </c>
    </row>
    <row r="11" s="1" customFormat="1" spans="1:22">
      <c r="A11" s="3">
        <v>999226932187610</v>
      </c>
      <c r="B11" s="1" t="s">
        <v>318</v>
      </c>
      <c r="C11" s="1" t="s">
        <v>377</v>
      </c>
      <c r="D11" s="1" t="s">
        <v>336</v>
      </c>
      <c r="E11" s="1" t="s">
        <v>378</v>
      </c>
      <c r="F11" s="1" t="s">
        <v>318</v>
      </c>
      <c r="G11" s="1" t="s">
        <v>322</v>
      </c>
      <c r="H11" s="1" t="s">
        <v>323</v>
      </c>
      <c r="I11" s="1" t="s">
        <v>338</v>
      </c>
      <c r="J11" s="1" t="s">
        <v>30</v>
      </c>
      <c r="K11" s="1" t="s">
        <v>339</v>
      </c>
      <c r="L11" s="1" t="s">
        <v>339</v>
      </c>
      <c r="M11" s="1" t="s">
        <v>326</v>
      </c>
      <c r="N11" s="1" t="s">
        <v>326</v>
      </c>
      <c r="O11" s="1" t="s">
        <v>327</v>
      </c>
      <c r="P11" s="1" t="s">
        <v>328</v>
      </c>
      <c r="Q11" s="1" t="s">
        <v>329</v>
      </c>
      <c r="R11" s="1" t="s">
        <v>379</v>
      </c>
      <c r="S11" s="1" t="s">
        <v>331</v>
      </c>
      <c r="T11" s="1" t="s">
        <v>332</v>
      </c>
      <c r="U11" s="1" t="s">
        <v>333</v>
      </c>
      <c r="V11" s="1" t="s">
        <v>341</v>
      </c>
    </row>
    <row r="12" s="1" customFormat="1" spans="1:22">
      <c r="A12" s="3">
        <v>999226931834154</v>
      </c>
      <c r="B12" s="1" t="s">
        <v>318</v>
      </c>
      <c r="C12" s="1" t="s">
        <v>380</v>
      </c>
      <c r="D12" s="1" t="s">
        <v>381</v>
      </c>
      <c r="E12" s="1" t="s">
        <v>382</v>
      </c>
      <c r="F12" s="1" t="s">
        <v>318</v>
      </c>
      <c r="G12" s="1" t="s">
        <v>322</v>
      </c>
      <c r="H12" s="1" t="s">
        <v>323</v>
      </c>
      <c r="I12" s="1" t="s">
        <v>383</v>
      </c>
      <c r="J12" s="1" t="s">
        <v>30</v>
      </c>
      <c r="K12" s="1" t="s">
        <v>384</v>
      </c>
      <c r="L12" s="1" t="s">
        <v>384</v>
      </c>
      <c r="M12" s="1" t="s">
        <v>326</v>
      </c>
      <c r="N12" s="1" t="s">
        <v>326</v>
      </c>
      <c r="O12" s="1" t="s">
        <v>327</v>
      </c>
      <c r="P12" s="1" t="s">
        <v>328</v>
      </c>
      <c r="Q12" s="1" t="s">
        <v>329</v>
      </c>
      <c r="R12" s="1" t="s">
        <v>385</v>
      </c>
      <c r="S12" s="1" t="s">
        <v>331</v>
      </c>
      <c r="T12" s="1" t="s">
        <v>332</v>
      </c>
      <c r="U12" s="1" t="s">
        <v>333</v>
      </c>
      <c r="V12" s="1" t="s">
        <v>334</v>
      </c>
    </row>
    <row r="13" s="1" customFormat="1" spans="1:22">
      <c r="A13" s="3">
        <v>999226931770015</v>
      </c>
      <c r="B13" s="1" t="s">
        <v>318</v>
      </c>
      <c r="C13" s="1" t="s">
        <v>386</v>
      </c>
      <c r="D13" s="1" t="s">
        <v>387</v>
      </c>
      <c r="E13" s="1" t="s">
        <v>388</v>
      </c>
      <c r="F13" s="1" t="s">
        <v>318</v>
      </c>
      <c r="G13" s="1" t="s">
        <v>322</v>
      </c>
      <c r="H13" s="1" t="s">
        <v>323</v>
      </c>
      <c r="I13" s="1" t="s">
        <v>389</v>
      </c>
      <c r="J13" s="1" t="s">
        <v>30</v>
      </c>
      <c r="K13" s="1" t="s">
        <v>390</v>
      </c>
      <c r="L13" s="1" t="s">
        <v>390</v>
      </c>
      <c r="M13" s="1" t="s">
        <v>326</v>
      </c>
      <c r="N13" s="1" t="s">
        <v>326</v>
      </c>
      <c r="O13" s="1" t="s">
        <v>327</v>
      </c>
      <c r="P13" s="1" t="s">
        <v>328</v>
      </c>
      <c r="Q13" s="1" t="s">
        <v>329</v>
      </c>
      <c r="R13" s="1" t="s">
        <v>391</v>
      </c>
      <c r="S13" s="1" t="s">
        <v>331</v>
      </c>
      <c r="T13" s="1" t="s">
        <v>332</v>
      </c>
      <c r="U13" s="1" t="s">
        <v>333</v>
      </c>
      <c r="V13" s="1" t="s">
        <v>334</v>
      </c>
    </row>
    <row r="14" s="1" customFormat="1" spans="1:22">
      <c r="A14" s="3">
        <v>999226931747423</v>
      </c>
      <c r="B14" s="1" t="s">
        <v>318</v>
      </c>
      <c r="C14" s="1" t="s">
        <v>392</v>
      </c>
      <c r="D14" s="1" t="s">
        <v>393</v>
      </c>
      <c r="E14" s="1" t="s">
        <v>394</v>
      </c>
      <c r="F14" s="1" t="s">
        <v>318</v>
      </c>
      <c r="G14" s="1" t="s">
        <v>322</v>
      </c>
      <c r="H14" s="1" t="s">
        <v>323</v>
      </c>
      <c r="I14" s="1" t="s">
        <v>395</v>
      </c>
      <c r="J14" s="1" t="s">
        <v>30</v>
      </c>
      <c r="K14" s="1" t="s">
        <v>396</v>
      </c>
      <c r="L14" s="1" t="s">
        <v>396</v>
      </c>
      <c r="M14" s="1" t="s">
        <v>326</v>
      </c>
      <c r="N14" s="1" t="s">
        <v>326</v>
      </c>
      <c r="O14" s="1" t="s">
        <v>327</v>
      </c>
      <c r="P14" s="1" t="s">
        <v>328</v>
      </c>
      <c r="Q14" s="1" t="s">
        <v>329</v>
      </c>
      <c r="R14" s="1" t="s">
        <v>397</v>
      </c>
      <c r="S14" s="1" t="s">
        <v>331</v>
      </c>
      <c r="T14" s="1" t="s">
        <v>332</v>
      </c>
      <c r="U14" s="1" t="s">
        <v>333</v>
      </c>
      <c r="V14" s="1" t="s">
        <v>341</v>
      </c>
    </row>
    <row r="15" s="1" customFormat="1" spans="1:22">
      <c r="A15" s="3">
        <v>999226931688185</v>
      </c>
      <c r="B15" s="1" t="s">
        <v>318</v>
      </c>
      <c r="C15" s="1" t="s">
        <v>398</v>
      </c>
      <c r="D15" s="1" t="s">
        <v>336</v>
      </c>
      <c r="E15" s="1" t="s">
        <v>399</v>
      </c>
      <c r="F15" s="1" t="s">
        <v>318</v>
      </c>
      <c r="G15" s="1" t="s">
        <v>322</v>
      </c>
      <c r="H15" s="1" t="s">
        <v>323</v>
      </c>
      <c r="I15" s="1" t="s">
        <v>338</v>
      </c>
      <c r="J15" s="1" t="s">
        <v>30</v>
      </c>
      <c r="K15" s="1" t="s">
        <v>339</v>
      </c>
      <c r="L15" s="1" t="s">
        <v>339</v>
      </c>
      <c r="M15" s="1" t="s">
        <v>326</v>
      </c>
      <c r="N15" s="1" t="s">
        <v>326</v>
      </c>
      <c r="O15" s="1" t="s">
        <v>327</v>
      </c>
      <c r="P15" s="1" t="s">
        <v>328</v>
      </c>
      <c r="Q15" s="1" t="s">
        <v>329</v>
      </c>
      <c r="R15" s="1" t="s">
        <v>400</v>
      </c>
      <c r="S15" s="1" t="s">
        <v>331</v>
      </c>
      <c r="T15" s="1" t="s">
        <v>332</v>
      </c>
      <c r="U15" s="1" t="s">
        <v>333</v>
      </c>
      <c r="V15" s="1" t="s">
        <v>341</v>
      </c>
    </row>
    <row r="16" s="1" customFormat="1" spans="1:22">
      <c r="A16" s="3">
        <v>999226931392934</v>
      </c>
      <c r="B16" s="1" t="s">
        <v>318</v>
      </c>
      <c r="C16" s="1" t="s">
        <v>401</v>
      </c>
      <c r="D16" s="1" t="s">
        <v>402</v>
      </c>
      <c r="E16" s="1" t="s">
        <v>403</v>
      </c>
      <c r="F16" s="1" t="s">
        <v>318</v>
      </c>
      <c r="G16" s="1" t="s">
        <v>322</v>
      </c>
      <c r="H16" s="1" t="s">
        <v>323</v>
      </c>
      <c r="I16" s="1" t="s">
        <v>404</v>
      </c>
      <c r="J16" s="1" t="s">
        <v>30</v>
      </c>
      <c r="K16" s="1" t="s">
        <v>405</v>
      </c>
      <c r="L16" s="1" t="s">
        <v>405</v>
      </c>
      <c r="M16" s="1" t="s">
        <v>326</v>
      </c>
      <c r="N16" s="1" t="s">
        <v>326</v>
      </c>
      <c r="O16" s="1" t="s">
        <v>327</v>
      </c>
      <c r="P16" s="1" t="s">
        <v>328</v>
      </c>
      <c r="Q16" s="1" t="s">
        <v>329</v>
      </c>
      <c r="R16" s="1" t="s">
        <v>406</v>
      </c>
      <c r="S16" s="1" t="s">
        <v>331</v>
      </c>
      <c r="T16" s="1" t="s">
        <v>332</v>
      </c>
      <c r="U16" s="1" t="s">
        <v>333</v>
      </c>
      <c r="V16" s="1" t="s">
        <v>334</v>
      </c>
    </row>
    <row r="17" s="1" customFormat="1" spans="1:22">
      <c r="A17" s="3">
        <v>999226931313511</v>
      </c>
      <c r="B17" s="1" t="s">
        <v>318</v>
      </c>
      <c r="C17" s="1" t="s">
        <v>407</v>
      </c>
      <c r="D17" s="1" t="s">
        <v>408</v>
      </c>
      <c r="E17" s="1" t="s">
        <v>409</v>
      </c>
      <c r="F17" s="1" t="s">
        <v>318</v>
      </c>
      <c r="G17" s="1" t="s">
        <v>322</v>
      </c>
      <c r="H17" s="1" t="s">
        <v>323</v>
      </c>
      <c r="I17" s="1" t="s">
        <v>410</v>
      </c>
      <c r="J17" s="1" t="s">
        <v>30</v>
      </c>
      <c r="K17" s="1" t="s">
        <v>411</v>
      </c>
      <c r="L17" s="1" t="s">
        <v>411</v>
      </c>
      <c r="M17" s="1" t="s">
        <v>326</v>
      </c>
      <c r="N17" s="1" t="s">
        <v>326</v>
      </c>
      <c r="O17" s="1" t="s">
        <v>327</v>
      </c>
      <c r="P17" s="1" t="s">
        <v>328</v>
      </c>
      <c r="Q17" s="1" t="s">
        <v>329</v>
      </c>
      <c r="R17" s="1" t="s">
        <v>412</v>
      </c>
      <c r="S17" s="1" t="s">
        <v>331</v>
      </c>
      <c r="T17" s="1" t="s">
        <v>332</v>
      </c>
      <c r="U17" s="1" t="s">
        <v>333</v>
      </c>
      <c r="V17" s="1" t="s">
        <v>341</v>
      </c>
    </row>
    <row r="18" s="1" customFormat="1" spans="1:22">
      <c r="A18" s="3">
        <v>999226931122818</v>
      </c>
      <c r="B18" s="1" t="s">
        <v>318</v>
      </c>
      <c r="C18" s="1" t="s">
        <v>413</v>
      </c>
      <c r="D18" s="1" t="s">
        <v>414</v>
      </c>
      <c r="E18" s="1" t="s">
        <v>415</v>
      </c>
      <c r="F18" s="1" t="s">
        <v>318</v>
      </c>
      <c r="G18" s="1" t="s">
        <v>322</v>
      </c>
      <c r="H18" s="1" t="s">
        <v>323</v>
      </c>
      <c r="I18" s="1" t="s">
        <v>416</v>
      </c>
      <c r="J18" s="1" t="s">
        <v>30</v>
      </c>
      <c r="K18" s="1" t="s">
        <v>417</v>
      </c>
      <c r="L18" s="1" t="s">
        <v>417</v>
      </c>
      <c r="M18" s="1" t="s">
        <v>326</v>
      </c>
      <c r="N18" s="1" t="s">
        <v>326</v>
      </c>
      <c r="O18" s="1" t="s">
        <v>327</v>
      </c>
      <c r="P18" s="1" t="s">
        <v>328</v>
      </c>
      <c r="Q18" s="1" t="s">
        <v>329</v>
      </c>
      <c r="R18" s="1" t="s">
        <v>418</v>
      </c>
      <c r="S18" s="1" t="s">
        <v>331</v>
      </c>
      <c r="T18" s="1" t="s">
        <v>332</v>
      </c>
      <c r="U18" s="1" t="s">
        <v>419</v>
      </c>
      <c r="V18" s="1" t="s">
        <v>341</v>
      </c>
    </row>
    <row r="19" s="1" customFormat="1" spans="1:22">
      <c r="A19" s="3">
        <v>999226930763715</v>
      </c>
      <c r="B19" s="1" t="s">
        <v>318</v>
      </c>
      <c r="C19" s="1" t="s">
        <v>420</v>
      </c>
      <c r="D19" s="1" t="s">
        <v>421</v>
      </c>
      <c r="E19" s="1" t="s">
        <v>422</v>
      </c>
      <c r="F19" s="1" t="s">
        <v>318</v>
      </c>
      <c r="G19" s="1" t="s">
        <v>322</v>
      </c>
      <c r="H19" s="1" t="s">
        <v>323</v>
      </c>
      <c r="I19" s="1" t="s">
        <v>423</v>
      </c>
      <c r="J19" s="1" t="s">
        <v>30</v>
      </c>
      <c r="K19" s="1" t="s">
        <v>424</v>
      </c>
      <c r="L19" s="1" t="s">
        <v>424</v>
      </c>
      <c r="M19" s="1" t="s">
        <v>326</v>
      </c>
      <c r="N19" s="1" t="s">
        <v>326</v>
      </c>
      <c r="O19" s="1" t="s">
        <v>327</v>
      </c>
      <c r="P19" s="1" t="s">
        <v>328</v>
      </c>
      <c r="Q19" s="1" t="s">
        <v>329</v>
      </c>
      <c r="R19" s="1" t="s">
        <v>425</v>
      </c>
      <c r="S19" s="1" t="s">
        <v>331</v>
      </c>
      <c r="T19" s="1" t="s">
        <v>332</v>
      </c>
      <c r="U19" s="1" t="s">
        <v>333</v>
      </c>
      <c r="V19" s="1" t="s">
        <v>334</v>
      </c>
    </row>
    <row r="20" s="1" customFormat="1" spans="1:22">
      <c r="A20" s="3">
        <v>999226930684726</v>
      </c>
      <c r="B20" s="1" t="s">
        <v>318</v>
      </c>
      <c r="C20" s="1" t="s">
        <v>426</v>
      </c>
      <c r="D20" s="1" t="s">
        <v>427</v>
      </c>
      <c r="E20" s="1" t="s">
        <v>428</v>
      </c>
      <c r="F20" s="1" t="s">
        <v>318</v>
      </c>
      <c r="G20" s="1" t="s">
        <v>322</v>
      </c>
      <c r="H20" s="1" t="s">
        <v>323</v>
      </c>
      <c r="I20" s="1" t="s">
        <v>429</v>
      </c>
      <c r="J20" s="1" t="s">
        <v>30</v>
      </c>
      <c r="K20" s="1" t="s">
        <v>430</v>
      </c>
      <c r="L20" s="1" t="s">
        <v>430</v>
      </c>
      <c r="M20" s="1" t="s">
        <v>326</v>
      </c>
      <c r="N20" s="1" t="s">
        <v>326</v>
      </c>
      <c r="O20" s="1" t="s">
        <v>327</v>
      </c>
      <c r="P20" s="1" t="s">
        <v>328</v>
      </c>
      <c r="Q20" s="1" t="s">
        <v>329</v>
      </c>
      <c r="R20" s="1" t="s">
        <v>431</v>
      </c>
      <c r="S20" s="1" t="s">
        <v>331</v>
      </c>
      <c r="T20" s="1" t="s">
        <v>332</v>
      </c>
      <c r="U20" s="1" t="s">
        <v>333</v>
      </c>
      <c r="V20" s="1" t="s">
        <v>432</v>
      </c>
    </row>
    <row r="21" s="1" customFormat="1" spans="1:22">
      <c r="A21" s="3">
        <v>999226927023448</v>
      </c>
      <c r="B21" s="1" t="s">
        <v>433</v>
      </c>
      <c r="C21" s="1" t="s">
        <v>434</v>
      </c>
      <c r="D21" s="1" t="s">
        <v>343</v>
      </c>
      <c r="E21" s="1" t="s">
        <v>435</v>
      </c>
      <c r="F21" s="1" t="s">
        <v>318</v>
      </c>
      <c r="G21" s="1" t="s">
        <v>322</v>
      </c>
      <c r="H21" s="1" t="s">
        <v>323</v>
      </c>
      <c r="I21" s="1" t="s">
        <v>436</v>
      </c>
      <c r="J21" s="1" t="s">
        <v>30</v>
      </c>
      <c r="K21" s="1" t="s">
        <v>437</v>
      </c>
      <c r="L21" s="1" t="s">
        <v>437</v>
      </c>
      <c r="M21" s="1" t="s">
        <v>326</v>
      </c>
      <c r="N21" s="1" t="s">
        <v>326</v>
      </c>
      <c r="O21" s="1" t="s">
        <v>327</v>
      </c>
      <c r="P21" s="1" t="s">
        <v>328</v>
      </c>
      <c r="Q21" s="1" t="s">
        <v>329</v>
      </c>
      <c r="R21" s="1" t="s">
        <v>438</v>
      </c>
      <c r="S21" s="1" t="s">
        <v>331</v>
      </c>
      <c r="T21" s="1" t="s">
        <v>332</v>
      </c>
      <c r="U21" s="1" t="s">
        <v>333</v>
      </c>
      <c r="V21" s="1" t="s">
        <v>348</v>
      </c>
    </row>
    <row r="22" s="1" customFormat="1" spans="1:22">
      <c r="A22" s="3">
        <v>999226926823378</v>
      </c>
      <c r="B22" s="1" t="s">
        <v>433</v>
      </c>
      <c r="C22" s="1" t="s">
        <v>439</v>
      </c>
      <c r="D22" s="1" t="s">
        <v>440</v>
      </c>
      <c r="E22" s="1" t="s">
        <v>441</v>
      </c>
      <c r="F22" s="1" t="s">
        <v>318</v>
      </c>
      <c r="G22" s="1" t="s">
        <v>322</v>
      </c>
      <c r="H22" s="1" t="s">
        <v>323</v>
      </c>
      <c r="I22" s="1" t="s">
        <v>442</v>
      </c>
      <c r="J22" s="1" t="s">
        <v>30</v>
      </c>
      <c r="K22" s="1" t="s">
        <v>443</v>
      </c>
      <c r="L22" s="1" t="s">
        <v>443</v>
      </c>
      <c r="M22" s="1" t="s">
        <v>326</v>
      </c>
      <c r="N22" s="1" t="s">
        <v>326</v>
      </c>
      <c r="O22" s="1" t="s">
        <v>327</v>
      </c>
      <c r="P22" s="1" t="s">
        <v>328</v>
      </c>
      <c r="Q22" s="1" t="s">
        <v>329</v>
      </c>
      <c r="R22" s="1" t="s">
        <v>444</v>
      </c>
      <c r="S22" s="1" t="s">
        <v>331</v>
      </c>
      <c r="T22" s="1" t="s">
        <v>332</v>
      </c>
      <c r="U22" s="1" t="s">
        <v>333</v>
      </c>
      <c r="V22" s="1" t="s">
        <v>334</v>
      </c>
    </row>
    <row r="23" s="1" customFormat="1" spans="1:22">
      <c r="A23" s="3">
        <v>999226926669400</v>
      </c>
      <c r="B23" s="1" t="s">
        <v>433</v>
      </c>
      <c r="C23" s="1" t="s">
        <v>445</v>
      </c>
      <c r="D23" s="1" t="s">
        <v>381</v>
      </c>
      <c r="E23" s="1" t="s">
        <v>446</v>
      </c>
      <c r="F23" s="1" t="s">
        <v>318</v>
      </c>
      <c r="G23" s="1" t="s">
        <v>322</v>
      </c>
      <c r="H23" s="1" t="s">
        <v>323</v>
      </c>
      <c r="I23" s="1" t="s">
        <v>383</v>
      </c>
      <c r="J23" s="1" t="s">
        <v>30</v>
      </c>
      <c r="K23" s="1" t="s">
        <v>384</v>
      </c>
      <c r="L23" s="1" t="s">
        <v>384</v>
      </c>
      <c r="M23" s="1" t="s">
        <v>326</v>
      </c>
      <c r="N23" s="1" t="s">
        <v>326</v>
      </c>
      <c r="O23" s="1" t="s">
        <v>327</v>
      </c>
      <c r="P23" s="1" t="s">
        <v>328</v>
      </c>
      <c r="Q23" s="1" t="s">
        <v>329</v>
      </c>
      <c r="R23" s="1" t="s">
        <v>447</v>
      </c>
      <c r="S23" s="1" t="s">
        <v>331</v>
      </c>
      <c r="T23" s="1" t="s">
        <v>332</v>
      </c>
      <c r="U23" s="1" t="s">
        <v>333</v>
      </c>
      <c r="V23" s="1" t="s">
        <v>334</v>
      </c>
    </row>
    <row r="24" s="1" customFormat="1" spans="1:22">
      <c r="A24" s="3">
        <v>999226925850411</v>
      </c>
      <c r="B24" s="1" t="s">
        <v>433</v>
      </c>
      <c r="C24" s="1" t="s">
        <v>448</v>
      </c>
      <c r="D24" s="1" t="s">
        <v>449</v>
      </c>
      <c r="E24" s="1" t="s">
        <v>450</v>
      </c>
      <c r="F24" s="1" t="s">
        <v>318</v>
      </c>
      <c r="G24" s="1" t="s">
        <v>322</v>
      </c>
      <c r="H24" s="1" t="s">
        <v>323</v>
      </c>
      <c r="I24" s="1" t="s">
        <v>451</v>
      </c>
      <c r="J24" s="1" t="s">
        <v>30</v>
      </c>
      <c r="K24" s="1" t="s">
        <v>452</v>
      </c>
      <c r="L24" s="1" t="s">
        <v>452</v>
      </c>
      <c r="M24" s="1" t="s">
        <v>326</v>
      </c>
      <c r="N24" s="1" t="s">
        <v>326</v>
      </c>
      <c r="O24" s="1" t="s">
        <v>327</v>
      </c>
      <c r="P24" s="1" t="s">
        <v>328</v>
      </c>
      <c r="Q24" s="1" t="s">
        <v>329</v>
      </c>
      <c r="R24" s="1" t="s">
        <v>453</v>
      </c>
      <c r="S24" s="1" t="s">
        <v>331</v>
      </c>
      <c r="T24" s="1" t="s">
        <v>332</v>
      </c>
      <c r="U24" s="1" t="s">
        <v>333</v>
      </c>
      <c r="V24" s="1" t="s">
        <v>334</v>
      </c>
    </row>
    <row r="25" s="1" customFormat="1" spans="1:22">
      <c r="A25" s="3">
        <v>999226925330879</v>
      </c>
      <c r="B25" s="1" t="s">
        <v>433</v>
      </c>
      <c r="C25" s="1" t="s">
        <v>454</v>
      </c>
      <c r="D25" s="1" t="s">
        <v>455</v>
      </c>
      <c r="E25" s="1" t="s">
        <v>456</v>
      </c>
      <c r="F25" s="1" t="s">
        <v>433</v>
      </c>
      <c r="G25" s="1" t="s">
        <v>322</v>
      </c>
      <c r="H25" s="1" t="s">
        <v>323</v>
      </c>
      <c r="I25" s="1" t="s">
        <v>457</v>
      </c>
      <c r="J25" s="1" t="s">
        <v>30</v>
      </c>
      <c r="K25" s="1" t="s">
        <v>458</v>
      </c>
      <c r="L25" s="1" t="s">
        <v>458</v>
      </c>
      <c r="M25" s="1" t="s">
        <v>326</v>
      </c>
      <c r="N25" s="1" t="s">
        <v>326</v>
      </c>
      <c r="O25" s="1" t="s">
        <v>327</v>
      </c>
      <c r="P25" s="1" t="s">
        <v>328</v>
      </c>
      <c r="Q25" s="1" t="s">
        <v>329</v>
      </c>
      <c r="R25" s="1" t="s">
        <v>459</v>
      </c>
      <c r="S25" s="1" t="s">
        <v>331</v>
      </c>
      <c r="T25" s="1" t="s">
        <v>332</v>
      </c>
      <c r="U25" s="1" t="s">
        <v>333</v>
      </c>
      <c r="V25" s="1" t="s">
        <v>348</v>
      </c>
    </row>
    <row r="26" s="1" customFormat="1" spans="1:22">
      <c r="A26" s="3">
        <v>999226923717973</v>
      </c>
      <c r="B26" s="1" t="s">
        <v>433</v>
      </c>
      <c r="C26" s="1" t="s">
        <v>460</v>
      </c>
      <c r="D26" s="1" t="s">
        <v>461</v>
      </c>
      <c r="E26" s="1" t="s">
        <v>462</v>
      </c>
      <c r="F26" s="1" t="s">
        <v>318</v>
      </c>
      <c r="G26" s="1" t="s">
        <v>322</v>
      </c>
      <c r="H26" s="1" t="s">
        <v>323</v>
      </c>
      <c r="I26" s="1" t="s">
        <v>463</v>
      </c>
      <c r="J26" s="1" t="s">
        <v>30</v>
      </c>
      <c r="K26" s="1" t="s">
        <v>464</v>
      </c>
      <c r="L26" s="1" t="s">
        <v>464</v>
      </c>
      <c r="M26" s="1" t="s">
        <v>326</v>
      </c>
      <c r="N26" s="1" t="s">
        <v>326</v>
      </c>
      <c r="O26" s="1" t="s">
        <v>327</v>
      </c>
      <c r="P26" s="1" t="s">
        <v>328</v>
      </c>
      <c r="Q26" s="1" t="s">
        <v>329</v>
      </c>
      <c r="R26" s="1" t="s">
        <v>465</v>
      </c>
      <c r="S26" s="1" t="s">
        <v>331</v>
      </c>
      <c r="T26" s="1" t="s">
        <v>332</v>
      </c>
      <c r="U26" s="1" t="s">
        <v>419</v>
      </c>
      <c r="V26" s="1" t="s">
        <v>341</v>
      </c>
    </row>
    <row r="27" s="1" customFormat="1" spans="1:22">
      <c r="A27" s="3">
        <v>999226922757141</v>
      </c>
      <c r="B27" s="1" t="s">
        <v>433</v>
      </c>
      <c r="C27" s="1" t="s">
        <v>466</v>
      </c>
      <c r="D27" s="1" t="s">
        <v>467</v>
      </c>
      <c r="E27" s="1" t="s">
        <v>468</v>
      </c>
      <c r="F27" s="1" t="s">
        <v>318</v>
      </c>
      <c r="G27" s="1" t="s">
        <v>322</v>
      </c>
      <c r="H27" s="1" t="s">
        <v>323</v>
      </c>
      <c r="I27" s="1" t="s">
        <v>469</v>
      </c>
      <c r="J27" s="1" t="s">
        <v>30</v>
      </c>
      <c r="K27" s="1" t="s">
        <v>470</v>
      </c>
      <c r="L27" s="1" t="s">
        <v>470</v>
      </c>
      <c r="M27" s="1" t="s">
        <v>326</v>
      </c>
      <c r="N27" s="1" t="s">
        <v>326</v>
      </c>
      <c r="O27" s="1" t="s">
        <v>327</v>
      </c>
      <c r="P27" s="1" t="s">
        <v>328</v>
      </c>
      <c r="Q27" s="1" t="s">
        <v>329</v>
      </c>
      <c r="R27" s="1" t="s">
        <v>471</v>
      </c>
      <c r="S27" s="1" t="s">
        <v>331</v>
      </c>
      <c r="T27" s="1" t="s">
        <v>332</v>
      </c>
      <c r="U27" s="1" t="s">
        <v>333</v>
      </c>
      <c r="V27" s="1" t="s">
        <v>341</v>
      </c>
    </row>
    <row r="28" s="1" customFormat="1" spans="1:22">
      <c r="A28" s="3">
        <v>999226918696692</v>
      </c>
      <c r="B28" s="1" t="s">
        <v>472</v>
      </c>
      <c r="C28" s="1" t="s">
        <v>473</v>
      </c>
      <c r="D28" s="1" t="s">
        <v>474</v>
      </c>
      <c r="E28" s="1" t="s">
        <v>475</v>
      </c>
      <c r="F28" s="1" t="s">
        <v>318</v>
      </c>
      <c r="G28" s="1" t="s">
        <v>322</v>
      </c>
      <c r="H28" s="1" t="s">
        <v>323</v>
      </c>
      <c r="I28" s="1" t="s">
        <v>476</v>
      </c>
      <c r="J28" s="1" t="s">
        <v>30</v>
      </c>
      <c r="K28" s="1" t="s">
        <v>477</v>
      </c>
      <c r="L28" s="1" t="s">
        <v>477</v>
      </c>
      <c r="M28" s="1" t="s">
        <v>326</v>
      </c>
      <c r="N28" s="1" t="s">
        <v>326</v>
      </c>
      <c r="O28" s="1" t="s">
        <v>327</v>
      </c>
      <c r="P28" s="1" t="s">
        <v>328</v>
      </c>
      <c r="Q28" s="1" t="s">
        <v>329</v>
      </c>
      <c r="R28" s="1" t="s">
        <v>478</v>
      </c>
      <c r="S28" s="1" t="s">
        <v>331</v>
      </c>
      <c r="T28" s="1" t="s">
        <v>332</v>
      </c>
      <c r="U28" s="1" t="s">
        <v>333</v>
      </c>
      <c r="V28" s="1" t="s">
        <v>334</v>
      </c>
    </row>
    <row r="29" s="1" customFormat="1" spans="1:22">
      <c r="A29" s="3">
        <v>999226918158680</v>
      </c>
      <c r="B29" s="1" t="s">
        <v>472</v>
      </c>
      <c r="C29" s="1" t="s">
        <v>479</v>
      </c>
      <c r="D29" s="1" t="s">
        <v>480</v>
      </c>
      <c r="E29" s="1" t="s">
        <v>481</v>
      </c>
      <c r="F29" s="1" t="s">
        <v>433</v>
      </c>
      <c r="G29" s="1" t="s">
        <v>322</v>
      </c>
      <c r="H29" s="1" t="s">
        <v>323</v>
      </c>
      <c r="I29" s="1" t="s">
        <v>482</v>
      </c>
      <c r="J29" s="1" t="s">
        <v>30</v>
      </c>
      <c r="K29" s="1" t="s">
        <v>483</v>
      </c>
      <c r="L29" s="1" t="s">
        <v>483</v>
      </c>
      <c r="M29" s="1" t="s">
        <v>326</v>
      </c>
      <c r="N29" s="1" t="s">
        <v>326</v>
      </c>
      <c r="O29" s="1" t="s">
        <v>327</v>
      </c>
      <c r="P29" s="1" t="s">
        <v>328</v>
      </c>
      <c r="Q29" s="1" t="s">
        <v>329</v>
      </c>
      <c r="R29" s="1" t="s">
        <v>484</v>
      </c>
      <c r="S29" s="1" t="s">
        <v>331</v>
      </c>
      <c r="T29" s="1" t="s">
        <v>332</v>
      </c>
      <c r="U29" s="1" t="s">
        <v>333</v>
      </c>
      <c r="V29" s="1" t="s">
        <v>432</v>
      </c>
    </row>
    <row r="30" s="1" customFormat="1" spans="1:22">
      <c r="A30" s="3">
        <v>999226910191185</v>
      </c>
      <c r="B30" s="1" t="s">
        <v>472</v>
      </c>
      <c r="C30" s="1" t="s">
        <v>485</v>
      </c>
      <c r="D30" s="1" t="s">
        <v>486</v>
      </c>
      <c r="E30" s="1" t="s">
        <v>487</v>
      </c>
      <c r="F30" s="1" t="s">
        <v>433</v>
      </c>
      <c r="G30" s="1" t="s">
        <v>322</v>
      </c>
      <c r="H30" s="1" t="s">
        <v>323</v>
      </c>
      <c r="I30" s="1" t="s">
        <v>488</v>
      </c>
      <c r="J30" s="1" t="s">
        <v>30</v>
      </c>
      <c r="K30" s="1" t="s">
        <v>489</v>
      </c>
      <c r="L30" s="1" t="s">
        <v>489</v>
      </c>
      <c r="M30" s="1" t="s">
        <v>326</v>
      </c>
      <c r="N30" s="1" t="s">
        <v>326</v>
      </c>
      <c r="O30" s="1" t="s">
        <v>327</v>
      </c>
      <c r="P30" s="1" t="s">
        <v>328</v>
      </c>
      <c r="Q30" s="1" t="s">
        <v>329</v>
      </c>
      <c r="R30" s="1" t="s">
        <v>490</v>
      </c>
      <c r="S30" s="1" t="s">
        <v>331</v>
      </c>
      <c r="T30" s="1" t="s">
        <v>332</v>
      </c>
      <c r="U30" s="1" t="s">
        <v>333</v>
      </c>
      <c r="V30" s="1" t="s">
        <v>491</v>
      </c>
    </row>
    <row r="31" s="1" customFormat="1" spans="1:22">
      <c r="A31" s="3">
        <v>999226908624338</v>
      </c>
      <c r="B31" s="1" t="s">
        <v>472</v>
      </c>
      <c r="C31" s="1" t="s">
        <v>492</v>
      </c>
      <c r="D31" s="1" t="s">
        <v>493</v>
      </c>
      <c r="E31" s="1" t="s">
        <v>494</v>
      </c>
      <c r="F31" s="1" t="s">
        <v>318</v>
      </c>
      <c r="G31" s="1" t="s">
        <v>322</v>
      </c>
      <c r="H31" s="1" t="s">
        <v>323</v>
      </c>
      <c r="I31" s="1" t="s">
        <v>495</v>
      </c>
      <c r="J31" s="1" t="s">
        <v>30</v>
      </c>
      <c r="K31" s="1" t="s">
        <v>496</v>
      </c>
      <c r="L31" s="1" t="s">
        <v>496</v>
      </c>
      <c r="M31" s="1" t="s">
        <v>326</v>
      </c>
      <c r="N31" s="1" t="s">
        <v>326</v>
      </c>
      <c r="O31" s="1" t="s">
        <v>327</v>
      </c>
      <c r="P31" s="1" t="s">
        <v>328</v>
      </c>
      <c r="Q31" s="1" t="s">
        <v>329</v>
      </c>
      <c r="R31" s="1" t="s">
        <v>497</v>
      </c>
      <c r="S31" s="1" t="s">
        <v>331</v>
      </c>
      <c r="T31" s="1" t="s">
        <v>332</v>
      </c>
      <c r="U31" s="1" t="s">
        <v>333</v>
      </c>
      <c r="V31" s="1" t="s">
        <v>491</v>
      </c>
    </row>
    <row r="32" s="1" customFormat="1" spans="1:22">
      <c r="A32" s="3">
        <v>999226907723237</v>
      </c>
      <c r="B32" s="1" t="s">
        <v>498</v>
      </c>
      <c r="C32" s="1" t="s">
        <v>499</v>
      </c>
      <c r="D32" s="1" t="s">
        <v>500</v>
      </c>
      <c r="E32" s="1" t="s">
        <v>501</v>
      </c>
      <c r="F32" s="1" t="s">
        <v>433</v>
      </c>
      <c r="G32" s="1" t="s">
        <v>322</v>
      </c>
      <c r="H32" s="1" t="s">
        <v>323</v>
      </c>
      <c r="I32" s="1" t="s">
        <v>502</v>
      </c>
      <c r="J32" s="1" t="s">
        <v>30</v>
      </c>
      <c r="K32" s="1" t="s">
        <v>503</v>
      </c>
      <c r="L32" s="1" t="s">
        <v>503</v>
      </c>
      <c r="M32" s="1" t="s">
        <v>326</v>
      </c>
      <c r="N32" s="1" t="s">
        <v>326</v>
      </c>
      <c r="O32" s="1" t="s">
        <v>327</v>
      </c>
      <c r="P32" s="1" t="s">
        <v>328</v>
      </c>
      <c r="Q32" s="1" t="s">
        <v>329</v>
      </c>
      <c r="R32" s="1" t="s">
        <v>504</v>
      </c>
      <c r="S32" s="1" t="s">
        <v>331</v>
      </c>
      <c r="T32" s="1" t="s">
        <v>332</v>
      </c>
      <c r="U32" s="1" t="s">
        <v>333</v>
      </c>
      <c r="V32" s="1" t="s">
        <v>432</v>
      </c>
    </row>
    <row r="33" s="1" customFormat="1" spans="1:22">
      <c r="A33" s="3">
        <v>999226907246913</v>
      </c>
      <c r="B33" s="1" t="s">
        <v>498</v>
      </c>
      <c r="C33" s="1" t="s">
        <v>505</v>
      </c>
      <c r="D33" s="1" t="s">
        <v>506</v>
      </c>
      <c r="E33" s="1" t="s">
        <v>507</v>
      </c>
      <c r="F33" s="1" t="s">
        <v>472</v>
      </c>
      <c r="G33" s="1" t="s">
        <v>322</v>
      </c>
      <c r="H33" s="1" t="s">
        <v>323</v>
      </c>
      <c r="I33" s="1" t="s">
        <v>508</v>
      </c>
      <c r="J33" s="1" t="s">
        <v>30</v>
      </c>
      <c r="K33" s="1" t="s">
        <v>509</v>
      </c>
      <c r="L33" s="1" t="s">
        <v>509</v>
      </c>
      <c r="M33" s="1" t="s">
        <v>326</v>
      </c>
      <c r="N33" s="1" t="s">
        <v>326</v>
      </c>
      <c r="O33" s="1" t="s">
        <v>327</v>
      </c>
      <c r="P33" s="1" t="s">
        <v>328</v>
      </c>
      <c r="Q33" s="1" t="s">
        <v>329</v>
      </c>
      <c r="R33" s="1" t="s">
        <v>510</v>
      </c>
      <c r="S33" s="1" t="s">
        <v>331</v>
      </c>
      <c r="T33" s="1" t="s">
        <v>332</v>
      </c>
      <c r="U33" s="1" t="s">
        <v>333</v>
      </c>
      <c r="V33" s="1" t="s">
        <v>334</v>
      </c>
    </row>
    <row r="34" s="1" customFormat="1" spans="1:22">
      <c r="A34" s="3">
        <v>999226900810844</v>
      </c>
      <c r="B34" s="1" t="s">
        <v>498</v>
      </c>
      <c r="C34" s="1" t="s">
        <v>511</v>
      </c>
      <c r="D34" s="1" t="s">
        <v>512</v>
      </c>
      <c r="E34" s="1" t="s">
        <v>513</v>
      </c>
      <c r="F34" s="1" t="s">
        <v>318</v>
      </c>
      <c r="G34" s="1" t="s">
        <v>322</v>
      </c>
      <c r="H34" s="1" t="s">
        <v>323</v>
      </c>
      <c r="I34" s="1" t="s">
        <v>514</v>
      </c>
      <c r="J34" s="1" t="s">
        <v>30</v>
      </c>
      <c r="K34" s="1" t="s">
        <v>515</v>
      </c>
      <c r="L34" s="1" t="s">
        <v>515</v>
      </c>
      <c r="M34" s="1" t="s">
        <v>326</v>
      </c>
      <c r="N34" s="1" t="s">
        <v>326</v>
      </c>
      <c r="O34" s="1" t="s">
        <v>327</v>
      </c>
      <c r="P34" s="1" t="s">
        <v>328</v>
      </c>
      <c r="Q34" s="1" t="s">
        <v>329</v>
      </c>
      <c r="R34" s="1" t="s">
        <v>516</v>
      </c>
      <c r="S34" s="1" t="s">
        <v>331</v>
      </c>
      <c r="T34" s="1" t="s">
        <v>332</v>
      </c>
      <c r="U34" s="1" t="s">
        <v>333</v>
      </c>
      <c r="V34" s="1" t="s">
        <v>334</v>
      </c>
    </row>
    <row r="35" s="1" customFormat="1" spans="1:22">
      <c r="A35" s="3">
        <v>999226899558350</v>
      </c>
      <c r="B35" s="1" t="s">
        <v>498</v>
      </c>
      <c r="C35" s="1" t="s">
        <v>517</v>
      </c>
      <c r="D35" s="1" t="s">
        <v>518</v>
      </c>
      <c r="E35" s="1" t="s">
        <v>519</v>
      </c>
      <c r="F35" s="1" t="s">
        <v>472</v>
      </c>
      <c r="G35" s="1" t="s">
        <v>322</v>
      </c>
      <c r="H35" s="1" t="s">
        <v>323</v>
      </c>
      <c r="I35" s="1" t="s">
        <v>520</v>
      </c>
      <c r="J35" s="1" t="s">
        <v>30</v>
      </c>
      <c r="K35" s="1" t="s">
        <v>521</v>
      </c>
      <c r="L35" s="1" t="s">
        <v>521</v>
      </c>
      <c r="M35" s="1" t="s">
        <v>326</v>
      </c>
      <c r="N35" s="1" t="s">
        <v>326</v>
      </c>
      <c r="O35" s="1" t="s">
        <v>327</v>
      </c>
      <c r="P35" s="1" t="s">
        <v>328</v>
      </c>
      <c r="Q35" s="1" t="s">
        <v>329</v>
      </c>
      <c r="R35" s="1" t="s">
        <v>522</v>
      </c>
      <c r="S35" s="1" t="s">
        <v>331</v>
      </c>
      <c r="T35" s="1" t="s">
        <v>332</v>
      </c>
      <c r="U35" s="1" t="s">
        <v>333</v>
      </c>
      <c r="V35" s="1" t="s">
        <v>334</v>
      </c>
    </row>
    <row r="36" s="1" customFormat="1" spans="1:22">
      <c r="A36" s="3">
        <v>999226896829721</v>
      </c>
      <c r="B36" s="1" t="s">
        <v>498</v>
      </c>
      <c r="C36" s="1" t="s">
        <v>523</v>
      </c>
      <c r="D36" s="1" t="s">
        <v>524</v>
      </c>
      <c r="E36" s="1" t="s">
        <v>525</v>
      </c>
      <c r="F36" s="1" t="s">
        <v>318</v>
      </c>
      <c r="G36" s="1" t="s">
        <v>322</v>
      </c>
      <c r="H36" s="1" t="s">
        <v>323</v>
      </c>
      <c r="I36" s="1" t="s">
        <v>526</v>
      </c>
      <c r="J36" s="1" t="s">
        <v>30</v>
      </c>
      <c r="K36" s="1" t="s">
        <v>527</v>
      </c>
      <c r="L36" s="1" t="s">
        <v>527</v>
      </c>
      <c r="M36" s="1" t="s">
        <v>326</v>
      </c>
      <c r="N36" s="1" t="s">
        <v>326</v>
      </c>
      <c r="O36" s="1" t="s">
        <v>327</v>
      </c>
      <c r="P36" s="1" t="s">
        <v>328</v>
      </c>
      <c r="Q36" s="1" t="s">
        <v>329</v>
      </c>
      <c r="R36" s="1" t="s">
        <v>528</v>
      </c>
      <c r="S36" s="1" t="s">
        <v>331</v>
      </c>
      <c r="T36" s="1" t="s">
        <v>332</v>
      </c>
      <c r="U36" s="1" t="s">
        <v>333</v>
      </c>
      <c r="V36" s="1" t="s">
        <v>491</v>
      </c>
    </row>
    <row r="37" s="1" customFormat="1" spans="1:22">
      <c r="A37" s="3">
        <v>999226854970049</v>
      </c>
      <c r="B37" s="1" t="s">
        <v>529</v>
      </c>
      <c r="C37" s="1" t="s">
        <v>530</v>
      </c>
      <c r="D37" s="1" t="s">
        <v>531</v>
      </c>
      <c r="E37" s="1" t="s">
        <v>532</v>
      </c>
      <c r="F37" s="1" t="s">
        <v>433</v>
      </c>
      <c r="G37" s="1" t="s">
        <v>322</v>
      </c>
      <c r="H37" s="1" t="s">
        <v>323</v>
      </c>
      <c r="I37" s="1" t="s">
        <v>533</v>
      </c>
      <c r="J37" s="1" t="s">
        <v>30</v>
      </c>
      <c r="K37" s="1" t="s">
        <v>534</v>
      </c>
      <c r="L37" s="1" t="s">
        <v>534</v>
      </c>
      <c r="M37" s="1" t="s">
        <v>326</v>
      </c>
      <c r="N37" s="1" t="s">
        <v>326</v>
      </c>
      <c r="O37" s="1" t="s">
        <v>327</v>
      </c>
      <c r="P37" s="1" t="s">
        <v>328</v>
      </c>
      <c r="Q37" s="1" t="s">
        <v>329</v>
      </c>
      <c r="R37" s="1" t="s">
        <v>535</v>
      </c>
      <c r="S37" s="1" t="s">
        <v>331</v>
      </c>
      <c r="T37" s="1" t="s">
        <v>332</v>
      </c>
      <c r="U37" s="1" t="s">
        <v>333</v>
      </c>
      <c r="V37" s="1" t="s">
        <v>334</v>
      </c>
    </row>
    <row r="38" s="1" customFormat="1" spans="1:22">
      <c r="A38" s="3">
        <v>999226853707917</v>
      </c>
      <c r="B38" s="1" t="s">
        <v>529</v>
      </c>
      <c r="C38" s="1" t="s">
        <v>536</v>
      </c>
      <c r="D38" s="1" t="s">
        <v>537</v>
      </c>
      <c r="E38" s="1" t="s">
        <v>538</v>
      </c>
      <c r="F38" s="1" t="s">
        <v>318</v>
      </c>
      <c r="G38" s="1" t="s">
        <v>322</v>
      </c>
      <c r="H38" s="1" t="s">
        <v>323</v>
      </c>
      <c r="I38" s="1" t="s">
        <v>539</v>
      </c>
      <c r="J38" s="1" t="s">
        <v>30</v>
      </c>
      <c r="K38" s="1" t="s">
        <v>540</v>
      </c>
      <c r="L38" s="1" t="s">
        <v>540</v>
      </c>
      <c r="M38" s="1" t="s">
        <v>326</v>
      </c>
      <c r="N38" s="1" t="s">
        <v>326</v>
      </c>
      <c r="O38" s="1" t="s">
        <v>327</v>
      </c>
      <c r="P38" s="1" t="s">
        <v>328</v>
      </c>
      <c r="Q38" s="1" t="s">
        <v>329</v>
      </c>
      <c r="R38" s="1" t="s">
        <v>541</v>
      </c>
      <c r="S38" s="1" t="s">
        <v>331</v>
      </c>
      <c r="T38" s="1" t="s">
        <v>332</v>
      </c>
      <c r="U38" s="1" t="s">
        <v>333</v>
      </c>
      <c r="V38" s="1" t="s">
        <v>334</v>
      </c>
    </row>
    <row r="39" s="1" customFormat="1" spans="1:22">
      <c r="A39" s="3">
        <v>999226852236947</v>
      </c>
      <c r="B39" s="1" t="s">
        <v>529</v>
      </c>
      <c r="C39" s="1" t="s">
        <v>542</v>
      </c>
      <c r="D39" s="1" t="s">
        <v>543</v>
      </c>
      <c r="E39" s="1" t="s">
        <v>544</v>
      </c>
      <c r="F39" s="1" t="s">
        <v>318</v>
      </c>
      <c r="G39" s="1" t="s">
        <v>322</v>
      </c>
      <c r="H39" s="1" t="s">
        <v>323</v>
      </c>
      <c r="I39" s="1" t="s">
        <v>545</v>
      </c>
      <c r="J39" s="1" t="s">
        <v>30</v>
      </c>
      <c r="K39" s="1" t="s">
        <v>546</v>
      </c>
      <c r="L39" s="1" t="s">
        <v>546</v>
      </c>
      <c r="M39" s="1" t="s">
        <v>326</v>
      </c>
      <c r="N39" s="1" t="s">
        <v>326</v>
      </c>
      <c r="O39" s="1" t="s">
        <v>327</v>
      </c>
      <c r="P39" s="1" t="s">
        <v>328</v>
      </c>
      <c r="Q39" s="1" t="s">
        <v>329</v>
      </c>
      <c r="R39" s="1" t="s">
        <v>547</v>
      </c>
      <c r="S39" s="1" t="s">
        <v>331</v>
      </c>
      <c r="T39" s="1" t="s">
        <v>332</v>
      </c>
      <c r="U39" s="1" t="s">
        <v>333</v>
      </c>
      <c r="V39" s="1" t="s">
        <v>334</v>
      </c>
    </row>
    <row r="40" s="1" customFormat="1" spans="1:22">
      <c r="A40" s="3">
        <v>999226845401084</v>
      </c>
      <c r="B40" s="1" t="s">
        <v>548</v>
      </c>
      <c r="C40" s="1" t="s">
        <v>549</v>
      </c>
      <c r="D40" s="1" t="s">
        <v>550</v>
      </c>
      <c r="E40" s="1" t="s">
        <v>551</v>
      </c>
      <c r="F40" s="1" t="s">
        <v>318</v>
      </c>
      <c r="G40" s="1" t="s">
        <v>322</v>
      </c>
      <c r="H40" s="1" t="s">
        <v>323</v>
      </c>
      <c r="I40" s="1" t="s">
        <v>552</v>
      </c>
      <c r="J40" s="1" t="s">
        <v>30</v>
      </c>
      <c r="K40" s="1" t="s">
        <v>553</v>
      </c>
      <c r="L40" s="1" t="s">
        <v>553</v>
      </c>
      <c r="M40" s="1" t="s">
        <v>326</v>
      </c>
      <c r="N40" s="1" t="s">
        <v>326</v>
      </c>
      <c r="O40" s="1" t="s">
        <v>327</v>
      </c>
      <c r="P40" s="1" t="s">
        <v>328</v>
      </c>
      <c r="Q40" s="1" t="s">
        <v>329</v>
      </c>
      <c r="R40" s="1" t="s">
        <v>554</v>
      </c>
      <c r="S40" s="1" t="s">
        <v>331</v>
      </c>
      <c r="T40" s="1" t="s">
        <v>332</v>
      </c>
      <c r="U40" s="1" t="s">
        <v>333</v>
      </c>
      <c r="V40" s="1" t="s">
        <v>555</v>
      </c>
    </row>
    <row r="41" s="1" customFormat="1" spans="1:22">
      <c r="A41" s="3">
        <v>999226842322354</v>
      </c>
      <c r="B41" s="1" t="s">
        <v>548</v>
      </c>
      <c r="C41" s="1" t="s">
        <v>556</v>
      </c>
      <c r="D41" s="1" t="s">
        <v>557</v>
      </c>
      <c r="E41" s="1" t="s">
        <v>558</v>
      </c>
      <c r="F41" s="1" t="s">
        <v>318</v>
      </c>
      <c r="G41" s="1" t="s">
        <v>322</v>
      </c>
      <c r="H41" s="1" t="s">
        <v>323</v>
      </c>
      <c r="I41" s="1" t="s">
        <v>559</v>
      </c>
      <c r="J41" s="1" t="s">
        <v>30</v>
      </c>
      <c r="K41" s="1" t="s">
        <v>560</v>
      </c>
      <c r="L41" s="1" t="s">
        <v>560</v>
      </c>
      <c r="M41" s="1" t="s">
        <v>326</v>
      </c>
      <c r="N41" s="1" t="s">
        <v>326</v>
      </c>
      <c r="O41" s="1" t="s">
        <v>327</v>
      </c>
      <c r="P41" s="1" t="s">
        <v>328</v>
      </c>
      <c r="Q41" s="1" t="s">
        <v>329</v>
      </c>
      <c r="R41" s="1" t="s">
        <v>561</v>
      </c>
      <c r="S41" s="1" t="s">
        <v>331</v>
      </c>
      <c r="T41" s="1" t="s">
        <v>332</v>
      </c>
      <c r="U41" s="1" t="s">
        <v>419</v>
      </c>
      <c r="V41" s="1" t="s">
        <v>341</v>
      </c>
    </row>
    <row r="42" s="1" customFormat="1" spans="1:22">
      <c r="A42" s="3">
        <v>999226825233327</v>
      </c>
      <c r="B42" s="1" t="s">
        <v>562</v>
      </c>
      <c r="C42" s="1" t="s">
        <v>563</v>
      </c>
      <c r="D42" s="1" t="s">
        <v>564</v>
      </c>
      <c r="E42" s="1" t="s">
        <v>565</v>
      </c>
      <c r="F42" s="1" t="s">
        <v>433</v>
      </c>
      <c r="G42" s="1" t="s">
        <v>322</v>
      </c>
      <c r="H42" s="1" t="s">
        <v>323</v>
      </c>
      <c r="I42" s="1" t="s">
        <v>566</v>
      </c>
      <c r="J42" s="1" t="s">
        <v>30</v>
      </c>
      <c r="K42" s="1" t="s">
        <v>567</v>
      </c>
      <c r="L42" s="1" t="s">
        <v>567</v>
      </c>
      <c r="M42" s="1" t="s">
        <v>326</v>
      </c>
      <c r="N42" s="1" t="s">
        <v>326</v>
      </c>
      <c r="O42" s="1" t="s">
        <v>327</v>
      </c>
      <c r="P42" s="1" t="s">
        <v>328</v>
      </c>
      <c r="Q42" s="1" t="s">
        <v>329</v>
      </c>
      <c r="R42" s="1" t="s">
        <v>568</v>
      </c>
      <c r="S42" s="1" t="s">
        <v>331</v>
      </c>
      <c r="T42" s="1" t="s">
        <v>332</v>
      </c>
      <c r="U42" s="1" t="s">
        <v>333</v>
      </c>
      <c r="V42" s="1" t="s">
        <v>432</v>
      </c>
    </row>
    <row r="43" s="1" customFormat="1" spans="1:22">
      <c r="A43" s="3">
        <v>999226776667551</v>
      </c>
      <c r="B43" s="1" t="s">
        <v>569</v>
      </c>
      <c r="C43" s="1" t="s">
        <v>570</v>
      </c>
      <c r="D43" s="1" t="s">
        <v>571</v>
      </c>
      <c r="E43" s="1" t="s">
        <v>572</v>
      </c>
      <c r="F43" s="1" t="s">
        <v>318</v>
      </c>
      <c r="G43" s="1" t="s">
        <v>322</v>
      </c>
      <c r="H43" s="1" t="s">
        <v>323</v>
      </c>
      <c r="I43" s="1" t="s">
        <v>573</v>
      </c>
      <c r="J43" s="1" t="s">
        <v>30</v>
      </c>
      <c r="K43" s="1" t="s">
        <v>574</v>
      </c>
      <c r="L43" s="1" t="s">
        <v>574</v>
      </c>
      <c r="M43" s="1" t="s">
        <v>326</v>
      </c>
      <c r="N43" s="1" t="s">
        <v>326</v>
      </c>
      <c r="O43" s="1" t="s">
        <v>327</v>
      </c>
      <c r="P43" s="1" t="s">
        <v>328</v>
      </c>
      <c r="Q43" s="1" t="s">
        <v>329</v>
      </c>
      <c r="R43" s="1" t="s">
        <v>575</v>
      </c>
      <c r="S43" s="1" t="s">
        <v>331</v>
      </c>
      <c r="T43" s="1" t="s">
        <v>332</v>
      </c>
      <c r="U43" s="1" t="s">
        <v>333</v>
      </c>
      <c r="V43" s="1" t="s">
        <v>348</v>
      </c>
    </row>
    <row r="44" s="1" customFormat="1" spans="1:22">
      <c r="A44" s="3">
        <v>999226769430460</v>
      </c>
      <c r="B44" s="1" t="s">
        <v>576</v>
      </c>
      <c r="C44" s="1" t="s">
        <v>577</v>
      </c>
      <c r="D44" s="1" t="s">
        <v>578</v>
      </c>
      <c r="E44" s="1" t="s">
        <v>579</v>
      </c>
      <c r="F44" s="1" t="s">
        <v>318</v>
      </c>
      <c r="G44" s="1" t="s">
        <v>322</v>
      </c>
      <c r="H44" s="1" t="s">
        <v>323</v>
      </c>
      <c r="I44" s="1" t="s">
        <v>580</v>
      </c>
      <c r="J44" s="1" t="s">
        <v>30</v>
      </c>
      <c r="K44" s="1" t="s">
        <v>581</v>
      </c>
      <c r="L44" s="1" t="s">
        <v>581</v>
      </c>
      <c r="M44" s="1" t="s">
        <v>326</v>
      </c>
      <c r="N44" s="1" t="s">
        <v>326</v>
      </c>
      <c r="O44" s="1" t="s">
        <v>327</v>
      </c>
      <c r="P44" s="1" t="s">
        <v>328</v>
      </c>
      <c r="Q44" s="1" t="s">
        <v>329</v>
      </c>
      <c r="R44" s="1" t="s">
        <v>582</v>
      </c>
      <c r="S44" s="1" t="s">
        <v>331</v>
      </c>
      <c r="T44" s="1" t="s">
        <v>332</v>
      </c>
      <c r="U44" s="1" t="s">
        <v>333</v>
      </c>
      <c r="V44" s="1" t="s">
        <v>348</v>
      </c>
    </row>
    <row r="45" s="1" customFormat="1" spans="1:22">
      <c r="A45" s="3">
        <v>999226769218608</v>
      </c>
      <c r="B45" s="1" t="s">
        <v>576</v>
      </c>
      <c r="C45" s="1" t="s">
        <v>583</v>
      </c>
      <c r="D45" s="1" t="s">
        <v>584</v>
      </c>
      <c r="E45" s="1" t="s">
        <v>585</v>
      </c>
      <c r="F45" s="1" t="s">
        <v>318</v>
      </c>
      <c r="G45" s="1" t="s">
        <v>322</v>
      </c>
      <c r="H45" s="1" t="s">
        <v>323</v>
      </c>
      <c r="I45" s="1" t="s">
        <v>586</v>
      </c>
      <c r="J45" s="1" t="s">
        <v>30</v>
      </c>
      <c r="K45" s="1" t="s">
        <v>587</v>
      </c>
      <c r="L45" s="1" t="s">
        <v>587</v>
      </c>
      <c r="M45" s="1" t="s">
        <v>326</v>
      </c>
      <c r="N45" s="1" t="s">
        <v>326</v>
      </c>
      <c r="O45" s="1" t="s">
        <v>327</v>
      </c>
      <c r="P45" s="1" t="s">
        <v>328</v>
      </c>
      <c r="Q45" s="1" t="s">
        <v>329</v>
      </c>
      <c r="R45" s="1" t="s">
        <v>588</v>
      </c>
      <c r="S45" s="1" t="s">
        <v>331</v>
      </c>
      <c r="T45" s="1" t="s">
        <v>332</v>
      </c>
      <c r="U45" s="1" t="s">
        <v>419</v>
      </c>
      <c r="V45" s="1" t="s">
        <v>491</v>
      </c>
    </row>
    <row r="46" s="1" customFormat="1" spans="1:22">
      <c r="A46" s="3">
        <v>999226629895305</v>
      </c>
      <c r="B46" s="1" t="s">
        <v>589</v>
      </c>
      <c r="C46" s="1" t="s">
        <v>590</v>
      </c>
      <c r="D46" s="1" t="s">
        <v>591</v>
      </c>
      <c r="E46" s="1" t="s">
        <v>592</v>
      </c>
      <c r="F46" s="1" t="s">
        <v>318</v>
      </c>
      <c r="G46" s="1" t="s">
        <v>322</v>
      </c>
      <c r="H46" s="1" t="s">
        <v>323</v>
      </c>
      <c r="I46" s="1" t="s">
        <v>593</v>
      </c>
      <c r="J46" s="1" t="s">
        <v>30</v>
      </c>
      <c r="K46" s="1" t="s">
        <v>594</v>
      </c>
      <c r="L46" s="1" t="s">
        <v>594</v>
      </c>
      <c r="M46" s="1" t="s">
        <v>326</v>
      </c>
      <c r="N46" s="1" t="s">
        <v>326</v>
      </c>
      <c r="O46" s="1" t="s">
        <v>327</v>
      </c>
      <c r="P46" s="1" t="s">
        <v>328</v>
      </c>
      <c r="Q46" s="1" t="s">
        <v>329</v>
      </c>
      <c r="R46" s="1" t="s">
        <v>595</v>
      </c>
      <c r="S46" s="1" t="s">
        <v>331</v>
      </c>
      <c r="T46" s="1" t="s">
        <v>332</v>
      </c>
      <c r="U46" s="1" t="s">
        <v>333</v>
      </c>
      <c r="V46" s="1" t="s">
        <v>334</v>
      </c>
    </row>
    <row r="47" s="1" customFormat="1" spans="1:22">
      <c r="A47" s="3">
        <v>999226624113796</v>
      </c>
      <c r="B47" s="1" t="s">
        <v>596</v>
      </c>
      <c r="C47" s="1" t="s">
        <v>597</v>
      </c>
      <c r="D47" s="1" t="s">
        <v>598</v>
      </c>
      <c r="E47" s="1" t="s">
        <v>599</v>
      </c>
      <c r="F47" s="1" t="s">
        <v>318</v>
      </c>
      <c r="G47" s="1" t="s">
        <v>322</v>
      </c>
      <c r="H47" s="1" t="s">
        <v>323</v>
      </c>
      <c r="I47" s="1" t="s">
        <v>600</v>
      </c>
      <c r="J47" s="1" t="s">
        <v>30</v>
      </c>
      <c r="K47" s="1" t="s">
        <v>601</v>
      </c>
      <c r="L47" s="1" t="s">
        <v>601</v>
      </c>
      <c r="M47" s="1" t="s">
        <v>326</v>
      </c>
      <c r="N47" s="1" t="s">
        <v>326</v>
      </c>
      <c r="O47" s="1" t="s">
        <v>327</v>
      </c>
      <c r="P47" s="1" t="s">
        <v>328</v>
      </c>
      <c r="Q47" s="1" t="s">
        <v>329</v>
      </c>
      <c r="R47" s="1" t="s">
        <v>602</v>
      </c>
      <c r="S47" s="1" t="s">
        <v>331</v>
      </c>
      <c r="T47" s="1" t="s">
        <v>332</v>
      </c>
      <c r="U47" s="1" t="s">
        <v>333</v>
      </c>
      <c r="V47" s="1" t="s">
        <v>334</v>
      </c>
    </row>
    <row r="48" s="1" customFormat="1" spans="1:22">
      <c r="A48" s="3">
        <v>999226026649212</v>
      </c>
      <c r="B48" s="1" t="s">
        <v>603</v>
      </c>
      <c r="C48" s="1" t="s">
        <v>604</v>
      </c>
      <c r="D48" s="1" t="s">
        <v>605</v>
      </c>
      <c r="E48" s="1" t="s">
        <v>606</v>
      </c>
      <c r="F48" s="1" t="s">
        <v>498</v>
      </c>
      <c r="G48" s="1" t="s">
        <v>322</v>
      </c>
      <c r="H48" s="1" t="s">
        <v>323</v>
      </c>
      <c r="I48" s="1" t="s">
        <v>607</v>
      </c>
      <c r="J48" s="1" t="s">
        <v>30</v>
      </c>
      <c r="K48" s="1" t="s">
        <v>608</v>
      </c>
      <c r="L48" s="1" t="s">
        <v>608</v>
      </c>
      <c r="M48" s="1" t="s">
        <v>326</v>
      </c>
      <c r="N48" s="1" t="s">
        <v>326</v>
      </c>
      <c r="O48" s="1" t="s">
        <v>327</v>
      </c>
      <c r="P48" s="1" t="s">
        <v>328</v>
      </c>
      <c r="Q48" s="1" t="s">
        <v>329</v>
      </c>
      <c r="R48" s="1" t="s">
        <v>609</v>
      </c>
      <c r="S48" s="1" t="s">
        <v>331</v>
      </c>
      <c r="T48" s="1" t="s">
        <v>332</v>
      </c>
      <c r="U48" s="1" t="s">
        <v>333</v>
      </c>
      <c r="V48" s="1" t="s">
        <v>334</v>
      </c>
    </row>
    <row r="49" s="1" customFormat="1" spans="1:22">
      <c r="A49" s="3">
        <v>999224829651549</v>
      </c>
      <c r="B49" s="1" t="s">
        <v>610</v>
      </c>
      <c r="C49" s="1" t="s">
        <v>611</v>
      </c>
      <c r="D49" s="1" t="s">
        <v>612</v>
      </c>
      <c r="E49" s="1" t="s">
        <v>613</v>
      </c>
      <c r="F49" s="1" t="s">
        <v>433</v>
      </c>
      <c r="G49" s="1" t="s">
        <v>322</v>
      </c>
      <c r="H49" s="1" t="s">
        <v>323</v>
      </c>
      <c r="I49" s="1" t="s">
        <v>614</v>
      </c>
      <c r="J49" s="1" t="s">
        <v>30</v>
      </c>
      <c r="K49" s="1" t="s">
        <v>615</v>
      </c>
      <c r="L49" s="1" t="s">
        <v>615</v>
      </c>
      <c r="M49" s="1" t="s">
        <v>326</v>
      </c>
      <c r="N49" s="1" t="s">
        <v>326</v>
      </c>
      <c r="O49" s="1" t="s">
        <v>327</v>
      </c>
      <c r="P49" s="1" t="s">
        <v>328</v>
      </c>
      <c r="Q49" s="1" t="s">
        <v>329</v>
      </c>
      <c r="R49" s="1" t="s">
        <v>616</v>
      </c>
      <c r="S49" s="1" t="s">
        <v>331</v>
      </c>
      <c r="T49" s="1" t="s">
        <v>332</v>
      </c>
      <c r="U49" s="1" t="s">
        <v>419</v>
      </c>
      <c r="V49" s="1" t="s">
        <v>617</v>
      </c>
    </row>
    <row r="50" s="1" customFormat="1" spans="1:22">
      <c r="A50" s="3">
        <v>999226770747327</v>
      </c>
      <c r="B50" s="1" t="s">
        <v>576</v>
      </c>
      <c r="C50" s="1" t="s">
        <v>618</v>
      </c>
      <c r="D50" s="1" t="s">
        <v>619</v>
      </c>
      <c r="E50" s="1" t="s">
        <v>620</v>
      </c>
      <c r="F50" s="1" t="s">
        <v>318</v>
      </c>
      <c r="G50" s="1" t="s">
        <v>322</v>
      </c>
      <c r="H50" s="1" t="s">
        <v>323</v>
      </c>
      <c r="I50" s="1" t="s">
        <v>621</v>
      </c>
      <c r="J50" s="1" t="s">
        <v>30</v>
      </c>
      <c r="K50" s="1" t="s">
        <v>622</v>
      </c>
      <c r="L50" s="1" t="s">
        <v>622</v>
      </c>
      <c r="M50" s="1" t="s">
        <v>326</v>
      </c>
      <c r="N50" s="1" t="s">
        <v>326</v>
      </c>
      <c r="O50" s="1" t="s">
        <v>327</v>
      </c>
      <c r="P50" s="1" t="s">
        <v>328</v>
      </c>
      <c r="Q50" s="1" t="s">
        <v>329</v>
      </c>
      <c r="R50" s="1" t="s">
        <v>623</v>
      </c>
      <c r="S50" s="1" t="s">
        <v>331</v>
      </c>
      <c r="T50" s="1" t="s">
        <v>332</v>
      </c>
      <c r="U50" s="1" t="s">
        <v>333</v>
      </c>
      <c r="V50" s="1" t="s">
        <v>491</v>
      </c>
    </row>
    <row r="51" s="1" customFormat="1" spans="1:22">
      <c r="A51" s="3">
        <v>999226930654210</v>
      </c>
      <c r="B51" s="1" t="s">
        <v>318</v>
      </c>
      <c r="C51" s="1" t="s">
        <v>624</v>
      </c>
      <c r="D51" s="1" t="s">
        <v>625</v>
      </c>
      <c r="E51" s="1" t="s">
        <v>626</v>
      </c>
      <c r="F51" s="1" t="s">
        <v>318</v>
      </c>
      <c r="G51" s="1" t="s">
        <v>322</v>
      </c>
      <c r="H51" s="1" t="s">
        <v>323</v>
      </c>
      <c r="I51" s="1" t="s">
        <v>627</v>
      </c>
      <c r="J51" s="1" t="s">
        <v>30</v>
      </c>
      <c r="K51" s="1" t="s">
        <v>628</v>
      </c>
      <c r="L51" s="1" t="s">
        <v>628</v>
      </c>
      <c r="M51" s="1" t="s">
        <v>326</v>
      </c>
      <c r="N51" s="1" t="s">
        <v>326</v>
      </c>
      <c r="O51" s="1" t="s">
        <v>327</v>
      </c>
      <c r="P51" s="1" t="s">
        <v>328</v>
      </c>
      <c r="Q51" s="1" t="s">
        <v>329</v>
      </c>
      <c r="R51" s="1" t="s">
        <v>629</v>
      </c>
      <c r="S51" s="1" t="s">
        <v>331</v>
      </c>
      <c r="T51" s="1" t="s">
        <v>332</v>
      </c>
      <c r="U51" s="1" t="s">
        <v>333</v>
      </c>
      <c r="V51" s="1" t="s">
        <v>334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2023-10-07T03:41:19Z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