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<sst xmlns="http://schemas.openxmlformats.org/spreadsheetml/2006/main" count="1763" uniqueCount="619">
  <si>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</si>
  <si>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</si>
  <si>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</si>
  <si>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</si>
  <si>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</si>
  <si>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</si>
  <si>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</si>
  <si>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</si>
  <si>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</si>
  <si>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</si>
  <si>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</si>
  <si>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</si>
  <si>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</si>
  <si>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</si>
  <si>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</si>
  <si>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</si>
  <si>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</si>
  <si>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</si>
  <si>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</si>
  <si>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</si>
  <si>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</si>
  <si>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</si>
  <si>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</si>
  <si>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</si>
  <si>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</si>
  <si>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999225903998575	</t>
  </si>
  <si>
    <t>Ctrip</t>
  </si>
  <si>
    <t>正常</t>
  </si>
  <si>
    <t>[民丹岛]娜湾假日酒店(Nirwana Resort Hotel)(39039659)</t>
  </si>
  <si>
    <t>娜湾豪华房&lt;2人入住&gt;&lt;早餐&gt;</t>
  </si>
  <si>
    <t>USD</t>
  </si>
  <si>
    <t>QIN/XIAOHUI,HUANG/HONGQING</t>
  </si>
  <si>
    <t>CA5326231008USD</t>
  </si>
  <si>
    <t>未提现</t>
  </si>
  <si>
    <t>携程开票</t>
  </si>
  <si>
    <t xml:space="preserve">3750829	</t>
  </si>
  <si>
    <t xml:space="preserve">	</t>
  </si>
  <si>
    <t>取消</t>
  </si>
  <si>
    <t xml:space="preserve">999226482190833	</t>
  </si>
  <si>
    <t>[清迈]拉林金达温泉度假酒店(Rarin Jinda Wellness Spa Resort)(40724204)</t>
  </si>
  <si>
    <t>豪华房&lt;2人入住&gt;&lt;不退款&gt;&lt;早餐&gt;</t>
  </si>
  <si>
    <t>LI/ZICHEN,BI/JIEHUA,LI/DAWEI,LI/ZIJUN</t>
  </si>
  <si>
    <t xml:space="preserve">3848613	</t>
  </si>
  <si>
    <t xml:space="preserve">34762	</t>
  </si>
  <si>
    <t xml:space="preserve">999226500657088	</t>
  </si>
  <si>
    <t>[芭堤雅]达拉角度假村(Cape Dara Resort)(40721418)</t>
  </si>
  <si>
    <t>豪华阳台房&lt;2人入住&gt;&lt;早餐&gt;</t>
  </si>
  <si>
    <t>YANG/YANG,LIU/QIAO</t>
  </si>
  <si>
    <t xml:space="preserve">3864388	</t>
  </si>
  <si>
    <t xml:space="preserve">999226612517532	</t>
  </si>
  <si>
    <t>[涛岛]龟岛蒙特拉度假酒店(Koh Tao Montra Resort)(37196248)</t>
  </si>
  <si>
    <t>豪华海景房&lt;2人入住&gt;&lt;不退款&gt;</t>
  </si>
  <si>
    <t>ZHANG/HUYU,PENG/JIAYUN</t>
  </si>
  <si>
    <t xml:space="preserve">3879534	</t>
  </si>
  <si>
    <t xml:space="preserve">104716850	</t>
  </si>
  <si>
    <t xml:space="preserve">999226636489378	</t>
  </si>
  <si>
    <t>[河内]河内丝绸之路精品酒店(Silk Path Boutique Hanoi)(37213549)</t>
  </si>
  <si>
    <t>标准房&lt;2人入住&gt;</t>
  </si>
  <si>
    <t>PHIMPHACHANH/BOUNGNASONE,VANNO/VANNOLA</t>
  </si>
  <si>
    <t xml:space="preserve">3887416	</t>
  </si>
  <si>
    <t xml:space="preserve">999226666901841	</t>
  </si>
  <si>
    <t>[曼谷]曼谷茉莉花度假酒店(Jasmine Resort Bangkok)(37209698)</t>
  </si>
  <si>
    <t>茉莉花豪华房&lt;2人入住&gt;&lt;不退款&gt;</t>
  </si>
  <si>
    <t>TANG/XIAOCHUAN,DENG/WENYING</t>
  </si>
  <si>
    <t xml:space="preserve">3895499	</t>
  </si>
  <si>
    <t>过时取消</t>
  </si>
  <si>
    <t xml:space="preserve">999226732698573	</t>
  </si>
  <si>
    <t>XU/FENGQIAN,CUI/YAXIN</t>
  </si>
  <si>
    <t xml:space="preserve">3909489	</t>
  </si>
  <si>
    <t xml:space="preserve">141294	</t>
  </si>
  <si>
    <t xml:space="preserve">999226737895587	</t>
  </si>
  <si>
    <t>[乔治市]可可喵喵咖啡厅及旅馆(Cocoa Mews Cafe and Homestay)(37210417)</t>
  </si>
  <si>
    <t>公共浴室标准双人房&lt;2人入住&gt;&lt;不退款&gt;</t>
  </si>
  <si>
    <t>BAI/ZHIMEI</t>
  </si>
  <si>
    <t xml:space="preserve">3912487	</t>
  </si>
  <si>
    <t xml:space="preserve">|84294045	</t>
  </si>
  <si>
    <t xml:space="preserve">999226741876572	</t>
  </si>
  <si>
    <t>[清莱]莫拉精品酒店(Mora Boutique Hotel)(39596405)</t>
  </si>
  <si>
    <t>豪华双床房&lt;2人入住&gt;&lt;不退款&gt;&lt;早餐&gt;</t>
  </si>
  <si>
    <t>SHEN/SI</t>
  </si>
  <si>
    <t xml:space="preserve">3913742	</t>
  </si>
  <si>
    <t xml:space="preserve">999226772422126	</t>
  </si>
  <si>
    <t>[普吉岛]普吉岛卡塔度假酒店(Phuket Kata Resotel)(39042889)</t>
  </si>
  <si>
    <t>池畔房&lt;2人入住&gt;&lt;早餐&gt;</t>
  </si>
  <si>
    <t>HE/CHAONENG</t>
  </si>
  <si>
    <t xml:space="preserve">3926882	</t>
  </si>
  <si>
    <t xml:space="preserve">999226798187137	</t>
  </si>
  <si>
    <t>[哥打京那巴鲁]哥打京那巴鲁皇宫酒店(The Palace Hotel Kota Kinabalu)(37196185)</t>
  </si>
  <si>
    <t>豪华房&lt;2人入住&gt;&lt;不退款&gt;</t>
  </si>
  <si>
    <t>YAN/AN</t>
  </si>
  <si>
    <t xml:space="preserve">3940690	</t>
  </si>
  <si>
    <t xml:space="preserve">318394878	</t>
  </si>
  <si>
    <t xml:space="preserve">999226799018877	</t>
  </si>
  <si>
    <t>ZHANG/XIUMIN</t>
  </si>
  <si>
    <t xml:space="preserve">3941719	</t>
  </si>
  <si>
    <t xml:space="preserve">318733785	</t>
  </si>
  <si>
    <t xml:space="preserve">999226852927563	</t>
  </si>
  <si>
    <t>直通泳池客房&lt;2人入住&gt;&lt;早餐&gt;</t>
  </si>
  <si>
    <t>MENG/YINGYING</t>
  </si>
  <si>
    <t xml:space="preserve">3961050	</t>
  </si>
  <si>
    <t xml:space="preserve">999226853523507	</t>
  </si>
  <si>
    <t>[普吉岛]甜蜜马丽娜酒店 - 时尚 - 卡塔海滩(Sugar Marina Hotel - Fashion - Kata Beach)(44128024)</t>
  </si>
  <si>
    <t>豪华房（双人床或双床）&lt;2人入住&gt;</t>
  </si>
  <si>
    <t>GUO/JIELIN,Chen/KAICAN</t>
  </si>
  <si>
    <t xml:space="preserve">3961660	</t>
  </si>
  <si>
    <t xml:space="preserve">999227043560571	</t>
  </si>
  <si>
    <t>[普吉岛]卡隆超越酒店 – 限成人(Beyond Karon)(48036158)</t>
  </si>
  <si>
    <t>豪华海景房&lt;2人入住&gt;&lt;不退款&gt;&lt;早餐&gt;</t>
  </si>
  <si>
    <t>RHEE/ROZIEL</t>
  </si>
  <si>
    <t xml:space="preserve">3987794	</t>
  </si>
  <si>
    <t xml:space="preserve">999227064392958	</t>
  </si>
  <si>
    <t>[古晋]玛格丽特大酒店(Grand Margherita Hotel)(37221743)</t>
  </si>
  <si>
    <t>精致套房&lt;2人入住&gt;&lt;不退款&gt;&lt;早餐&gt;</t>
  </si>
  <si>
    <t>ZULKIFLI/ZULKIFLI IBRAHIM</t>
  </si>
  <si>
    <t xml:space="preserve">3996203	</t>
  </si>
  <si>
    <t xml:space="preserve">999227099011334	</t>
  </si>
  <si>
    <t>[胡志明市]阿拉贡精品Spa酒店(Alagon D'antique Hotel &amp; Spa)(44705265)</t>
  </si>
  <si>
    <t>豪华大床房(无窗)&lt;2人入住&gt;&lt;不退款&gt;&lt;早餐&gt;</t>
  </si>
  <si>
    <t>DU/GUANWEN,YU/HONG</t>
  </si>
  <si>
    <t xml:space="preserve">4001230	</t>
  </si>
  <si>
    <t xml:space="preserve">999227099093909	</t>
  </si>
  <si>
    <t>[曼谷]曼谷莲花素坤逸酒店(Bangkok Hotel Lotus Sukhumvit 33 by Compass Hospitality)(37209408)</t>
  </si>
  <si>
    <t>高级双床房&lt;2人入住&gt;&lt;不退款&gt;</t>
  </si>
  <si>
    <t>REN/XIANGWEI,HUANG/HAO</t>
  </si>
  <si>
    <t xml:space="preserve">4001269	</t>
  </si>
  <si>
    <t xml:space="preserve">999227101440033	</t>
  </si>
  <si>
    <t>[济州市]济州航空城酒店(Hotel Air City Jeju)(37206258)</t>
  </si>
  <si>
    <t>豪华双床房&lt;2人入住&gt;&lt;不退款&gt;</t>
  </si>
  <si>
    <t>Hwang/Chaewon</t>
  </si>
  <si>
    <t xml:space="preserve">4002625	</t>
  </si>
  <si>
    <t xml:space="preserve">999227102971810	</t>
  </si>
  <si>
    <t>[曼谷]里拉兰花酒店(Leela Orchid Hotel)(39647441)</t>
  </si>
  <si>
    <t>高级双人房&lt;2人入住&gt;&lt;不退款&gt;</t>
  </si>
  <si>
    <t>ZOU/LANHUA</t>
  </si>
  <si>
    <t xml:space="preserve">4003903	</t>
  </si>
  <si>
    <t xml:space="preserve">999227104000522	</t>
  </si>
  <si>
    <t>[安赫莱斯]依优特安吉利斯酒店(Eurotel Angeles)(48377307)</t>
  </si>
  <si>
    <t>开间&lt;2人入住&gt;&lt;不退款&gt;</t>
  </si>
  <si>
    <t>AN/MINWOO</t>
  </si>
  <si>
    <t xml:space="preserve">4004475	</t>
  </si>
  <si>
    <t xml:space="preserve">999227106143739	</t>
  </si>
  <si>
    <t>[清迈]@清迈酒店(At Chiang Mai)(37202995)</t>
  </si>
  <si>
    <t>LIU/CHENGUANG,Zhang/Jun</t>
  </si>
  <si>
    <t xml:space="preserve">4005798	</t>
  </si>
  <si>
    <t xml:space="preserve">999227109697850	</t>
  </si>
  <si>
    <t>[吉隆坡]科穆勒生活酒店(Komune Living)(70666538)</t>
  </si>
  <si>
    <t>思想家工作室房2&lt;2人入住&gt;&lt;不退款&gt;</t>
  </si>
  <si>
    <t>YAP/YOKE YEN</t>
  </si>
  <si>
    <t xml:space="preserve">4008267	</t>
  </si>
  <si>
    <t xml:space="preserve">999227113609354	</t>
  </si>
  <si>
    <t>[中雅加达]雅加达阿雅娜中央广场酒店(AYANA Midplaza Jakarta)(37243956)</t>
  </si>
  <si>
    <t>SOEDEWO/MARIO</t>
  </si>
  <si>
    <t xml:space="preserve">4010782	</t>
  </si>
  <si>
    <t xml:space="preserve">999227173042957	</t>
  </si>
  <si>
    <t>[乌隆他尼]乌汶库姆考酒店(Kumkaew Udon)(39655429)</t>
  </si>
  <si>
    <t>双人床房&lt;2人入住&gt;&lt;不退款&gt;</t>
  </si>
  <si>
    <t>SRIBOONRUANG/PREEYARAT</t>
  </si>
  <si>
    <t xml:space="preserve">4012578	</t>
  </si>
  <si>
    <t xml:space="preserve">999227175237987	</t>
  </si>
  <si>
    <t>[曼谷]帕纳帕特普莱斯酒店(Pannapat Place)(48433130)</t>
  </si>
  <si>
    <t>QI/WENQIANG</t>
  </si>
  <si>
    <t xml:space="preserve">4012932	</t>
  </si>
  <si>
    <t xml:space="preserve">999227181799854	</t>
  </si>
  <si>
    <t>WONGSA/NATTHARAT</t>
  </si>
  <si>
    <t xml:space="preserve">4015118	</t>
  </si>
  <si>
    <t xml:space="preserve">999227183282093	</t>
  </si>
  <si>
    <t>[吉隆坡]世界观大酒店(Worldview Grand Hotel)(44799113)</t>
  </si>
  <si>
    <t>标准双床房&lt;2人入住&gt;&lt;不退款&gt;</t>
  </si>
  <si>
    <t>MOAMAIL/NUR HAJARUL ASWANI</t>
  </si>
  <si>
    <t xml:space="preserve">4015944	</t>
  </si>
  <si>
    <t xml:space="preserve">999227183395466	</t>
  </si>
  <si>
    <t>[吉隆坡]文华东方酒店(Mandarin Oriental, Kuala Lumpur)(44693348)</t>
  </si>
  <si>
    <t>公园景观俱乐部客房&lt;2人入住&gt;&lt;不退款&gt;</t>
  </si>
  <si>
    <t>SUN/BEI</t>
  </si>
  <si>
    <t xml:space="preserve">4015996	</t>
  </si>
  <si>
    <t xml:space="preserve">2310030953190958960	</t>
  </si>
  <si>
    <t xml:space="preserve">999227183727078	</t>
  </si>
  <si>
    <t>[曼谷]曼谷索伊松维亚智选假日酒店(Holiday Inn Express Bangkok Soi Soonvijai, an Ihg Hotel)(37213533)</t>
  </si>
  <si>
    <t>标准大号床房&lt;2人入住&gt;&lt;不退款&gt;&lt;早餐&gt;</t>
  </si>
  <si>
    <t>SHEN/YINGCHUN,HUANG/WENCHUN</t>
  </si>
  <si>
    <t xml:space="preserve">4016251	</t>
  </si>
  <si>
    <t xml:space="preserve">87237220	</t>
  </si>
  <si>
    <t xml:space="preserve">999227184313749	</t>
  </si>
  <si>
    <t>[八打灵再也]吉隆坡八打灵再也秋丽白沙罗酒店(Qliq Damansara Petaling Jaya Kuala Lumpur)(37281119)</t>
  </si>
  <si>
    <t>高级特大床房&lt;2人入住&gt;&lt;不退款&gt;</t>
  </si>
  <si>
    <t>ABDULLAH/MD SHARIFF</t>
  </si>
  <si>
    <t xml:space="preserve">4016702	</t>
  </si>
  <si>
    <t xml:space="preserve">999227184447746	</t>
  </si>
  <si>
    <t>[普吉岛]拉马布林度假酒店(Ramaburin Resort)(40721528)</t>
  </si>
  <si>
    <t>豪华房直通泳池&lt;2人入住&gt;&lt;不退款&gt;</t>
  </si>
  <si>
    <t>ENGELMANN/JENNIFER MAY</t>
  </si>
  <si>
    <t xml:space="preserve">4016762	</t>
  </si>
  <si>
    <t xml:space="preserve">999227185839412	</t>
  </si>
  <si>
    <t>[曼谷]珊兰广场酒店(Samran Place Hotel)(37214827)</t>
  </si>
  <si>
    <t>ying/xiaojiao</t>
  </si>
  <si>
    <t xml:space="preserve">4017706	</t>
  </si>
  <si>
    <t xml:space="preserve">999227186530925	</t>
  </si>
  <si>
    <t>[釜山]釜山中央公园酒店(Central Park Hotel Busan)(39589072)</t>
  </si>
  <si>
    <t>海港景大床房&lt;2人入住&gt;&lt;不退款&gt;</t>
  </si>
  <si>
    <t>KOSTRINA/ANASTASIIA,BEREZIN/KIRILL</t>
  </si>
  <si>
    <t xml:space="preserve">4018283	</t>
  </si>
  <si>
    <t xml:space="preserve">999227187457317	</t>
  </si>
  <si>
    <t>[曼谷]曼谷苏拉翁坦塔湾酒店(The Tarntawan Hotel Surawong Bangkok)(37209214)</t>
  </si>
  <si>
    <t>XU/FENG</t>
  </si>
  <si>
    <t xml:space="preserve">4019195	</t>
  </si>
  <si>
    <t xml:space="preserve">999227188164445	</t>
  </si>
  <si>
    <t>[曼谷]亚玛兰塔酒店(Amaranta Hotel)(37197688)</t>
  </si>
  <si>
    <t>高级房&lt;2人入住&gt;&lt;不退款&gt;</t>
  </si>
  <si>
    <t>JIANG/MINGJIAN</t>
  </si>
  <si>
    <t xml:space="preserve">4019913	</t>
  </si>
  <si>
    <t xml:space="preserve">999227188177521	</t>
  </si>
  <si>
    <t>[曼谷]伦比尼埃塔斯酒店(Aetas Lumpini)(37204201)</t>
  </si>
  <si>
    <t>尊贵套房, 可使用商务酒廊&lt;2人入住&gt;&lt;不退款&gt;&lt;早餐&gt;</t>
  </si>
  <si>
    <t>Kumploy/Patcharakorn</t>
  </si>
  <si>
    <t xml:space="preserve">4019919	</t>
  </si>
  <si>
    <t xml:space="preserve">-98272654|98272654	</t>
  </si>
  <si>
    <t xml:space="preserve">999227188603383	</t>
  </si>
  <si>
    <t>[首尔]首尔塔K POP酒店(K-POP Hotel Seoul Tower)(37207714)</t>
  </si>
  <si>
    <t>经济双人间&lt;2人入住&gt;&lt;不退款&gt;</t>
  </si>
  <si>
    <t>LIU/MINGLE</t>
  </si>
  <si>
    <t xml:space="preserve">4020394	</t>
  </si>
  <si>
    <t xml:space="preserve">999227189015710	</t>
  </si>
  <si>
    <t>[民都鲁]金河公寓酒店(Jinhold Apartment Hotel)(44803398)</t>
  </si>
  <si>
    <t>豪华三人房&lt;2人入住&gt;&lt;不退款&gt;</t>
  </si>
  <si>
    <t>BIN MOHD HANIF/MUHAMMAD DANIAL AIMAN</t>
  </si>
  <si>
    <t xml:space="preserve">4020741	</t>
  </si>
  <si>
    <t xml:space="preserve">999227189156646	</t>
  </si>
  <si>
    <t>[首尔]美利来酒店首尔明洞.(Migliore Hotel Seoul Myeongdong)(48313088)</t>
  </si>
  <si>
    <t>高级房&lt;1&gt;&lt;2人入住&gt;&lt;不退款&gt;</t>
  </si>
  <si>
    <t>LIU/QIONG</t>
  </si>
  <si>
    <t xml:space="preserve">4020826	</t>
  </si>
  <si>
    <t xml:space="preserve">999227189461444	</t>
  </si>
  <si>
    <t>[Pasirsari]锡卡龙高级商务酒店(PrimeBiz Cikarang)(39672549)</t>
  </si>
  <si>
    <t>高级房间&lt;2人入住&gt;&lt;不退款&gt;</t>
  </si>
  <si>
    <t>M/SARAH</t>
  </si>
  <si>
    <t xml:space="preserve">4021067	</t>
  </si>
  <si>
    <t xml:space="preserve">999227189807240	</t>
  </si>
  <si>
    <t>[曼谷]曼谷王子宫殿酒店(Prince Palace Hotel Bangkok)(40721445)</t>
  </si>
  <si>
    <t>单卧套房&lt;2人入住&gt;&lt;不退款&gt;</t>
  </si>
  <si>
    <t>KABKERD/RATTHASART</t>
  </si>
  <si>
    <t xml:space="preserve">4021445	</t>
  </si>
  <si>
    <t xml:space="preserve">999227189880101	</t>
  </si>
  <si>
    <t>[曼谷]活力公寓(Viva Residence)(48436482)</t>
  </si>
  <si>
    <t>高级大床房&lt;2人入住&gt;&lt;不退款&gt;</t>
  </si>
  <si>
    <t>SIENG/PUNLEU</t>
  </si>
  <si>
    <t xml:space="preserve">4021483	</t>
  </si>
  <si>
    <t xml:space="preserve">999227190105768	</t>
  </si>
  <si>
    <t>RAHIM/ABDUL RAHIM</t>
  </si>
  <si>
    <t xml:space="preserve">4021713	</t>
  </si>
  <si>
    <t xml:space="preserve">999227190488072	</t>
  </si>
  <si>
    <t>[哥打京那巴鲁]卡拉穆辛天空海洋旅行家套房酒店(Marina Travellers Suite Sky Karamunsing)(39051864)</t>
  </si>
  <si>
    <t>套房, 2 间卧室&lt;2人入住&gt;&lt;不退款&gt;</t>
  </si>
  <si>
    <t>MAJINGGA/RADIAM</t>
  </si>
  <si>
    <t xml:space="preserve">4022003	</t>
  </si>
  <si>
    <t xml:space="preserve">999227190577982	</t>
  </si>
  <si>
    <t>[新山]KSL度假酒店(KSL Hotel &amp; Resort)(37198753)</t>
  </si>
  <si>
    <t>豪华大号床客房&lt;2人入住&gt;&lt;不退款&gt;&lt;早餐&gt;</t>
  </si>
  <si>
    <t>LE/TRINH</t>
  </si>
  <si>
    <t xml:space="preserve">4022060	</t>
  </si>
  <si>
    <t xml:space="preserve">999227190793238	</t>
  </si>
  <si>
    <t>KUMAGAI/SONO</t>
  </si>
  <si>
    <t xml:space="preserve">4022254	</t>
  </si>
  <si>
    <t xml:space="preserve">999227191064012	</t>
  </si>
  <si>
    <t>[沙美岛]沙美岛心萨姆特酒店(Sinsamut Koh Samed)(39668891)</t>
  </si>
  <si>
    <t>CHEN/DONGXING</t>
  </si>
  <si>
    <t xml:space="preserve">4022514	</t>
  </si>
  <si>
    <t xml:space="preserve">999227191127984	</t>
  </si>
  <si>
    <t>[依斯干达公主城]布蒂港辉盛坊国际公寓(Fraser Place Puteri Harbour, Johor)(39643800)</t>
  </si>
  <si>
    <t>豪华一室公寓&lt;2人入住&gt;&lt;不退款&gt;</t>
  </si>
  <si>
    <t>WONG/NYOK MEI</t>
  </si>
  <si>
    <t xml:space="preserve">4022542	</t>
  </si>
  <si>
    <t xml:space="preserve">999227191550314	</t>
  </si>
  <si>
    <t>[巴生港]GM城市酒店(GM City Hotel)(48376974)</t>
  </si>
  <si>
    <t>豪华客房&lt;2人入住&gt;&lt;不退款&gt;</t>
  </si>
  <si>
    <t>BIN MAT SALIM/ROSLI</t>
  </si>
  <si>
    <t xml:space="preserve">4023063	</t>
  </si>
  <si>
    <t xml:space="preserve">999227192113477	</t>
  </si>
  <si>
    <t>[胡志明市]ÊMM西贡酒店(ÊMM Hotel Saigon)(37225524)</t>
  </si>
  <si>
    <t>高级房 (Room Only)&lt;2人入住&gt;&lt;不退款&gt;</t>
  </si>
  <si>
    <t>WANG/HUIYANG</t>
  </si>
  <si>
    <t xml:space="preserve">4023636	</t>
  </si>
  <si>
    <t xml:space="preserve">999227192218394	</t>
  </si>
  <si>
    <t>[曼谷]考山艺术酒店(Khaosan Art Hotel)(44686490)</t>
  </si>
  <si>
    <t>小型双人房&lt;2人入住&gt;&lt;不退款&gt;</t>
  </si>
  <si>
    <t>MANEERAT/CHANYUT</t>
  </si>
  <si>
    <t xml:space="preserve">4023800	</t>
  </si>
  <si>
    <t>，</t>
  </si>
  <si>
    <t>A231008104700481</t>
  </si>
  <si>
    <t>A231008104832481</t>
  </si>
  <si>
    <t>USD / HKD 当前参考汇率: 7.83171</t>
  </si>
  <si>
    <t>总计：3901.98 USD/
30559.18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</si>
  <si>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</si>
  <si>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</si>
  <si>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</si>
  <si>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</si>
  <si>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</si>
  <si>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</si>
  <si>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</si>
  <si>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</si>
  <si>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</si>
  <si>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</si>
  <si>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</si>
  <si>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</si>
  <si>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</si>
  <si>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</si>
  <si>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</si>
  <si>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</si>
  <si>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</si>
  <si>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</si>
  <si>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</si>
  <si>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2023-10-04</t>
  </si>
  <si>
    <t>4023800</t>
  </si>
  <si>
    <t>考山艺术酒店</t>
  </si>
  <si>
    <t>MANEERAT CHANYUT</t>
  </si>
  <si>
    <t>2023-10-05</t>
  </si>
  <si>
    <t>退房日周结</t>
  </si>
  <si>
    <t>122.31</t>
  </si>
  <si>
    <t>16.69</t>
  </si>
  <si>
    <t>0</t>
  </si>
  <si>
    <t>0.00</t>
  </si>
  <si>
    <t>携程盛景国际直连</t>
  </si>
  <si>
    <t>01.010677</t>
  </si>
  <si>
    <t>2023-10-04 22:24:48</t>
  </si>
  <si>
    <t>否</t>
  </si>
  <si>
    <t>汇智国际旅游发展有限公司</t>
  </si>
  <si>
    <t>直连</t>
  </si>
  <si>
    <t>泰国</t>
  </si>
  <si>
    <t>4023063</t>
  </si>
  <si>
    <t>GM 城市酒店</t>
  </si>
  <si>
    <t>BIN MAT SALIM ROSLI</t>
  </si>
  <si>
    <t>162.25</t>
  </si>
  <si>
    <t>22.14</t>
  </si>
  <si>
    <t>2023-10-04 20:05:46</t>
  </si>
  <si>
    <t>马来西亚</t>
  </si>
  <si>
    <t>4022542</t>
  </si>
  <si>
    <t>柔佛布蒂港辉盛坊国际公寓</t>
  </si>
  <si>
    <t>WONG NYOK MEI</t>
  </si>
  <si>
    <t>418.01</t>
  </si>
  <si>
    <t>57.04</t>
  </si>
  <si>
    <t>2023-10-04 18:43:56</t>
  </si>
  <si>
    <t>4022254</t>
  </si>
  <si>
    <t>金河公寓酒店</t>
  </si>
  <si>
    <t>KUMAGAI SONO</t>
  </si>
  <si>
    <t>132.28</t>
  </si>
  <si>
    <t>18.05</t>
  </si>
  <si>
    <t>2023-10-04 17:40:36</t>
  </si>
  <si>
    <t>4022060</t>
  </si>
  <si>
    <t>KSL度假酒店</t>
  </si>
  <si>
    <t>LE TRINH</t>
  </si>
  <si>
    <t>351.76</t>
  </si>
  <si>
    <t>48.00</t>
  </si>
  <si>
    <t>2023-10-04 16:58:36</t>
  </si>
  <si>
    <t>4021713</t>
  </si>
  <si>
    <t>RAHIM ABDUL RAHIM</t>
  </si>
  <si>
    <t>2023-10-04 15:19:55</t>
  </si>
  <si>
    <t>4022514</t>
  </si>
  <si>
    <t>沙美岛心萨姆特酒店</t>
  </si>
  <si>
    <t>CHEN DONGXING</t>
  </si>
  <si>
    <t>275.47</t>
  </si>
  <si>
    <t>37.59</t>
  </si>
  <si>
    <t>2023-10-04 18:31:48</t>
  </si>
  <si>
    <t>4021445</t>
  </si>
  <si>
    <t>王子宫殿酒店  (政府卫生认证)</t>
  </si>
  <si>
    <t>KABKERD RATTHASART</t>
  </si>
  <si>
    <t>268.37</t>
  </si>
  <si>
    <t>36.62</t>
  </si>
  <si>
    <t>2023-10-04 14:18:11</t>
  </si>
  <si>
    <t>4023636</t>
  </si>
  <si>
    <t>ÊMM西贡酒店</t>
  </si>
  <si>
    <t>WANG HUIYANG</t>
  </si>
  <si>
    <t>224.84</t>
  </si>
  <si>
    <t>30.68</t>
  </si>
  <si>
    <t>2023-10-04 22:01:35</t>
  </si>
  <si>
    <t>越南</t>
  </si>
  <si>
    <t>4020826</t>
  </si>
  <si>
    <t>首尔明洞美利来酒店</t>
  </si>
  <si>
    <t>LIU QIONG</t>
  </si>
  <si>
    <t>480.30</t>
  </si>
  <si>
    <t>65.54</t>
  </si>
  <si>
    <t>2023-10-04 11:47:43</t>
  </si>
  <si>
    <t>韩国</t>
  </si>
  <si>
    <t>4020741</t>
  </si>
  <si>
    <t>BIN MOHD HANIF MUHAMMAD DANIAL AIMAN</t>
  </si>
  <si>
    <t>122.46</t>
  </si>
  <si>
    <t>16.71</t>
  </si>
  <si>
    <t>2023-10-04 11:14:55</t>
  </si>
  <si>
    <t>4020394</t>
  </si>
  <si>
    <t>韩流住宅酒店首尔塔店</t>
  </si>
  <si>
    <t>LIU MINGLE</t>
  </si>
  <si>
    <t>205.20</t>
  </si>
  <si>
    <t>28.00</t>
  </si>
  <si>
    <t>2023-10-04 09:19:41</t>
  </si>
  <si>
    <t>4021483</t>
  </si>
  <si>
    <t>维瓦公寓</t>
  </si>
  <si>
    <t>SIENG PUNLEU</t>
  </si>
  <si>
    <t>129.93</t>
  </si>
  <si>
    <t>17.73</t>
  </si>
  <si>
    <t>2023-10-04 14:29:43</t>
  </si>
  <si>
    <t>4022003</t>
  </si>
  <si>
    <t>卡拉穆辛天空海洋旅行家套房酒店</t>
  </si>
  <si>
    <t>MAJINGGA RADIAM</t>
  </si>
  <si>
    <t>168.85</t>
  </si>
  <si>
    <t>23.04</t>
  </si>
  <si>
    <t>2023-10-04 16:40:33</t>
  </si>
  <si>
    <t>4021067</t>
  </si>
  <si>
    <t>西卡朗高级商务酒店</t>
  </si>
  <si>
    <t>M SARAH</t>
  </si>
  <si>
    <t>119.23</t>
  </si>
  <si>
    <t>16.27</t>
  </si>
  <si>
    <t>2023-10-04 12:58:23</t>
  </si>
  <si>
    <t>印度尼西亚</t>
  </si>
  <si>
    <t>2023-10-03</t>
  </si>
  <si>
    <t>4017706</t>
  </si>
  <si>
    <t>曼谷善兰酒店</t>
  </si>
  <si>
    <t>ying xiaojiao</t>
  </si>
  <si>
    <t>401.14</t>
  </si>
  <si>
    <t>54.76</t>
  </si>
  <si>
    <t>2023-10-03 17:48:06</t>
  </si>
  <si>
    <t>4016762</t>
  </si>
  <si>
    <t>拉马布林度假酒店</t>
  </si>
  <si>
    <t>ENGELMANN JENNIFER MAY</t>
  </si>
  <si>
    <t>840.08</t>
  </si>
  <si>
    <t>114.68</t>
  </si>
  <si>
    <t>2023-10-03 13:36:52</t>
  </si>
  <si>
    <t>4019195</t>
  </si>
  <si>
    <t>曼谷素里翁坦塔旺酒店</t>
  </si>
  <si>
    <t>XU FENG</t>
  </si>
  <si>
    <t>679.36</t>
  </si>
  <si>
    <t>92.74</t>
  </si>
  <si>
    <t>2023-10-03 22:24:13</t>
  </si>
  <si>
    <t>4016251</t>
  </si>
  <si>
    <t>曼谷索伊松维亚智选假日酒店</t>
  </si>
  <si>
    <t>SHEN YINGCHUN,HUANG WENCHUN</t>
  </si>
  <si>
    <t>1601.04</t>
  </si>
  <si>
    <t>218.56</t>
  </si>
  <si>
    <t>2023-10-03 11:09:57</t>
  </si>
  <si>
    <t>4015996</t>
  </si>
  <si>
    <t>吉隆坡文华东方酒店</t>
  </si>
  <si>
    <t>SUN BEI</t>
  </si>
  <si>
    <t>2627.55</t>
  </si>
  <si>
    <t>358.69</t>
  </si>
  <si>
    <t>2023-10-03 09:54:02</t>
  </si>
  <si>
    <t>4015944</t>
  </si>
  <si>
    <t>世界视觉大酒店</t>
  </si>
  <si>
    <t>MOAMAIL NUR HAJARUL ASWANI</t>
  </si>
  <si>
    <t>73.18</t>
  </si>
  <si>
    <t>9.99</t>
  </si>
  <si>
    <t>2023-10-03 09:22:47</t>
  </si>
  <si>
    <t>4018283</t>
  </si>
  <si>
    <t>釜山中央公园酒店</t>
  </si>
  <si>
    <t>KOSTRINA ANASTASIIA,BEREZIN KIRILL</t>
  </si>
  <si>
    <t>275.58</t>
  </si>
  <si>
    <t>37.62</t>
  </si>
  <si>
    <t>2023-10-03 19:42:12</t>
  </si>
  <si>
    <t>2023-10-02</t>
  </si>
  <si>
    <t>4012932</t>
  </si>
  <si>
    <t>帕纳帕特普莱斯酒店</t>
  </si>
  <si>
    <t>QI WENQIANG</t>
  </si>
  <si>
    <t>376.61</t>
  </si>
  <si>
    <t>51.44</t>
  </si>
  <si>
    <t>2023-10-02 16:14:54</t>
  </si>
  <si>
    <t>4019919</t>
  </si>
  <si>
    <t>曼谷艾塔斯隆披尼酒店</t>
  </si>
  <si>
    <t>Kumploy Patcharakorn</t>
  </si>
  <si>
    <t>734.89</t>
  </si>
  <si>
    <t>100.28</t>
  </si>
  <si>
    <t>2023-10-04 02:12:47</t>
  </si>
  <si>
    <t>4015118</t>
  </si>
  <si>
    <t>WONGSA NATTHARAT</t>
  </si>
  <si>
    <t>188.30</t>
  </si>
  <si>
    <t>25.72</t>
  </si>
  <si>
    <t>2023-10-02 23:45:27</t>
  </si>
  <si>
    <t>2023-10-01</t>
  </si>
  <si>
    <t>4008267</t>
  </si>
  <si>
    <t>克幕居家酒店</t>
  </si>
  <si>
    <t>YAP YOKE YEN</t>
  </si>
  <si>
    <t>808.49</t>
  </si>
  <si>
    <t>110.43</t>
  </si>
  <si>
    <t>2023-10-01 13:05:43</t>
  </si>
  <si>
    <t>2023-09-30</t>
  </si>
  <si>
    <t>4004475</t>
  </si>
  <si>
    <t>天使城酒店</t>
  </si>
  <si>
    <t>AN MINWOO</t>
  </si>
  <si>
    <t>508.90</t>
  </si>
  <si>
    <t>69.51</t>
  </si>
  <si>
    <t>2023-09-30 13:44:58</t>
  </si>
  <si>
    <t>菲律宾</t>
  </si>
  <si>
    <t>4016702</t>
  </si>
  <si>
    <t>吉隆坡八打灵再也秋丽白沙罗酒店</t>
  </si>
  <si>
    <t>ABDULLAH MD SHARIFF</t>
  </si>
  <si>
    <t>264.52</t>
  </si>
  <si>
    <t>36.11</t>
  </si>
  <si>
    <t>2023-10-03 13:10:54</t>
  </si>
  <si>
    <t>2023-09-29</t>
  </si>
  <si>
    <t>4002625</t>
  </si>
  <si>
    <t>济州航空城酒店</t>
  </si>
  <si>
    <t>Hwang Chaewon</t>
  </si>
  <si>
    <t>252.57</t>
  </si>
  <si>
    <t>34.51</t>
  </si>
  <si>
    <t>2023-09-29 22:54:50</t>
  </si>
  <si>
    <t>4001269</t>
  </si>
  <si>
    <t>曼谷莲花素坤逸酒店</t>
  </si>
  <si>
    <t>REN XIANGWEI,HUANG HAO</t>
  </si>
  <si>
    <t>671.87</t>
  </si>
  <si>
    <t>91.80</t>
  </si>
  <si>
    <t>2023-09-29 15:38:55</t>
  </si>
  <si>
    <t>4003903</t>
  </si>
  <si>
    <t>里拉果园酒店</t>
  </si>
  <si>
    <t>ZOU LANHUA</t>
  </si>
  <si>
    <t>593.61</t>
  </si>
  <si>
    <t>81.08</t>
  </si>
  <si>
    <t>2023-09-30 10:32:56</t>
  </si>
  <si>
    <t>2023-09-28</t>
  </si>
  <si>
    <t>3996203</t>
  </si>
  <si>
    <t>玛格丽特大酒店</t>
  </si>
  <si>
    <t>ZULKIFLI ZULKIFLI IBRAHIM</t>
  </si>
  <si>
    <t>2391.80</t>
  </si>
  <si>
    <t>326.04</t>
  </si>
  <si>
    <t>2023-09-28 11:24:03</t>
  </si>
  <si>
    <t>2023-09-26</t>
  </si>
  <si>
    <t>3987794</t>
  </si>
  <si>
    <t>卡隆超越度假酒店 – 限成人 (SHA Extra Plus)</t>
  </si>
  <si>
    <t>RHEE ROZIEL</t>
  </si>
  <si>
    <t>2684.58</t>
  </si>
  <si>
    <t>366.25</t>
  </si>
  <si>
    <t>2023-09-26 14:23:26</t>
  </si>
  <si>
    <t>2023-09-20</t>
  </si>
  <si>
    <t>3961050</t>
  </si>
  <si>
    <t>卡塔泻湖酒店</t>
  </si>
  <si>
    <t>MENG YINGYING</t>
  </si>
  <si>
    <t>801.35</t>
  </si>
  <si>
    <t>109.56</t>
  </si>
  <si>
    <t>2023-09-20 16:28:22</t>
  </si>
  <si>
    <t>2023-09-16</t>
  </si>
  <si>
    <t>3941719</t>
  </si>
  <si>
    <t>哥打京那巴鲁皇宫酒店</t>
  </si>
  <si>
    <t>ZHANG XIUMIN</t>
  </si>
  <si>
    <t>291.99</t>
  </si>
  <si>
    <t>40.03</t>
  </si>
  <si>
    <t>2023-09-18 14:17:53</t>
  </si>
  <si>
    <t>直采</t>
  </si>
  <si>
    <t>3940690</t>
  </si>
  <si>
    <t>YAN AN</t>
  </si>
  <si>
    <t>2023-09-17 10:08:18</t>
  </si>
  <si>
    <t>2023-09-13</t>
  </si>
  <si>
    <t>3926882</t>
  </si>
  <si>
    <t>HE CHAONENG</t>
  </si>
  <si>
    <t>714.34</t>
  </si>
  <si>
    <t>97.65</t>
  </si>
  <si>
    <t>2023-09-13 21:24:34</t>
  </si>
  <si>
    <t>4012578</t>
  </si>
  <si>
    <t>昆考乌东酒店</t>
  </si>
  <si>
    <t>SRIBOONRUANG PREEYARAT</t>
  </si>
  <si>
    <t>51.18</t>
  </si>
  <si>
    <t>6.99</t>
  </si>
  <si>
    <t>2023-10-02 14:28:38</t>
  </si>
  <si>
    <t>4010782</t>
  </si>
  <si>
    <t>雅加达阿雅娜中央广场酒店</t>
  </si>
  <si>
    <t>SOEDEWO MARIO</t>
  </si>
  <si>
    <t>988.38</t>
  </si>
  <si>
    <t>135.00</t>
  </si>
  <si>
    <t>2023-10-01 23:48:05</t>
  </si>
  <si>
    <t>2023-09-11</t>
  </si>
  <si>
    <t>3912487</t>
  </si>
  <si>
    <t>可可喵咖啡馆和民宿</t>
  </si>
  <si>
    <t>BAI ZHIMEI</t>
  </si>
  <si>
    <t>235.61</t>
  </si>
  <si>
    <t>32.00</t>
  </si>
  <si>
    <t>2023-09-11 00:38:44</t>
  </si>
  <si>
    <t>2023-09-10</t>
  </si>
  <si>
    <t>3909489</t>
  </si>
  <si>
    <t>茉莉度假村 - SHA Extra Plus 认证</t>
  </si>
  <si>
    <t>XU FENGQIAN,CUI YAXIN</t>
  </si>
  <si>
    <t>939.95</t>
  </si>
  <si>
    <t>127.66</t>
  </si>
  <si>
    <t>2023-09-10 14:52:13</t>
  </si>
  <si>
    <t>2023-09-07</t>
  </si>
  <si>
    <t>3895499</t>
  </si>
  <si>
    <t>TANG XIAOCHUAN,DENG WENYING</t>
  </si>
  <si>
    <t>3047.91</t>
  </si>
  <si>
    <t>415.62</t>
  </si>
  <si>
    <t>27.27</t>
  </si>
  <si>
    <t>-388</t>
  </si>
  <si>
    <t>-2847</t>
  </si>
  <si>
    <t>2023-09-07 15:59:18</t>
  </si>
  <si>
    <t>3925564</t>
  </si>
  <si>
    <t>富湾酒店</t>
  </si>
  <si>
    <t>Wu Li</t>
  </si>
  <si>
    <t>285.81</t>
  </si>
  <si>
    <t>39.07</t>
  </si>
  <si>
    <t>-39</t>
  </si>
  <si>
    <t>-285</t>
  </si>
  <si>
    <t>2023-09-13 17:18:37</t>
  </si>
  <si>
    <t>2023-08-28</t>
  </si>
  <si>
    <t>3848613</t>
  </si>
  <si>
    <t>拉林金达温泉度假酒店</t>
  </si>
  <si>
    <t>LI ZICHEN,BI JIEHUA,LI DAWEI,LI ZIJUN</t>
  </si>
  <si>
    <t>1255.93</t>
  </si>
  <si>
    <t>171.92</t>
  </si>
  <si>
    <t>2023-08-28 17:31:00</t>
  </si>
  <si>
    <t>3913742</t>
  </si>
  <si>
    <t>莫拉精品酒店</t>
  </si>
  <si>
    <t>SHEN SI</t>
  </si>
  <si>
    <t>1219.30</t>
  </si>
  <si>
    <t>165.60</t>
  </si>
  <si>
    <t>2023-09-11 10:35:17</t>
  </si>
  <si>
    <t>4001230</t>
  </si>
  <si>
    <t>阿拉贡精品Spa酒店</t>
  </si>
  <si>
    <t>DU GUANWEN,YU HONG</t>
  </si>
  <si>
    <t>1298.50</t>
  </si>
  <si>
    <t>177.42</t>
  </si>
  <si>
    <t>2023-09-29 15:21:04</t>
  </si>
  <si>
    <t>2023-09-04</t>
  </si>
  <si>
    <t>3879534</t>
  </si>
  <si>
    <t>龟岛蒙特拉度假酒店</t>
  </si>
  <si>
    <t>ZHANG HUYU,PENG JIAYUN</t>
  </si>
  <si>
    <t>1008.72</t>
  </si>
  <si>
    <t>138.46</t>
  </si>
  <si>
    <t>2023-09-04 01:55:39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</si>
</sst>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15</xdr:col>
      <xdr:colOff>95250</xdr:colOff>
      <xdr:row>96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89660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45203</v>
      </c>
      <c r="G2" s="6">
        <v>45204</v>
      </c>
      <c r="H2" s="4">
        <v>1</v>
      </c>
      <c r="I2" s="4">
        <v>1</v>
      </c>
      <c r="J2" s="4">
        <v>1</v>
      </c>
      <c r="K2" s="4" t="s">
        <v>30</v>
      </c>
      <c r="L2" s="4">
        <v>111.56</v>
      </c>
      <c r="M2" s="4">
        <v>111.56</v>
      </c>
      <c r="N2" s="4" t="s">
        <v>31</v>
      </c>
      <c r="O2" s="4" t="s">
        <v>32</v>
      </c>
      <c r="P2" s="4" t="s">
        <v>33</v>
      </c>
      <c r="Q2" s="4">
        <v>0</v>
      </c>
      <c r="R2" s="7">
        <v>45146</v>
      </c>
      <c r="S2" s="6">
        <v>45207</v>
      </c>
      <c r="T2" s="4" t="s">
        <v>34</v>
      </c>
      <c r="U2" s="4">
        <v>111.56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45203</v>
      </c>
      <c r="G3" s="6">
        <v>45204</v>
      </c>
      <c r="H3" s="4">
        <v>1</v>
      </c>
      <c r="I3" s="4">
        <v>1</v>
      </c>
      <c r="J3" s="4">
        <v>1</v>
      </c>
      <c r="K3" s="4" t="s">
        <v>30</v>
      </c>
      <c r="L3" s="4">
        <v>-111.56</v>
      </c>
      <c r="M3" s="4">
        <v>-111.56</v>
      </c>
      <c r="N3" s="4" t="s">
        <v>31</v>
      </c>
      <c r="O3" s="4" t="s">
        <v>32</v>
      </c>
      <c r="P3" s="4" t="s">
        <v>33</v>
      </c>
      <c r="Q3" s="4">
        <v>0</v>
      </c>
      <c r="R3" s="7">
        <v>45146</v>
      </c>
      <c r="S3" s="6">
        <v>45207</v>
      </c>
      <c r="T3" s="4" t="s">
        <v>34</v>
      </c>
      <c r="U3" s="4">
        <v>-111.56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45203</v>
      </c>
      <c r="G4" s="6">
        <v>45204</v>
      </c>
      <c r="H4" s="4">
        <v>2</v>
      </c>
      <c r="I4" s="4">
        <v>1</v>
      </c>
      <c r="J4" s="4">
        <v>2</v>
      </c>
      <c r="K4" s="4" t="s">
        <v>30</v>
      </c>
      <c r="L4" s="4">
        <v>171.92</v>
      </c>
      <c r="M4" s="4">
        <v>171.92</v>
      </c>
      <c r="N4" s="4" t="s">
        <v>41</v>
      </c>
      <c r="O4" s="4" t="s">
        <v>32</v>
      </c>
      <c r="P4" s="4" t="s">
        <v>33</v>
      </c>
      <c r="Q4" s="4">
        <v>0</v>
      </c>
      <c r="R4" s="7">
        <v>45166.0000115741</v>
      </c>
      <c r="S4" s="6">
        <v>45207</v>
      </c>
      <c r="T4" s="4" t="s">
        <v>34</v>
      </c>
      <c r="U4" s="4">
        <v>171.92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45202</v>
      </c>
      <c r="G5" s="6">
        <v>45204</v>
      </c>
      <c r="H5" s="4">
        <v>1</v>
      </c>
      <c r="I5" s="4">
        <v>2</v>
      </c>
      <c r="J5" s="4">
        <v>2</v>
      </c>
      <c r="K5" s="4" t="s">
        <v>30</v>
      </c>
      <c r="L5" s="4">
        <v>332.64</v>
      </c>
      <c r="M5" s="4">
        <v>332.64</v>
      </c>
      <c r="N5" s="4" t="s">
        <v>47</v>
      </c>
      <c r="O5" s="4" t="s">
        <v>32</v>
      </c>
      <c r="P5" s="4" t="s">
        <v>33</v>
      </c>
      <c r="Q5" s="4">
        <v>0</v>
      </c>
      <c r="R5" s="7">
        <v>45169</v>
      </c>
      <c r="S5" s="6">
        <v>45207</v>
      </c>
      <c r="T5" s="4" t="s">
        <v>34</v>
      </c>
      <c r="U5" s="4">
        <v>332.64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45202</v>
      </c>
      <c r="G6" s="6">
        <v>45204</v>
      </c>
      <c r="H6" s="4">
        <v>1</v>
      </c>
      <c r="I6" s="4">
        <v>2</v>
      </c>
      <c r="J6" s="4">
        <v>2</v>
      </c>
      <c r="K6" s="4" t="s">
        <v>30</v>
      </c>
      <c r="L6" s="4">
        <v>138.46</v>
      </c>
      <c r="M6" s="4">
        <v>138.46</v>
      </c>
      <c r="N6" s="4" t="s">
        <v>52</v>
      </c>
      <c r="O6" s="4" t="s">
        <v>32</v>
      </c>
      <c r="P6" s="4" t="s">
        <v>33</v>
      </c>
      <c r="Q6" s="4">
        <v>0</v>
      </c>
      <c r="R6" s="7">
        <v>45173</v>
      </c>
      <c r="S6" s="6">
        <v>45207</v>
      </c>
      <c r="T6" s="4" t="s">
        <v>34</v>
      </c>
      <c r="U6" s="4">
        <v>138.46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45202</v>
      </c>
      <c r="G7" s="6">
        <v>45204</v>
      </c>
      <c r="H7" s="4">
        <v>1</v>
      </c>
      <c r="I7" s="4">
        <v>2</v>
      </c>
      <c r="J7" s="4">
        <v>2</v>
      </c>
      <c r="K7" s="4" t="s">
        <v>30</v>
      </c>
      <c r="L7" s="4">
        <v>115.64</v>
      </c>
      <c r="M7" s="4">
        <v>115.64</v>
      </c>
      <c r="N7" s="4" t="s">
        <v>58</v>
      </c>
      <c r="O7" s="4" t="s">
        <v>32</v>
      </c>
      <c r="P7" s="4" t="s">
        <v>33</v>
      </c>
      <c r="Q7" s="4">
        <v>0</v>
      </c>
      <c r="R7" s="7">
        <v>45174</v>
      </c>
      <c r="S7" s="6">
        <v>45207</v>
      </c>
      <c r="T7" s="4" t="s">
        <v>34</v>
      </c>
      <c r="U7" s="4">
        <v>115.64</v>
      </c>
      <c r="V7" s="4">
        <v>0</v>
      </c>
      <c r="W7" s="4">
        <v>0</v>
      </c>
      <c r="X7" s="4" t="s">
        <v>59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37</v>
      </c>
      <c r="D8" s="4" t="s">
        <v>56</v>
      </c>
      <c r="E8" s="4" t="s">
        <v>57</v>
      </c>
      <c r="F8" s="6">
        <v>45202</v>
      </c>
      <c r="G8" s="6">
        <v>45204</v>
      </c>
      <c r="H8" s="4">
        <v>1</v>
      </c>
      <c r="I8" s="4">
        <v>2</v>
      </c>
      <c r="J8" s="4">
        <v>2</v>
      </c>
      <c r="K8" s="4" t="s">
        <v>30</v>
      </c>
      <c r="L8" s="4">
        <v>-115.64</v>
      </c>
      <c r="M8" s="4">
        <v>-115.64</v>
      </c>
      <c r="N8" s="4" t="s">
        <v>58</v>
      </c>
      <c r="O8" s="4" t="s">
        <v>32</v>
      </c>
      <c r="P8" s="4" t="s">
        <v>33</v>
      </c>
      <c r="Q8" s="4">
        <v>0</v>
      </c>
      <c r="R8" s="7">
        <v>45174</v>
      </c>
      <c r="S8" s="6">
        <v>45207</v>
      </c>
      <c r="T8" s="4" t="s">
        <v>34</v>
      </c>
      <c r="U8" s="4">
        <v>-115.64</v>
      </c>
      <c r="V8" s="4">
        <v>0</v>
      </c>
      <c r="W8" s="4">
        <v>0</v>
      </c>
      <c r="X8" s="4" t="s">
        <v>59</v>
      </c>
      <c r="Y8" s="4" t="s">
        <v>36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45198</v>
      </c>
      <c r="G9" s="6">
        <v>45204</v>
      </c>
      <c r="H9" s="4">
        <v>1</v>
      </c>
      <c r="I9" s="4">
        <v>6</v>
      </c>
      <c r="J9" s="4">
        <v>6</v>
      </c>
      <c r="K9" s="4" t="s">
        <v>30</v>
      </c>
      <c r="L9" s="4">
        <v>415.62</v>
      </c>
      <c r="M9" s="4">
        <v>415.62</v>
      </c>
      <c r="N9" s="4" t="s">
        <v>63</v>
      </c>
      <c r="O9" s="4" t="s">
        <v>32</v>
      </c>
      <c r="P9" s="4" t="s">
        <v>33</v>
      </c>
      <c r="Q9" s="4">
        <v>0</v>
      </c>
      <c r="R9" s="7">
        <v>45176.0000115741</v>
      </c>
      <c r="S9" s="6">
        <v>45207</v>
      </c>
      <c r="T9" s="4" t="s">
        <v>34</v>
      </c>
      <c r="U9" s="4">
        <v>415.62</v>
      </c>
      <c r="V9" s="4">
        <v>0</v>
      </c>
      <c r="W9" s="4">
        <v>0</v>
      </c>
      <c r="X9" s="4" t="s">
        <v>64</v>
      </c>
      <c r="Y9" s="4" t="s">
        <v>36</v>
      </c>
    </row>
    <row r="10" s="4" customFormat="1" spans="1:25">
      <c r="A10" s="4" t="s">
        <v>60</v>
      </c>
      <c r="B10" s="4" t="s">
        <v>26</v>
      </c>
      <c r="C10" s="4" t="s">
        <v>37</v>
      </c>
      <c r="D10" s="4" t="s">
        <v>61</v>
      </c>
      <c r="E10" s="4" t="s">
        <v>62</v>
      </c>
      <c r="F10" s="6">
        <v>45198</v>
      </c>
      <c r="G10" s="6">
        <v>45204</v>
      </c>
      <c r="H10" s="4">
        <v>1</v>
      </c>
      <c r="I10" s="4">
        <v>6</v>
      </c>
      <c r="J10" s="4">
        <v>6</v>
      </c>
      <c r="K10" s="4" t="s">
        <v>30</v>
      </c>
      <c r="L10" s="4">
        <v>-415.62</v>
      </c>
      <c r="M10" s="4">
        <v>-415.62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45176.0000115741</v>
      </c>
      <c r="S10" s="6">
        <v>45207</v>
      </c>
      <c r="T10" s="4" t="s">
        <v>34</v>
      </c>
      <c r="U10" s="4">
        <v>-415.62</v>
      </c>
      <c r="V10" s="4">
        <v>0</v>
      </c>
      <c r="W10" s="4">
        <v>0</v>
      </c>
      <c r="X10" s="4" t="s">
        <v>64</v>
      </c>
      <c r="Y10" s="4" t="s">
        <v>36</v>
      </c>
    </row>
    <row r="11" s="4" customFormat="1" spans="1:25">
      <c r="A11" s="4" t="s">
        <v>60</v>
      </c>
      <c r="B11" s="4" t="s">
        <v>26</v>
      </c>
      <c r="C11" s="4" t="s">
        <v>65</v>
      </c>
      <c r="D11" s="4" t="s">
        <v>61</v>
      </c>
      <c r="E11" s="4" t="s">
        <v>62</v>
      </c>
      <c r="F11" s="6">
        <v>45198</v>
      </c>
      <c r="G11" s="6">
        <v>45204</v>
      </c>
      <c r="H11" s="4">
        <v>1</v>
      </c>
      <c r="I11" s="4">
        <v>6</v>
      </c>
      <c r="J11" s="4">
        <v>6</v>
      </c>
      <c r="K11" s="4" t="s">
        <v>30</v>
      </c>
      <c r="L11" s="4">
        <v>27.3</v>
      </c>
      <c r="M11" s="4">
        <v>27.3</v>
      </c>
      <c r="N11" s="4" t="s">
        <v>63</v>
      </c>
      <c r="O11" s="4" t="s">
        <v>32</v>
      </c>
      <c r="P11" s="4" t="s">
        <v>33</v>
      </c>
      <c r="Q11" s="4">
        <v>0</v>
      </c>
      <c r="R11" s="7">
        <v>45176.6200578704</v>
      </c>
      <c r="S11" s="6">
        <v>45207</v>
      </c>
      <c r="T11" s="4" t="s">
        <v>34</v>
      </c>
      <c r="U11" s="4">
        <v>27.3</v>
      </c>
      <c r="V11" s="4">
        <v>0</v>
      </c>
      <c r="W11" s="4">
        <v>0</v>
      </c>
      <c r="X11" s="4" t="s">
        <v>64</v>
      </c>
      <c r="Y11" s="4" t="s">
        <v>36</v>
      </c>
    </row>
    <row r="12" s="4" customFormat="1" spans="1:25">
      <c r="A12" s="4" t="s">
        <v>66</v>
      </c>
      <c r="B12" s="4" t="s">
        <v>26</v>
      </c>
      <c r="C12" s="4" t="s">
        <v>27</v>
      </c>
      <c r="D12" s="4" t="s">
        <v>61</v>
      </c>
      <c r="E12" s="4" t="s">
        <v>62</v>
      </c>
      <c r="F12" s="6">
        <v>45202</v>
      </c>
      <c r="G12" s="6">
        <v>45204</v>
      </c>
      <c r="H12" s="4">
        <v>1</v>
      </c>
      <c r="I12" s="4">
        <v>2</v>
      </c>
      <c r="J12" s="4">
        <v>2</v>
      </c>
      <c r="K12" s="4" t="s">
        <v>30</v>
      </c>
      <c r="L12" s="4">
        <v>127.66</v>
      </c>
      <c r="M12" s="4">
        <v>127.66</v>
      </c>
      <c r="N12" s="4" t="s">
        <v>67</v>
      </c>
      <c r="O12" s="4" t="s">
        <v>32</v>
      </c>
      <c r="P12" s="4" t="s">
        <v>33</v>
      </c>
      <c r="Q12" s="4">
        <v>0</v>
      </c>
      <c r="R12" s="7">
        <v>45179.0000115741</v>
      </c>
      <c r="S12" s="6">
        <v>45207</v>
      </c>
      <c r="T12" s="4" t="s">
        <v>34</v>
      </c>
      <c r="U12" s="4">
        <v>127.66</v>
      </c>
      <c r="V12" s="4">
        <v>0</v>
      </c>
      <c r="W12" s="4">
        <v>0</v>
      </c>
      <c r="X12" s="4" t="s">
        <v>68</v>
      </c>
      <c r="Y12" s="4" t="s">
        <v>69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71</v>
      </c>
      <c r="E13" s="4" t="s">
        <v>72</v>
      </c>
      <c r="F13" s="6">
        <v>45202</v>
      </c>
      <c r="G13" s="6">
        <v>45204</v>
      </c>
      <c r="H13" s="4">
        <v>1</v>
      </c>
      <c r="I13" s="4">
        <v>2</v>
      </c>
      <c r="J13" s="4">
        <v>2</v>
      </c>
      <c r="K13" s="4" t="s">
        <v>30</v>
      </c>
      <c r="L13" s="4">
        <v>32</v>
      </c>
      <c r="M13" s="4">
        <v>32</v>
      </c>
      <c r="N13" s="4" t="s">
        <v>73</v>
      </c>
      <c r="O13" s="4" t="s">
        <v>32</v>
      </c>
      <c r="P13" s="4" t="s">
        <v>33</v>
      </c>
      <c r="Q13" s="4">
        <v>0</v>
      </c>
      <c r="R13" s="7">
        <v>45180.0000115741</v>
      </c>
      <c r="S13" s="6">
        <v>45207</v>
      </c>
      <c r="T13" s="4" t="s">
        <v>34</v>
      </c>
      <c r="U13" s="4">
        <v>32</v>
      </c>
      <c r="V13" s="4">
        <v>0</v>
      </c>
      <c r="W13" s="4">
        <v>0</v>
      </c>
      <c r="X13" s="4" t="s">
        <v>74</v>
      </c>
      <c r="Y13" s="4" t="s">
        <v>75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78</v>
      </c>
      <c r="F14" s="6">
        <v>45202</v>
      </c>
      <c r="G14" s="6">
        <v>45204</v>
      </c>
      <c r="H14" s="4">
        <v>1</v>
      </c>
      <c r="I14" s="4">
        <v>2</v>
      </c>
      <c r="J14" s="4">
        <v>2</v>
      </c>
      <c r="K14" s="4" t="s">
        <v>30</v>
      </c>
      <c r="L14" s="4">
        <v>165.6</v>
      </c>
      <c r="M14" s="4">
        <v>165.6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45180.0000115741</v>
      </c>
      <c r="S14" s="6">
        <v>45207</v>
      </c>
      <c r="T14" s="4" t="s">
        <v>34</v>
      </c>
      <c r="U14" s="4">
        <v>165.6</v>
      </c>
      <c r="V14" s="4">
        <v>0</v>
      </c>
      <c r="W14" s="4">
        <v>0</v>
      </c>
      <c r="X14" s="4" t="s">
        <v>80</v>
      </c>
      <c r="Y14" s="4" t="s">
        <v>36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45201</v>
      </c>
      <c r="G15" s="6">
        <v>45204</v>
      </c>
      <c r="H15" s="4">
        <v>1</v>
      </c>
      <c r="I15" s="4">
        <v>3</v>
      </c>
      <c r="J15" s="4">
        <v>3</v>
      </c>
      <c r="K15" s="4" t="s">
        <v>30</v>
      </c>
      <c r="L15" s="4">
        <v>97.65</v>
      </c>
      <c r="M15" s="4">
        <v>97.65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45182.0000115741</v>
      </c>
      <c r="S15" s="6">
        <v>45207</v>
      </c>
      <c r="T15" s="4" t="s">
        <v>34</v>
      </c>
      <c r="U15" s="4">
        <v>97.65</v>
      </c>
      <c r="V15" s="4">
        <v>0</v>
      </c>
      <c r="W15" s="4">
        <v>0</v>
      </c>
      <c r="X15" s="4" t="s">
        <v>85</v>
      </c>
      <c r="Y15" s="4" t="s">
        <v>36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87</v>
      </c>
      <c r="E16" s="4" t="s">
        <v>88</v>
      </c>
      <c r="F16" s="6">
        <v>45203</v>
      </c>
      <c r="G16" s="6">
        <v>45204</v>
      </c>
      <c r="H16" s="4">
        <v>1</v>
      </c>
      <c r="I16" s="4">
        <v>1</v>
      </c>
      <c r="J16" s="4">
        <v>1</v>
      </c>
      <c r="K16" s="4" t="s">
        <v>30</v>
      </c>
      <c r="L16" s="4">
        <v>40.03</v>
      </c>
      <c r="M16" s="4">
        <v>40.03</v>
      </c>
      <c r="N16" s="4" t="s">
        <v>89</v>
      </c>
      <c r="O16" s="4" t="s">
        <v>32</v>
      </c>
      <c r="P16" s="4" t="s">
        <v>33</v>
      </c>
      <c r="Q16" s="4">
        <v>0</v>
      </c>
      <c r="R16" s="7">
        <v>45185.0000115741</v>
      </c>
      <c r="S16" s="6">
        <v>45207</v>
      </c>
      <c r="T16" s="4" t="s">
        <v>34</v>
      </c>
      <c r="U16" s="4">
        <v>40.03</v>
      </c>
      <c r="V16" s="4">
        <v>0</v>
      </c>
      <c r="W16" s="4">
        <v>0</v>
      </c>
      <c r="X16" s="4" t="s">
        <v>90</v>
      </c>
      <c r="Y16" s="4" t="s">
        <v>91</v>
      </c>
    </row>
    <row r="17" s="4" customFormat="1" spans="1:25">
      <c r="A17" s="4" t="s">
        <v>92</v>
      </c>
      <c r="B17" s="4" t="s">
        <v>26</v>
      </c>
      <c r="C17" s="4" t="s">
        <v>27</v>
      </c>
      <c r="D17" s="4" t="s">
        <v>87</v>
      </c>
      <c r="E17" s="4" t="s">
        <v>88</v>
      </c>
      <c r="F17" s="6">
        <v>45203</v>
      </c>
      <c r="G17" s="6">
        <v>45204</v>
      </c>
      <c r="H17" s="4">
        <v>1</v>
      </c>
      <c r="I17" s="4">
        <v>1</v>
      </c>
      <c r="J17" s="4">
        <v>1</v>
      </c>
      <c r="K17" s="4" t="s">
        <v>30</v>
      </c>
      <c r="L17" s="4">
        <v>40.03</v>
      </c>
      <c r="M17" s="4">
        <v>40.03</v>
      </c>
      <c r="N17" s="4" t="s">
        <v>93</v>
      </c>
      <c r="O17" s="4" t="s">
        <v>32</v>
      </c>
      <c r="P17" s="4" t="s">
        <v>33</v>
      </c>
      <c r="Q17" s="4">
        <v>0</v>
      </c>
      <c r="R17" s="7">
        <v>45185.0000115741</v>
      </c>
      <c r="S17" s="6">
        <v>45207</v>
      </c>
      <c r="T17" s="4" t="s">
        <v>34</v>
      </c>
      <c r="U17" s="4">
        <v>40.03</v>
      </c>
      <c r="V17" s="4">
        <v>0</v>
      </c>
      <c r="W17" s="4">
        <v>0</v>
      </c>
      <c r="X17" s="4" t="s">
        <v>94</v>
      </c>
      <c r="Y17" s="4" t="s">
        <v>95</v>
      </c>
    </row>
    <row r="18" s="4" customFormat="1" spans="1:25">
      <c r="A18" s="4" t="s">
        <v>96</v>
      </c>
      <c r="B18" s="4" t="s">
        <v>26</v>
      </c>
      <c r="C18" s="4" t="s">
        <v>27</v>
      </c>
      <c r="D18" s="4" t="s">
        <v>82</v>
      </c>
      <c r="E18" s="4" t="s">
        <v>97</v>
      </c>
      <c r="F18" s="6">
        <v>45201</v>
      </c>
      <c r="G18" s="6">
        <v>45204</v>
      </c>
      <c r="H18" s="4">
        <v>1</v>
      </c>
      <c r="I18" s="4">
        <v>3</v>
      </c>
      <c r="J18" s="4">
        <v>3</v>
      </c>
      <c r="K18" s="4" t="s">
        <v>30</v>
      </c>
      <c r="L18" s="4">
        <v>109.56</v>
      </c>
      <c r="M18" s="4">
        <v>109.56</v>
      </c>
      <c r="N18" s="4" t="s">
        <v>98</v>
      </c>
      <c r="O18" s="4" t="s">
        <v>32</v>
      </c>
      <c r="P18" s="4" t="s">
        <v>33</v>
      </c>
      <c r="Q18" s="4">
        <v>0</v>
      </c>
      <c r="R18" s="7">
        <v>45189.0000115741</v>
      </c>
      <c r="S18" s="6">
        <v>45207</v>
      </c>
      <c r="T18" s="4" t="s">
        <v>34</v>
      </c>
      <c r="U18" s="4">
        <v>109.56</v>
      </c>
      <c r="V18" s="4">
        <v>0</v>
      </c>
      <c r="W18" s="4">
        <v>0</v>
      </c>
      <c r="X18" s="4" t="s">
        <v>99</v>
      </c>
      <c r="Y18" s="4" t="s">
        <v>36</v>
      </c>
    </row>
    <row r="19" s="4" customFormat="1" spans="1:25">
      <c r="A19" s="4" t="s">
        <v>100</v>
      </c>
      <c r="B19" s="4" t="s">
        <v>26</v>
      </c>
      <c r="C19" s="4" t="s">
        <v>27</v>
      </c>
      <c r="D19" s="4" t="s">
        <v>101</v>
      </c>
      <c r="E19" s="4" t="s">
        <v>102</v>
      </c>
      <c r="F19" s="6">
        <v>45201</v>
      </c>
      <c r="G19" s="6">
        <v>45204</v>
      </c>
      <c r="H19" s="4">
        <v>1</v>
      </c>
      <c r="I19" s="4">
        <v>3</v>
      </c>
      <c r="J19" s="4">
        <v>3</v>
      </c>
      <c r="K19" s="4" t="s">
        <v>30</v>
      </c>
      <c r="L19" s="4">
        <v>91.71</v>
      </c>
      <c r="M19" s="4">
        <v>91.71</v>
      </c>
      <c r="N19" s="4" t="s">
        <v>103</v>
      </c>
      <c r="O19" s="4" t="s">
        <v>32</v>
      </c>
      <c r="P19" s="4" t="s">
        <v>33</v>
      </c>
      <c r="Q19" s="4">
        <v>0</v>
      </c>
      <c r="R19" s="7">
        <v>45189.0000115741</v>
      </c>
      <c r="S19" s="6">
        <v>45207</v>
      </c>
      <c r="T19" s="4" t="s">
        <v>34</v>
      </c>
      <c r="U19" s="4">
        <v>91.71</v>
      </c>
      <c r="V19" s="4">
        <v>0</v>
      </c>
      <c r="W19" s="4">
        <v>0</v>
      </c>
      <c r="X19" s="4" t="s">
        <v>104</v>
      </c>
      <c r="Y19" s="4" t="s">
        <v>36</v>
      </c>
    </row>
    <row r="20" s="4" customFormat="1" spans="1:25">
      <c r="A20" s="4" t="s">
        <v>100</v>
      </c>
      <c r="B20" s="4" t="s">
        <v>26</v>
      </c>
      <c r="C20" s="4" t="s">
        <v>37</v>
      </c>
      <c r="D20" s="4" t="s">
        <v>101</v>
      </c>
      <c r="E20" s="4" t="s">
        <v>102</v>
      </c>
      <c r="F20" s="6">
        <v>45201</v>
      </c>
      <c r="G20" s="6">
        <v>45204</v>
      </c>
      <c r="H20" s="4">
        <v>1</v>
      </c>
      <c r="I20" s="4">
        <v>3</v>
      </c>
      <c r="J20" s="4">
        <v>3</v>
      </c>
      <c r="K20" s="4" t="s">
        <v>30</v>
      </c>
      <c r="L20" s="4">
        <v>-91.71</v>
      </c>
      <c r="M20" s="4">
        <v>-91.71</v>
      </c>
      <c r="N20" s="4" t="s">
        <v>103</v>
      </c>
      <c r="O20" s="4" t="s">
        <v>32</v>
      </c>
      <c r="P20" s="4" t="s">
        <v>33</v>
      </c>
      <c r="Q20" s="4">
        <v>0</v>
      </c>
      <c r="R20" s="7">
        <v>45189.0000115741</v>
      </c>
      <c r="S20" s="6">
        <v>45207</v>
      </c>
      <c r="T20" s="4" t="s">
        <v>34</v>
      </c>
      <c r="U20" s="4">
        <v>-91.71</v>
      </c>
      <c r="V20" s="4">
        <v>0</v>
      </c>
      <c r="W20" s="4">
        <v>0</v>
      </c>
      <c r="X20" s="4" t="s">
        <v>104</v>
      </c>
      <c r="Y20" s="4" t="s">
        <v>36</v>
      </c>
    </row>
    <row r="21" s="4" customFormat="1" spans="1:25">
      <c r="A21" s="4" t="s">
        <v>105</v>
      </c>
      <c r="B21" s="4" t="s">
        <v>26</v>
      </c>
      <c r="C21" s="4" t="s">
        <v>27</v>
      </c>
      <c r="D21" s="4" t="s">
        <v>106</v>
      </c>
      <c r="E21" s="4" t="s">
        <v>107</v>
      </c>
      <c r="F21" s="6">
        <v>45201</v>
      </c>
      <c r="G21" s="6">
        <v>45204</v>
      </c>
      <c r="H21" s="4">
        <v>1</v>
      </c>
      <c r="I21" s="4">
        <v>3</v>
      </c>
      <c r="J21" s="4">
        <v>3</v>
      </c>
      <c r="K21" s="4" t="s">
        <v>30</v>
      </c>
      <c r="L21" s="4">
        <v>366.25</v>
      </c>
      <c r="M21" s="4">
        <v>366.25</v>
      </c>
      <c r="N21" s="4" t="s">
        <v>108</v>
      </c>
      <c r="O21" s="4" t="s">
        <v>32</v>
      </c>
      <c r="P21" s="4" t="s">
        <v>33</v>
      </c>
      <c r="Q21" s="4">
        <v>0</v>
      </c>
      <c r="R21" s="7">
        <v>45195</v>
      </c>
      <c r="S21" s="6">
        <v>45207</v>
      </c>
      <c r="T21" s="4" t="s">
        <v>34</v>
      </c>
      <c r="U21" s="4">
        <v>366.25</v>
      </c>
      <c r="V21" s="4">
        <v>0</v>
      </c>
      <c r="W21" s="4">
        <v>0</v>
      </c>
      <c r="X21" s="4" t="s">
        <v>109</v>
      </c>
      <c r="Y21" s="4" t="s">
        <v>36</v>
      </c>
    </row>
    <row r="22" s="4" customFormat="1" spans="1:25">
      <c r="A22" s="4" t="s">
        <v>110</v>
      </c>
      <c r="B22" s="4" t="s">
        <v>26</v>
      </c>
      <c r="C22" s="4" t="s">
        <v>27</v>
      </c>
      <c r="D22" s="4" t="s">
        <v>111</v>
      </c>
      <c r="E22" s="4" t="s">
        <v>112</v>
      </c>
      <c r="F22" s="6">
        <v>45202</v>
      </c>
      <c r="G22" s="6">
        <v>45204</v>
      </c>
      <c r="H22" s="4">
        <v>1</v>
      </c>
      <c r="I22" s="4">
        <v>2</v>
      </c>
      <c r="J22" s="4">
        <v>2</v>
      </c>
      <c r="K22" s="4" t="s">
        <v>30</v>
      </c>
      <c r="L22" s="4">
        <v>326.04</v>
      </c>
      <c r="M22" s="4">
        <v>326.04</v>
      </c>
      <c r="N22" s="4" t="s">
        <v>113</v>
      </c>
      <c r="O22" s="4" t="s">
        <v>32</v>
      </c>
      <c r="P22" s="4" t="s">
        <v>33</v>
      </c>
      <c r="Q22" s="4">
        <v>0</v>
      </c>
      <c r="R22" s="7">
        <v>45197.0000115741</v>
      </c>
      <c r="S22" s="6">
        <v>45207</v>
      </c>
      <c r="T22" s="4" t="s">
        <v>34</v>
      </c>
      <c r="U22" s="4">
        <v>326.04</v>
      </c>
      <c r="V22" s="4">
        <v>0</v>
      </c>
      <c r="W22" s="4">
        <v>0</v>
      </c>
      <c r="X22" s="4" t="s">
        <v>114</v>
      </c>
      <c r="Y22" s="4" t="s">
        <v>36</v>
      </c>
    </row>
    <row r="23" s="4" customFormat="1" spans="1:25">
      <c r="A23" s="4" t="s">
        <v>115</v>
      </c>
      <c r="B23" s="4" t="s">
        <v>26</v>
      </c>
      <c r="C23" s="4" t="s">
        <v>27</v>
      </c>
      <c r="D23" s="4" t="s">
        <v>116</v>
      </c>
      <c r="E23" s="4" t="s">
        <v>117</v>
      </c>
      <c r="F23" s="6">
        <v>45201</v>
      </c>
      <c r="G23" s="6">
        <v>45204</v>
      </c>
      <c r="H23" s="4">
        <v>1</v>
      </c>
      <c r="I23" s="4">
        <v>3</v>
      </c>
      <c r="J23" s="4">
        <v>3</v>
      </c>
      <c r="K23" s="4" t="s">
        <v>30</v>
      </c>
      <c r="L23" s="4">
        <v>177.42</v>
      </c>
      <c r="M23" s="4">
        <v>177.42</v>
      </c>
      <c r="N23" s="4" t="s">
        <v>118</v>
      </c>
      <c r="O23" s="4" t="s">
        <v>32</v>
      </c>
      <c r="P23" s="4" t="s">
        <v>33</v>
      </c>
      <c r="Q23" s="4">
        <v>0</v>
      </c>
      <c r="R23" s="7">
        <v>45198</v>
      </c>
      <c r="S23" s="6">
        <v>45207</v>
      </c>
      <c r="T23" s="4" t="s">
        <v>34</v>
      </c>
      <c r="U23" s="4">
        <v>177.42</v>
      </c>
      <c r="V23" s="4">
        <v>0</v>
      </c>
      <c r="W23" s="4">
        <v>0</v>
      </c>
      <c r="X23" s="4" t="s">
        <v>119</v>
      </c>
      <c r="Y23" s="4" t="s">
        <v>36</v>
      </c>
    </row>
    <row r="24" s="4" customFormat="1" spans="1:25">
      <c r="A24" s="4" t="s">
        <v>120</v>
      </c>
      <c r="B24" s="4" t="s">
        <v>26</v>
      </c>
      <c r="C24" s="4" t="s">
        <v>27</v>
      </c>
      <c r="D24" s="4" t="s">
        <v>121</v>
      </c>
      <c r="E24" s="4" t="s">
        <v>122</v>
      </c>
      <c r="F24" s="6">
        <v>45201</v>
      </c>
      <c r="G24" s="6">
        <v>45204</v>
      </c>
      <c r="H24" s="4">
        <v>1</v>
      </c>
      <c r="I24" s="4">
        <v>3</v>
      </c>
      <c r="J24" s="4">
        <v>3</v>
      </c>
      <c r="K24" s="4" t="s">
        <v>30</v>
      </c>
      <c r="L24" s="4">
        <v>91.8</v>
      </c>
      <c r="M24" s="4">
        <v>91.8</v>
      </c>
      <c r="N24" s="4" t="s">
        <v>123</v>
      </c>
      <c r="O24" s="4" t="s">
        <v>32</v>
      </c>
      <c r="P24" s="4" t="s">
        <v>33</v>
      </c>
      <c r="Q24" s="4">
        <v>0</v>
      </c>
      <c r="R24" s="7">
        <v>45198.0000115741</v>
      </c>
      <c r="S24" s="6">
        <v>45207</v>
      </c>
      <c r="T24" s="4" t="s">
        <v>34</v>
      </c>
      <c r="U24" s="4">
        <v>91.8</v>
      </c>
      <c r="V24" s="4">
        <v>0</v>
      </c>
      <c r="W24" s="4">
        <v>0</v>
      </c>
      <c r="X24" s="4" t="s">
        <v>124</v>
      </c>
      <c r="Y24" s="4" t="s">
        <v>36</v>
      </c>
    </row>
    <row r="25" s="4" customFormat="1" spans="1:25">
      <c r="A25" s="4" t="s">
        <v>125</v>
      </c>
      <c r="B25" s="4" t="s">
        <v>26</v>
      </c>
      <c r="C25" s="4" t="s">
        <v>27</v>
      </c>
      <c r="D25" s="4" t="s">
        <v>126</v>
      </c>
      <c r="E25" s="4" t="s">
        <v>127</v>
      </c>
      <c r="F25" s="6">
        <v>45203</v>
      </c>
      <c r="G25" s="6">
        <v>45204</v>
      </c>
      <c r="H25" s="4">
        <v>1</v>
      </c>
      <c r="I25" s="4">
        <v>1</v>
      </c>
      <c r="J25" s="4">
        <v>1</v>
      </c>
      <c r="K25" s="4" t="s">
        <v>30</v>
      </c>
      <c r="L25" s="4">
        <v>34.51</v>
      </c>
      <c r="M25" s="4">
        <v>34.51</v>
      </c>
      <c r="N25" s="4" t="s">
        <v>128</v>
      </c>
      <c r="O25" s="4" t="s">
        <v>32</v>
      </c>
      <c r="P25" s="4" t="s">
        <v>33</v>
      </c>
      <c r="Q25" s="4">
        <v>0</v>
      </c>
      <c r="R25" s="7">
        <v>45198.0000115741</v>
      </c>
      <c r="S25" s="6">
        <v>45207</v>
      </c>
      <c r="T25" s="4" t="s">
        <v>34</v>
      </c>
      <c r="U25" s="4">
        <v>34.51</v>
      </c>
      <c r="V25" s="4">
        <v>0</v>
      </c>
      <c r="W25" s="4">
        <v>0</v>
      </c>
      <c r="X25" s="4" t="s">
        <v>129</v>
      </c>
      <c r="Y25" s="4" t="s">
        <v>36</v>
      </c>
    </row>
    <row r="26" s="4" customFormat="1" spans="1:25">
      <c r="A26" s="4" t="s">
        <v>130</v>
      </c>
      <c r="B26" s="4" t="s">
        <v>26</v>
      </c>
      <c r="C26" s="4" t="s">
        <v>27</v>
      </c>
      <c r="D26" s="4" t="s">
        <v>131</v>
      </c>
      <c r="E26" s="4" t="s">
        <v>132</v>
      </c>
      <c r="F26" s="6">
        <v>45202</v>
      </c>
      <c r="G26" s="6">
        <v>45204</v>
      </c>
      <c r="H26" s="4">
        <v>1</v>
      </c>
      <c r="I26" s="4">
        <v>2</v>
      </c>
      <c r="J26" s="4">
        <v>2</v>
      </c>
      <c r="K26" s="4" t="s">
        <v>30</v>
      </c>
      <c r="L26" s="4">
        <v>81.08</v>
      </c>
      <c r="M26" s="4">
        <v>81.08</v>
      </c>
      <c r="N26" s="4" t="s">
        <v>133</v>
      </c>
      <c r="O26" s="4" t="s">
        <v>32</v>
      </c>
      <c r="P26" s="4" t="s">
        <v>33</v>
      </c>
      <c r="Q26" s="4">
        <v>0</v>
      </c>
      <c r="R26" s="7">
        <v>45199.0000115741</v>
      </c>
      <c r="S26" s="6">
        <v>45207</v>
      </c>
      <c r="T26" s="4" t="s">
        <v>34</v>
      </c>
      <c r="U26" s="4">
        <v>81.08</v>
      </c>
      <c r="V26" s="4">
        <v>0</v>
      </c>
      <c r="W26" s="4">
        <v>0</v>
      </c>
      <c r="X26" s="4" t="s">
        <v>134</v>
      </c>
      <c r="Y26" s="4" t="s">
        <v>36</v>
      </c>
    </row>
    <row r="27" s="4" customFormat="1" spans="1:25">
      <c r="A27" s="4" t="s">
        <v>135</v>
      </c>
      <c r="B27" s="4" t="s">
        <v>26</v>
      </c>
      <c r="C27" s="4" t="s">
        <v>27</v>
      </c>
      <c r="D27" s="4" t="s">
        <v>136</v>
      </c>
      <c r="E27" s="4" t="s">
        <v>137</v>
      </c>
      <c r="F27" s="6">
        <v>45201</v>
      </c>
      <c r="G27" s="6">
        <v>45204</v>
      </c>
      <c r="H27" s="4">
        <v>1</v>
      </c>
      <c r="I27" s="4">
        <v>3</v>
      </c>
      <c r="J27" s="4">
        <v>3</v>
      </c>
      <c r="K27" s="4" t="s">
        <v>30</v>
      </c>
      <c r="L27" s="4">
        <v>69.51</v>
      </c>
      <c r="M27" s="4">
        <v>69.51</v>
      </c>
      <c r="N27" s="4" t="s">
        <v>138</v>
      </c>
      <c r="O27" s="4" t="s">
        <v>32</v>
      </c>
      <c r="P27" s="4" t="s">
        <v>33</v>
      </c>
      <c r="Q27" s="4">
        <v>0</v>
      </c>
      <c r="R27" s="7">
        <v>45199</v>
      </c>
      <c r="S27" s="6">
        <v>45207</v>
      </c>
      <c r="T27" s="4" t="s">
        <v>34</v>
      </c>
      <c r="U27" s="4">
        <v>69.51</v>
      </c>
      <c r="V27" s="4">
        <v>0</v>
      </c>
      <c r="W27" s="4">
        <v>0</v>
      </c>
      <c r="X27" s="4" t="s">
        <v>139</v>
      </c>
      <c r="Y27" s="4" t="s">
        <v>36</v>
      </c>
    </row>
    <row r="28" s="4" customFormat="1" spans="1:25">
      <c r="A28" s="4" t="s">
        <v>140</v>
      </c>
      <c r="B28" s="4" t="s">
        <v>26</v>
      </c>
      <c r="C28" s="4" t="s">
        <v>27</v>
      </c>
      <c r="D28" s="4" t="s">
        <v>141</v>
      </c>
      <c r="E28" s="4" t="s">
        <v>88</v>
      </c>
      <c r="F28" s="6">
        <v>45201</v>
      </c>
      <c r="G28" s="6">
        <v>45204</v>
      </c>
      <c r="H28" s="4">
        <v>1</v>
      </c>
      <c r="I28" s="4">
        <v>3</v>
      </c>
      <c r="J28" s="4">
        <v>3</v>
      </c>
      <c r="K28" s="4" t="s">
        <v>30</v>
      </c>
      <c r="L28" s="4">
        <v>154.74</v>
      </c>
      <c r="M28" s="4">
        <v>154.74</v>
      </c>
      <c r="N28" s="4" t="s">
        <v>142</v>
      </c>
      <c r="O28" s="4" t="s">
        <v>32</v>
      </c>
      <c r="P28" s="4" t="s">
        <v>33</v>
      </c>
      <c r="Q28" s="4">
        <v>0</v>
      </c>
      <c r="R28" s="7">
        <v>45199</v>
      </c>
      <c r="S28" s="6">
        <v>45207</v>
      </c>
      <c r="T28" s="4" t="s">
        <v>34</v>
      </c>
      <c r="U28" s="4">
        <v>154.74</v>
      </c>
      <c r="V28" s="4">
        <v>0</v>
      </c>
      <c r="W28" s="4">
        <v>0</v>
      </c>
      <c r="X28" s="4" t="s">
        <v>143</v>
      </c>
      <c r="Y28" s="4" t="s">
        <v>36</v>
      </c>
    </row>
    <row r="29" s="4" customFormat="1" spans="1:25">
      <c r="A29" s="4" t="s">
        <v>144</v>
      </c>
      <c r="B29" s="4" t="s">
        <v>26</v>
      </c>
      <c r="C29" s="4" t="s">
        <v>27</v>
      </c>
      <c r="D29" s="4" t="s">
        <v>145</v>
      </c>
      <c r="E29" s="4" t="s">
        <v>146</v>
      </c>
      <c r="F29" s="6">
        <v>45200</v>
      </c>
      <c r="G29" s="6">
        <v>45204</v>
      </c>
      <c r="H29" s="4">
        <v>1</v>
      </c>
      <c r="I29" s="4">
        <v>4</v>
      </c>
      <c r="J29" s="4">
        <v>4</v>
      </c>
      <c r="K29" s="4" t="s">
        <v>30</v>
      </c>
      <c r="L29" s="4">
        <v>110.43</v>
      </c>
      <c r="M29" s="4">
        <v>110.43</v>
      </c>
      <c r="N29" s="4" t="s">
        <v>147</v>
      </c>
      <c r="O29" s="4" t="s">
        <v>32</v>
      </c>
      <c r="P29" s="4" t="s">
        <v>33</v>
      </c>
      <c r="Q29" s="4">
        <v>0</v>
      </c>
      <c r="R29" s="7">
        <v>45200.0000115741</v>
      </c>
      <c r="S29" s="6">
        <v>45207</v>
      </c>
      <c r="T29" s="4" t="s">
        <v>34</v>
      </c>
      <c r="U29" s="4">
        <v>110.43</v>
      </c>
      <c r="V29" s="4">
        <v>0</v>
      </c>
      <c r="W29" s="4">
        <v>0</v>
      </c>
      <c r="X29" s="4" t="s">
        <v>148</v>
      </c>
      <c r="Y29" s="4" t="s">
        <v>36</v>
      </c>
    </row>
    <row r="30" s="4" customFormat="1" spans="1:25">
      <c r="A30" s="4" t="s">
        <v>44</v>
      </c>
      <c r="B30" s="4" t="s">
        <v>26</v>
      </c>
      <c r="C30" s="4" t="s">
        <v>37</v>
      </c>
      <c r="D30" s="4" t="s">
        <v>45</v>
      </c>
      <c r="E30" s="4" t="s">
        <v>46</v>
      </c>
      <c r="F30" s="6">
        <v>45202</v>
      </c>
      <c r="G30" s="6">
        <v>45204</v>
      </c>
      <c r="H30" s="4">
        <v>1</v>
      </c>
      <c r="I30" s="4">
        <v>2</v>
      </c>
      <c r="J30" s="4">
        <v>2</v>
      </c>
      <c r="K30" s="4" t="s">
        <v>30</v>
      </c>
      <c r="L30" s="4">
        <v>-332.64</v>
      </c>
      <c r="M30" s="4">
        <v>-332.64</v>
      </c>
      <c r="N30" s="4" t="s">
        <v>47</v>
      </c>
      <c r="O30" s="4" t="s">
        <v>32</v>
      </c>
      <c r="P30" s="4" t="s">
        <v>33</v>
      </c>
      <c r="Q30" s="4">
        <v>0</v>
      </c>
      <c r="R30" s="7">
        <v>45169</v>
      </c>
      <c r="S30" s="6">
        <v>45207</v>
      </c>
      <c r="T30" s="4" t="s">
        <v>34</v>
      </c>
      <c r="U30" s="4">
        <v>-332.64</v>
      </c>
      <c r="V30" s="4">
        <v>0</v>
      </c>
      <c r="W30" s="4">
        <v>0</v>
      </c>
      <c r="X30" s="4" t="s">
        <v>48</v>
      </c>
      <c r="Y30" s="4" t="s">
        <v>36</v>
      </c>
    </row>
    <row r="31" s="4" customFormat="1" spans="1:25">
      <c r="A31" s="4" t="s">
        <v>149</v>
      </c>
      <c r="B31" s="4" t="s">
        <v>26</v>
      </c>
      <c r="C31" s="4" t="s">
        <v>27</v>
      </c>
      <c r="D31" s="4" t="s">
        <v>150</v>
      </c>
      <c r="E31" s="4" t="s">
        <v>88</v>
      </c>
      <c r="F31" s="6">
        <v>45203</v>
      </c>
      <c r="G31" s="6">
        <v>45204</v>
      </c>
      <c r="H31" s="4">
        <v>1</v>
      </c>
      <c r="I31" s="4">
        <v>1</v>
      </c>
      <c r="J31" s="4">
        <v>1</v>
      </c>
      <c r="K31" s="4" t="s">
        <v>30</v>
      </c>
      <c r="L31" s="4">
        <v>135</v>
      </c>
      <c r="M31" s="4">
        <v>135</v>
      </c>
      <c r="N31" s="4" t="s">
        <v>151</v>
      </c>
      <c r="O31" s="4" t="s">
        <v>32</v>
      </c>
      <c r="P31" s="4" t="s">
        <v>33</v>
      </c>
      <c r="Q31" s="4">
        <v>0</v>
      </c>
      <c r="R31" s="7">
        <v>45200</v>
      </c>
      <c r="S31" s="6">
        <v>45207</v>
      </c>
      <c r="T31" s="4" t="s">
        <v>34</v>
      </c>
      <c r="U31" s="4">
        <v>135</v>
      </c>
      <c r="V31" s="4">
        <v>0</v>
      </c>
      <c r="W31" s="4">
        <v>0</v>
      </c>
      <c r="X31" s="4" t="s">
        <v>152</v>
      </c>
      <c r="Y31" s="4" t="s">
        <v>36</v>
      </c>
    </row>
    <row r="32" s="4" customFormat="1" spans="1:25">
      <c r="A32" s="4" t="s">
        <v>153</v>
      </c>
      <c r="B32" s="4" t="s">
        <v>26</v>
      </c>
      <c r="C32" s="4" t="s">
        <v>27</v>
      </c>
      <c r="D32" s="4" t="s">
        <v>154</v>
      </c>
      <c r="E32" s="4" t="s">
        <v>155</v>
      </c>
      <c r="F32" s="6">
        <v>45203</v>
      </c>
      <c r="G32" s="6">
        <v>45204</v>
      </c>
      <c r="H32" s="4">
        <v>1</v>
      </c>
      <c r="I32" s="4">
        <v>1</v>
      </c>
      <c r="J32" s="4">
        <v>1</v>
      </c>
      <c r="K32" s="4" t="s">
        <v>30</v>
      </c>
      <c r="L32" s="4">
        <v>6.99</v>
      </c>
      <c r="M32" s="4">
        <v>6.99</v>
      </c>
      <c r="N32" s="4" t="s">
        <v>156</v>
      </c>
      <c r="O32" s="4" t="s">
        <v>32</v>
      </c>
      <c r="P32" s="4" t="s">
        <v>33</v>
      </c>
      <c r="Q32" s="4">
        <v>0</v>
      </c>
      <c r="R32" s="7">
        <v>45201.0000115741</v>
      </c>
      <c r="S32" s="6">
        <v>45207</v>
      </c>
      <c r="T32" s="4" t="s">
        <v>34</v>
      </c>
      <c r="U32" s="4">
        <v>6.99</v>
      </c>
      <c r="V32" s="4">
        <v>0</v>
      </c>
      <c r="W32" s="4">
        <v>0</v>
      </c>
      <c r="X32" s="4" t="s">
        <v>157</v>
      </c>
      <c r="Y32" s="4" t="s">
        <v>36</v>
      </c>
    </row>
    <row r="33" s="4" customFormat="1" spans="1:25">
      <c r="A33" s="4" t="s">
        <v>158</v>
      </c>
      <c r="B33" s="4" t="s">
        <v>26</v>
      </c>
      <c r="C33" s="4" t="s">
        <v>27</v>
      </c>
      <c r="D33" s="4" t="s">
        <v>159</v>
      </c>
      <c r="E33" s="4" t="s">
        <v>88</v>
      </c>
      <c r="F33" s="6">
        <v>45202</v>
      </c>
      <c r="G33" s="6">
        <v>45204</v>
      </c>
      <c r="H33" s="4">
        <v>1</v>
      </c>
      <c r="I33" s="4">
        <v>2</v>
      </c>
      <c r="J33" s="4">
        <v>2</v>
      </c>
      <c r="K33" s="4" t="s">
        <v>30</v>
      </c>
      <c r="L33" s="4">
        <v>51.44</v>
      </c>
      <c r="M33" s="4">
        <v>51.44</v>
      </c>
      <c r="N33" s="4" t="s">
        <v>160</v>
      </c>
      <c r="O33" s="4" t="s">
        <v>32</v>
      </c>
      <c r="P33" s="4" t="s">
        <v>33</v>
      </c>
      <c r="Q33" s="4">
        <v>0</v>
      </c>
      <c r="R33" s="7">
        <v>45201</v>
      </c>
      <c r="S33" s="6">
        <v>45207</v>
      </c>
      <c r="T33" s="4" t="s">
        <v>34</v>
      </c>
      <c r="U33" s="4">
        <v>51.44</v>
      </c>
      <c r="V33" s="4">
        <v>0</v>
      </c>
      <c r="W33" s="4">
        <v>0</v>
      </c>
      <c r="X33" s="4" t="s">
        <v>161</v>
      </c>
      <c r="Y33" s="4" t="s">
        <v>36</v>
      </c>
    </row>
    <row r="34" s="4" customFormat="1" spans="1:25">
      <c r="A34" s="4" t="s">
        <v>140</v>
      </c>
      <c r="B34" s="4" t="s">
        <v>26</v>
      </c>
      <c r="C34" s="4" t="s">
        <v>37</v>
      </c>
      <c r="D34" s="4" t="s">
        <v>141</v>
      </c>
      <c r="E34" s="4" t="s">
        <v>88</v>
      </c>
      <c r="F34" s="6">
        <v>45201</v>
      </c>
      <c r="G34" s="6">
        <v>45204</v>
      </c>
      <c r="H34" s="4">
        <v>1</v>
      </c>
      <c r="I34" s="4">
        <v>3</v>
      </c>
      <c r="J34" s="4">
        <v>3</v>
      </c>
      <c r="K34" s="4" t="s">
        <v>30</v>
      </c>
      <c r="L34" s="4">
        <v>-154.74</v>
      </c>
      <c r="M34" s="4">
        <v>-154.74</v>
      </c>
      <c r="N34" s="4" t="s">
        <v>142</v>
      </c>
      <c r="O34" s="4" t="s">
        <v>32</v>
      </c>
      <c r="P34" s="4" t="s">
        <v>33</v>
      </c>
      <c r="Q34" s="4">
        <v>0</v>
      </c>
      <c r="R34" s="7">
        <v>45199</v>
      </c>
      <c r="S34" s="6">
        <v>45207</v>
      </c>
      <c r="T34" s="4" t="s">
        <v>34</v>
      </c>
      <c r="U34" s="4">
        <v>-154.74</v>
      </c>
      <c r="V34" s="4">
        <v>0</v>
      </c>
      <c r="W34" s="4">
        <v>0</v>
      </c>
      <c r="X34" s="4" t="s">
        <v>143</v>
      </c>
      <c r="Y34" s="4" t="s">
        <v>36</v>
      </c>
    </row>
    <row r="35" s="4" customFormat="1" spans="1:25">
      <c r="A35" s="4" t="s">
        <v>162</v>
      </c>
      <c r="B35" s="4" t="s">
        <v>26</v>
      </c>
      <c r="C35" s="4" t="s">
        <v>27</v>
      </c>
      <c r="D35" s="4" t="s">
        <v>159</v>
      </c>
      <c r="E35" s="4" t="s">
        <v>88</v>
      </c>
      <c r="F35" s="6">
        <v>45203</v>
      </c>
      <c r="G35" s="6">
        <v>45204</v>
      </c>
      <c r="H35" s="4">
        <v>1</v>
      </c>
      <c r="I35" s="4">
        <v>1</v>
      </c>
      <c r="J35" s="4">
        <v>1</v>
      </c>
      <c r="K35" s="4" t="s">
        <v>30</v>
      </c>
      <c r="L35" s="4">
        <v>25.72</v>
      </c>
      <c r="M35" s="4">
        <v>25.72</v>
      </c>
      <c r="N35" s="4" t="s">
        <v>163</v>
      </c>
      <c r="O35" s="4" t="s">
        <v>32</v>
      </c>
      <c r="P35" s="4" t="s">
        <v>33</v>
      </c>
      <c r="Q35" s="4">
        <v>0</v>
      </c>
      <c r="R35" s="7">
        <v>45201.0000115741</v>
      </c>
      <c r="S35" s="6">
        <v>45207</v>
      </c>
      <c r="T35" s="4" t="s">
        <v>34</v>
      </c>
      <c r="U35" s="4">
        <v>25.72</v>
      </c>
      <c r="V35" s="4">
        <v>0</v>
      </c>
      <c r="W35" s="4">
        <v>0</v>
      </c>
      <c r="X35" s="4" t="s">
        <v>164</v>
      </c>
      <c r="Y35" s="4" t="s">
        <v>36</v>
      </c>
    </row>
    <row r="36" s="4" customFormat="1" spans="1:25">
      <c r="A36" s="4" t="s">
        <v>165</v>
      </c>
      <c r="B36" s="4" t="s">
        <v>26</v>
      </c>
      <c r="C36" s="4" t="s">
        <v>27</v>
      </c>
      <c r="D36" s="4" t="s">
        <v>166</v>
      </c>
      <c r="E36" s="4" t="s">
        <v>167</v>
      </c>
      <c r="F36" s="6">
        <v>45203</v>
      </c>
      <c r="G36" s="6">
        <v>45204</v>
      </c>
      <c r="H36" s="4">
        <v>1</v>
      </c>
      <c r="I36" s="4">
        <v>1</v>
      </c>
      <c r="J36" s="4">
        <v>1</v>
      </c>
      <c r="K36" s="4" t="s">
        <v>30</v>
      </c>
      <c r="L36" s="4">
        <v>9.99</v>
      </c>
      <c r="M36" s="4">
        <v>9.99</v>
      </c>
      <c r="N36" s="4" t="s">
        <v>168</v>
      </c>
      <c r="O36" s="4" t="s">
        <v>32</v>
      </c>
      <c r="P36" s="4" t="s">
        <v>33</v>
      </c>
      <c r="Q36" s="4">
        <v>0</v>
      </c>
      <c r="R36" s="7">
        <v>45202.0000115741</v>
      </c>
      <c r="S36" s="6">
        <v>45207</v>
      </c>
      <c r="T36" s="4" t="s">
        <v>34</v>
      </c>
      <c r="U36" s="4">
        <v>9.99</v>
      </c>
      <c r="V36" s="4">
        <v>0</v>
      </c>
      <c r="W36" s="4">
        <v>0</v>
      </c>
      <c r="X36" s="4" t="s">
        <v>169</v>
      </c>
      <c r="Y36" s="4" t="s">
        <v>36</v>
      </c>
    </row>
    <row r="37" s="4" customFormat="1" spans="1:25">
      <c r="A37" s="4" t="s">
        <v>170</v>
      </c>
      <c r="B37" s="4" t="s">
        <v>26</v>
      </c>
      <c r="C37" s="4" t="s">
        <v>27</v>
      </c>
      <c r="D37" s="4" t="s">
        <v>171</v>
      </c>
      <c r="E37" s="4" t="s">
        <v>172</v>
      </c>
      <c r="F37" s="6">
        <v>45203</v>
      </c>
      <c r="G37" s="6">
        <v>45204</v>
      </c>
      <c r="H37" s="4">
        <v>1</v>
      </c>
      <c r="I37" s="4">
        <v>1</v>
      </c>
      <c r="J37" s="4">
        <v>1</v>
      </c>
      <c r="K37" s="4" t="s">
        <v>30</v>
      </c>
      <c r="L37" s="4">
        <v>358.69</v>
      </c>
      <c r="M37" s="4">
        <v>358.69</v>
      </c>
      <c r="N37" s="4" t="s">
        <v>173</v>
      </c>
      <c r="O37" s="4" t="s">
        <v>32</v>
      </c>
      <c r="P37" s="4" t="s">
        <v>33</v>
      </c>
      <c r="Q37" s="4">
        <v>0</v>
      </c>
      <c r="R37" s="7">
        <v>45202</v>
      </c>
      <c r="S37" s="6">
        <v>45207</v>
      </c>
      <c r="T37" s="4" t="s">
        <v>34</v>
      </c>
      <c r="U37" s="4">
        <v>358.69</v>
      </c>
      <c r="V37" s="4">
        <v>0</v>
      </c>
      <c r="W37" s="4">
        <v>0</v>
      </c>
      <c r="X37" s="4" t="s">
        <v>174</v>
      </c>
      <c r="Y37" s="4" t="s">
        <v>175</v>
      </c>
    </row>
    <row r="38" s="4" customFormat="1" spans="1:25">
      <c r="A38" s="4" t="s">
        <v>176</v>
      </c>
      <c r="B38" s="4" t="s">
        <v>26</v>
      </c>
      <c r="C38" s="4" t="s">
        <v>27</v>
      </c>
      <c r="D38" s="4" t="s">
        <v>177</v>
      </c>
      <c r="E38" s="4" t="s">
        <v>178</v>
      </c>
      <c r="F38" s="6">
        <v>45202</v>
      </c>
      <c r="G38" s="6">
        <v>45204</v>
      </c>
      <c r="H38" s="4">
        <v>2</v>
      </c>
      <c r="I38" s="4">
        <v>2</v>
      </c>
      <c r="J38" s="4">
        <v>4</v>
      </c>
      <c r="K38" s="4" t="s">
        <v>30</v>
      </c>
      <c r="L38" s="4">
        <v>218.56</v>
      </c>
      <c r="M38" s="4">
        <v>218.56</v>
      </c>
      <c r="N38" s="4" t="s">
        <v>179</v>
      </c>
      <c r="O38" s="4" t="s">
        <v>32</v>
      </c>
      <c r="P38" s="4" t="s">
        <v>33</v>
      </c>
      <c r="Q38" s="4">
        <v>0</v>
      </c>
      <c r="R38" s="7">
        <v>45202.0000115741</v>
      </c>
      <c r="S38" s="6">
        <v>45207</v>
      </c>
      <c r="T38" s="4" t="s">
        <v>34</v>
      </c>
      <c r="U38" s="4">
        <v>218.56</v>
      </c>
      <c r="V38" s="4">
        <v>0</v>
      </c>
      <c r="W38" s="4">
        <v>0</v>
      </c>
      <c r="X38" s="4" t="s">
        <v>180</v>
      </c>
      <c r="Y38" s="4" t="s">
        <v>181</v>
      </c>
    </row>
    <row r="39" s="4" customFormat="1" spans="1:25">
      <c r="A39" s="4" t="s">
        <v>182</v>
      </c>
      <c r="B39" s="4" t="s">
        <v>26</v>
      </c>
      <c r="C39" s="4" t="s">
        <v>27</v>
      </c>
      <c r="D39" s="4" t="s">
        <v>183</v>
      </c>
      <c r="E39" s="4" t="s">
        <v>184</v>
      </c>
      <c r="F39" s="6">
        <v>45203</v>
      </c>
      <c r="G39" s="6">
        <v>45204</v>
      </c>
      <c r="H39" s="4">
        <v>1</v>
      </c>
      <c r="I39" s="4">
        <v>1</v>
      </c>
      <c r="J39" s="4">
        <v>1</v>
      </c>
      <c r="K39" s="4" t="s">
        <v>30</v>
      </c>
      <c r="L39" s="4">
        <v>36.11</v>
      </c>
      <c r="M39" s="4">
        <v>36.11</v>
      </c>
      <c r="N39" s="4" t="s">
        <v>185</v>
      </c>
      <c r="O39" s="4" t="s">
        <v>32</v>
      </c>
      <c r="P39" s="4" t="s">
        <v>33</v>
      </c>
      <c r="Q39" s="4">
        <v>0</v>
      </c>
      <c r="R39" s="7">
        <v>45202</v>
      </c>
      <c r="S39" s="6">
        <v>45207</v>
      </c>
      <c r="T39" s="4" t="s">
        <v>34</v>
      </c>
      <c r="U39" s="4">
        <v>36.11</v>
      </c>
      <c r="V39" s="4">
        <v>0</v>
      </c>
      <c r="W39" s="4">
        <v>0</v>
      </c>
      <c r="X39" s="4" t="s">
        <v>186</v>
      </c>
      <c r="Y39" s="4" t="s">
        <v>36</v>
      </c>
    </row>
    <row r="40" s="4" customFormat="1" spans="1:25">
      <c r="A40" s="4" t="s">
        <v>187</v>
      </c>
      <c r="B40" s="4" t="s">
        <v>26</v>
      </c>
      <c r="C40" s="4" t="s">
        <v>27</v>
      </c>
      <c r="D40" s="4" t="s">
        <v>188</v>
      </c>
      <c r="E40" s="4" t="s">
        <v>189</v>
      </c>
      <c r="F40" s="6">
        <v>45202</v>
      </c>
      <c r="G40" s="6">
        <v>45204</v>
      </c>
      <c r="H40" s="4">
        <v>1</v>
      </c>
      <c r="I40" s="4">
        <v>2</v>
      </c>
      <c r="J40" s="4">
        <v>2</v>
      </c>
      <c r="K40" s="4" t="s">
        <v>30</v>
      </c>
      <c r="L40" s="4">
        <v>114.68</v>
      </c>
      <c r="M40" s="4">
        <v>114.68</v>
      </c>
      <c r="N40" s="4" t="s">
        <v>190</v>
      </c>
      <c r="O40" s="4" t="s">
        <v>32</v>
      </c>
      <c r="P40" s="4" t="s">
        <v>33</v>
      </c>
      <c r="Q40" s="4">
        <v>0</v>
      </c>
      <c r="R40" s="7">
        <v>45202.0000115741</v>
      </c>
      <c r="S40" s="6">
        <v>45207</v>
      </c>
      <c r="T40" s="4" t="s">
        <v>34</v>
      </c>
      <c r="U40" s="4">
        <v>114.68</v>
      </c>
      <c r="V40" s="4">
        <v>0</v>
      </c>
      <c r="W40" s="4">
        <v>0</v>
      </c>
      <c r="X40" s="4" t="s">
        <v>191</v>
      </c>
      <c r="Y40" s="4" t="s">
        <v>36</v>
      </c>
    </row>
    <row r="41" s="4" customFormat="1" spans="1:25">
      <c r="A41" s="4" t="s">
        <v>192</v>
      </c>
      <c r="B41" s="4" t="s">
        <v>26</v>
      </c>
      <c r="C41" s="4" t="s">
        <v>27</v>
      </c>
      <c r="D41" s="4" t="s">
        <v>193</v>
      </c>
      <c r="E41" s="4" t="s">
        <v>167</v>
      </c>
      <c r="F41" s="6">
        <v>45202</v>
      </c>
      <c r="G41" s="6">
        <v>45204</v>
      </c>
      <c r="H41" s="4">
        <v>1</v>
      </c>
      <c r="I41" s="4">
        <v>2</v>
      </c>
      <c r="J41" s="4">
        <v>2</v>
      </c>
      <c r="K41" s="4" t="s">
        <v>30</v>
      </c>
      <c r="L41" s="4">
        <v>54.76</v>
      </c>
      <c r="M41" s="4">
        <v>54.76</v>
      </c>
      <c r="N41" s="4" t="s">
        <v>194</v>
      </c>
      <c r="O41" s="4" t="s">
        <v>32</v>
      </c>
      <c r="P41" s="4" t="s">
        <v>33</v>
      </c>
      <c r="Q41" s="4">
        <v>0</v>
      </c>
      <c r="R41" s="7">
        <v>45202</v>
      </c>
      <c r="S41" s="6">
        <v>45207</v>
      </c>
      <c r="T41" s="4" t="s">
        <v>34</v>
      </c>
      <c r="U41" s="4">
        <v>54.76</v>
      </c>
      <c r="V41" s="4">
        <v>0</v>
      </c>
      <c r="W41" s="4">
        <v>0</v>
      </c>
      <c r="X41" s="4" t="s">
        <v>195</v>
      </c>
      <c r="Y41" s="4" t="s">
        <v>36</v>
      </c>
    </row>
    <row r="42" s="4" customFormat="1" spans="1:25">
      <c r="A42" s="4" t="s">
        <v>196</v>
      </c>
      <c r="B42" s="4" t="s">
        <v>26</v>
      </c>
      <c r="C42" s="4" t="s">
        <v>27</v>
      </c>
      <c r="D42" s="4" t="s">
        <v>197</v>
      </c>
      <c r="E42" s="4" t="s">
        <v>198</v>
      </c>
      <c r="F42" s="6">
        <v>45203</v>
      </c>
      <c r="G42" s="6">
        <v>45204</v>
      </c>
      <c r="H42" s="4">
        <v>1</v>
      </c>
      <c r="I42" s="4">
        <v>1</v>
      </c>
      <c r="J42" s="4">
        <v>1</v>
      </c>
      <c r="K42" s="4" t="s">
        <v>30</v>
      </c>
      <c r="L42" s="4">
        <v>37.62</v>
      </c>
      <c r="M42" s="4">
        <v>37.62</v>
      </c>
      <c r="N42" s="4" t="s">
        <v>199</v>
      </c>
      <c r="O42" s="4" t="s">
        <v>32</v>
      </c>
      <c r="P42" s="4" t="s">
        <v>33</v>
      </c>
      <c r="Q42" s="4">
        <v>0</v>
      </c>
      <c r="R42" s="7">
        <v>45202.0000115741</v>
      </c>
      <c r="S42" s="6">
        <v>45207</v>
      </c>
      <c r="T42" s="4" t="s">
        <v>34</v>
      </c>
      <c r="U42" s="4">
        <v>37.62</v>
      </c>
      <c r="V42" s="4">
        <v>0</v>
      </c>
      <c r="W42" s="4">
        <v>0</v>
      </c>
      <c r="X42" s="4" t="s">
        <v>200</v>
      </c>
      <c r="Y42" s="4" t="s">
        <v>36</v>
      </c>
    </row>
    <row r="43" s="4" customFormat="1" spans="1:25">
      <c r="A43" s="4" t="s">
        <v>201</v>
      </c>
      <c r="B43" s="4" t="s">
        <v>26</v>
      </c>
      <c r="C43" s="4" t="s">
        <v>27</v>
      </c>
      <c r="D43" s="4" t="s">
        <v>202</v>
      </c>
      <c r="E43" s="4" t="s">
        <v>40</v>
      </c>
      <c r="F43" s="6">
        <v>45202</v>
      </c>
      <c r="G43" s="6">
        <v>45204</v>
      </c>
      <c r="H43" s="4">
        <v>1</v>
      </c>
      <c r="I43" s="4">
        <v>2</v>
      </c>
      <c r="J43" s="4">
        <v>2</v>
      </c>
      <c r="K43" s="4" t="s">
        <v>30</v>
      </c>
      <c r="L43" s="4">
        <v>92.74</v>
      </c>
      <c r="M43" s="4">
        <v>92.74</v>
      </c>
      <c r="N43" s="4" t="s">
        <v>203</v>
      </c>
      <c r="O43" s="4" t="s">
        <v>32</v>
      </c>
      <c r="P43" s="4" t="s">
        <v>33</v>
      </c>
      <c r="Q43" s="4">
        <v>0</v>
      </c>
      <c r="R43" s="7">
        <v>45202.0000115741</v>
      </c>
      <c r="S43" s="6">
        <v>45207</v>
      </c>
      <c r="T43" s="4" t="s">
        <v>34</v>
      </c>
      <c r="U43" s="4">
        <v>92.74</v>
      </c>
      <c r="V43" s="4">
        <v>0</v>
      </c>
      <c r="W43" s="4">
        <v>0</v>
      </c>
      <c r="X43" s="4" t="s">
        <v>204</v>
      </c>
      <c r="Y43" s="4" t="s">
        <v>36</v>
      </c>
    </row>
    <row r="44" s="4" customFormat="1" spans="1:25">
      <c r="A44" s="4" t="s">
        <v>205</v>
      </c>
      <c r="B44" s="4" t="s">
        <v>26</v>
      </c>
      <c r="C44" s="4" t="s">
        <v>27</v>
      </c>
      <c r="D44" s="4" t="s">
        <v>206</v>
      </c>
      <c r="E44" s="4" t="s">
        <v>207</v>
      </c>
      <c r="F44" s="6">
        <v>45203</v>
      </c>
      <c r="G44" s="6">
        <v>45204</v>
      </c>
      <c r="H44" s="4">
        <v>1</v>
      </c>
      <c r="I44" s="4">
        <v>1</v>
      </c>
      <c r="J44" s="4">
        <v>1</v>
      </c>
      <c r="K44" s="4" t="s">
        <v>30</v>
      </c>
      <c r="L44" s="4">
        <v>53.15</v>
      </c>
      <c r="M44" s="4">
        <v>53.15</v>
      </c>
      <c r="N44" s="4" t="s">
        <v>208</v>
      </c>
      <c r="O44" s="4" t="s">
        <v>32</v>
      </c>
      <c r="P44" s="4" t="s">
        <v>33</v>
      </c>
      <c r="Q44" s="4">
        <v>0</v>
      </c>
      <c r="R44" s="7">
        <v>45203.0000115741</v>
      </c>
      <c r="S44" s="6">
        <v>45207</v>
      </c>
      <c r="T44" s="4" t="s">
        <v>34</v>
      </c>
      <c r="U44" s="4">
        <v>53.15</v>
      </c>
      <c r="V44" s="4">
        <v>0</v>
      </c>
      <c r="W44" s="4">
        <v>0</v>
      </c>
      <c r="X44" s="4" t="s">
        <v>209</v>
      </c>
      <c r="Y44" s="4" t="s">
        <v>36</v>
      </c>
    </row>
    <row r="45" s="4" customFormat="1" spans="1:25">
      <c r="A45" s="4" t="s">
        <v>210</v>
      </c>
      <c r="B45" s="4" t="s">
        <v>26</v>
      </c>
      <c r="C45" s="4" t="s">
        <v>27</v>
      </c>
      <c r="D45" s="4" t="s">
        <v>211</v>
      </c>
      <c r="E45" s="4" t="s">
        <v>212</v>
      </c>
      <c r="F45" s="6">
        <v>45203</v>
      </c>
      <c r="G45" s="6">
        <v>45204</v>
      </c>
      <c r="H45" s="4">
        <v>1</v>
      </c>
      <c r="I45" s="4">
        <v>1</v>
      </c>
      <c r="J45" s="4">
        <v>1</v>
      </c>
      <c r="K45" s="4" t="s">
        <v>30</v>
      </c>
      <c r="L45" s="4">
        <v>100.28</v>
      </c>
      <c r="M45" s="4">
        <v>100.28</v>
      </c>
      <c r="N45" s="4" t="s">
        <v>213</v>
      </c>
      <c r="O45" s="4" t="s">
        <v>32</v>
      </c>
      <c r="P45" s="4" t="s">
        <v>33</v>
      </c>
      <c r="Q45" s="4">
        <v>0</v>
      </c>
      <c r="R45" s="7">
        <v>45203</v>
      </c>
      <c r="S45" s="6">
        <v>45207</v>
      </c>
      <c r="T45" s="4" t="s">
        <v>34</v>
      </c>
      <c r="U45" s="4">
        <v>100.28</v>
      </c>
      <c r="V45" s="4">
        <v>0</v>
      </c>
      <c r="W45" s="4">
        <v>0</v>
      </c>
      <c r="X45" s="4" t="s">
        <v>214</v>
      </c>
      <c r="Y45" s="4" t="s">
        <v>215</v>
      </c>
    </row>
    <row r="46" s="4" customFormat="1" spans="1:25">
      <c r="A46" s="4" t="s">
        <v>216</v>
      </c>
      <c r="B46" s="4" t="s">
        <v>26</v>
      </c>
      <c r="C46" s="4" t="s">
        <v>27</v>
      </c>
      <c r="D46" s="4" t="s">
        <v>217</v>
      </c>
      <c r="E46" s="4" t="s">
        <v>218</v>
      </c>
      <c r="F46" s="6">
        <v>45203</v>
      </c>
      <c r="G46" s="6">
        <v>45204</v>
      </c>
      <c r="H46" s="4">
        <v>1</v>
      </c>
      <c r="I46" s="4">
        <v>1</v>
      </c>
      <c r="J46" s="4">
        <v>1</v>
      </c>
      <c r="K46" s="4" t="s">
        <v>30</v>
      </c>
      <c r="L46" s="4">
        <v>28</v>
      </c>
      <c r="M46" s="4">
        <v>28</v>
      </c>
      <c r="N46" s="4" t="s">
        <v>219</v>
      </c>
      <c r="O46" s="4" t="s">
        <v>32</v>
      </c>
      <c r="P46" s="4" t="s">
        <v>33</v>
      </c>
      <c r="Q46" s="4">
        <v>0</v>
      </c>
      <c r="R46" s="7">
        <v>45203.0000115741</v>
      </c>
      <c r="S46" s="6">
        <v>45207</v>
      </c>
      <c r="T46" s="4" t="s">
        <v>34</v>
      </c>
      <c r="U46" s="4">
        <v>28</v>
      </c>
      <c r="V46" s="4">
        <v>0</v>
      </c>
      <c r="W46" s="4">
        <v>0</v>
      </c>
      <c r="X46" s="4" t="s">
        <v>220</v>
      </c>
      <c r="Y46" s="4" t="s">
        <v>36</v>
      </c>
    </row>
    <row r="47" s="4" customFormat="1" spans="1:25">
      <c r="A47" s="4" t="s">
        <v>221</v>
      </c>
      <c r="B47" s="4" t="s">
        <v>26</v>
      </c>
      <c r="C47" s="4" t="s">
        <v>27</v>
      </c>
      <c r="D47" s="4" t="s">
        <v>222</v>
      </c>
      <c r="E47" s="4" t="s">
        <v>223</v>
      </c>
      <c r="F47" s="6">
        <v>45203</v>
      </c>
      <c r="G47" s="6">
        <v>45204</v>
      </c>
      <c r="H47" s="4">
        <v>1</v>
      </c>
      <c r="I47" s="4">
        <v>1</v>
      </c>
      <c r="J47" s="4">
        <v>1</v>
      </c>
      <c r="K47" s="4" t="s">
        <v>30</v>
      </c>
      <c r="L47" s="4">
        <v>16.71</v>
      </c>
      <c r="M47" s="4">
        <v>16.71</v>
      </c>
      <c r="N47" s="4" t="s">
        <v>224</v>
      </c>
      <c r="O47" s="4" t="s">
        <v>32</v>
      </c>
      <c r="P47" s="4" t="s">
        <v>33</v>
      </c>
      <c r="Q47" s="4">
        <v>0</v>
      </c>
      <c r="R47" s="7">
        <v>45203</v>
      </c>
      <c r="S47" s="6">
        <v>45207</v>
      </c>
      <c r="T47" s="4" t="s">
        <v>34</v>
      </c>
      <c r="U47" s="4">
        <v>16.71</v>
      </c>
      <c r="V47" s="4">
        <v>0</v>
      </c>
      <c r="W47" s="4">
        <v>0</v>
      </c>
      <c r="X47" s="4" t="s">
        <v>225</v>
      </c>
      <c r="Y47" s="4" t="s">
        <v>36</v>
      </c>
    </row>
    <row r="48" s="4" customFormat="1" spans="1:25">
      <c r="A48" s="4" t="s">
        <v>226</v>
      </c>
      <c r="B48" s="4" t="s">
        <v>26</v>
      </c>
      <c r="C48" s="4" t="s">
        <v>27</v>
      </c>
      <c r="D48" s="4" t="s">
        <v>227</v>
      </c>
      <c r="E48" s="4" t="s">
        <v>228</v>
      </c>
      <c r="F48" s="6">
        <v>45203</v>
      </c>
      <c r="G48" s="6">
        <v>45204</v>
      </c>
      <c r="H48" s="4">
        <v>1</v>
      </c>
      <c r="I48" s="4">
        <v>1</v>
      </c>
      <c r="J48" s="4">
        <v>1</v>
      </c>
      <c r="K48" s="4" t="s">
        <v>30</v>
      </c>
      <c r="L48" s="4">
        <v>65.54</v>
      </c>
      <c r="M48" s="4">
        <v>65.54</v>
      </c>
      <c r="N48" s="4" t="s">
        <v>229</v>
      </c>
      <c r="O48" s="4" t="s">
        <v>32</v>
      </c>
      <c r="P48" s="4" t="s">
        <v>33</v>
      </c>
      <c r="Q48" s="4">
        <v>0</v>
      </c>
      <c r="R48" s="7">
        <v>45203.0000115741</v>
      </c>
      <c r="S48" s="6">
        <v>45207</v>
      </c>
      <c r="T48" s="4" t="s">
        <v>34</v>
      </c>
      <c r="U48" s="4">
        <v>65.54</v>
      </c>
      <c r="V48" s="4">
        <v>0</v>
      </c>
      <c r="W48" s="4">
        <v>0</v>
      </c>
      <c r="X48" s="4" t="s">
        <v>230</v>
      </c>
      <c r="Y48" s="4" t="s">
        <v>36</v>
      </c>
    </row>
    <row r="49" s="4" customFormat="1" spans="1:25">
      <c r="A49" s="4" t="s">
        <v>205</v>
      </c>
      <c r="B49" s="4" t="s">
        <v>26</v>
      </c>
      <c r="C49" s="4" t="s">
        <v>37</v>
      </c>
      <c r="D49" s="4" t="s">
        <v>206</v>
      </c>
      <c r="E49" s="4" t="s">
        <v>207</v>
      </c>
      <c r="F49" s="6">
        <v>45203</v>
      </c>
      <c r="G49" s="6">
        <v>45204</v>
      </c>
      <c r="H49" s="4">
        <v>1</v>
      </c>
      <c r="I49" s="4">
        <v>1</v>
      </c>
      <c r="J49" s="4">
        <v>1</v>
      </c>
      <c r="K49" s="4" t="s">
        <v>30</v>
      </c>
      <c r="L49" s="4">
        <v>-53.15</v>
      </c>
      <c r="M49" s="4">
        <v>-53.15</v>
      </c>
      <c r="N49" s="4" t="s">
        <v>208</v>
      </c>
      <c r="O49" s="4" t="s">
        <v>32</v>
      </c>
      <c r="P49" s="4" t="s">
        <v>33</v>
      </c>
      <c r="Q49" s="4">
        <v>0</v>
      </c>
      <c r="R49" s="7">
        <v>45203.0000115741</v>
      </c>
      <c r="S49" s="6">
        <v>45207</v>
      </c>
      <c r="T49" s="4" t="s">
        <v>34</v>
      </c>
      <c r="U49" s="4">
        <v>-53.15</v>
      </c>
      <c r="V49" s="4">
        <v>0</v>
      </c>
      <c r="W49" s="4">
        <v>0</v>
      </c>
      <c r="X49" s="4" t="s">
        <v>209</v>
      </c>
      <c r="Y49" s="4" t="s">
        <v>36</v>
      </c>
    </row>
    <row r="50" s="4" customFormat="1" spans="1:25">
      <c r="A50" s="4" t="s">
        <v>231</v>
      </c>
      <c r="B50" s="4" t="s">
        <v>26</v>
      </c>
      <c r="C50" s="4" t="s">
        <v>27</v>
      </c>
      <c r="D50" s="4" t="s">
        <v>232</v>
      </c>
      <c r="E50" s="4" t="s">
        <v>233</v>
      </c>
      <c r="F50" s="6">
        <v>45203</v>
      </c>
      <c r="G50" s="6">
        <v>45204</v>
      </c>
      <c r="H50" s="4">
        <v>1</v>
      </c>
      <c r="I50" s="4">
        <v>1</v>
      </c>
      <c r="J50" s="4">
        <v>1</v>
      </c>
      <c r="K50" s="4" t="s">
        <v>30</v>
      </c>
      <c r="L50" s="4">
        <v>16.27</v>
      </c>
      <c r="M50" s="4">
        <v>16.27</v>
      </c>
      <c r="N50" s="4" t="s">
        <v>234</v>
      </c>
      <c r="O50" s="4" t="s">
        <v>32</v>
      </c>
      <c r="P50" s="4" t="s">
        <v>33</v>
      </c>
      <c r="Q50" s="4">
        <v>0</v>
      </c>
      <c r="R50" s="7">
        <v>45203.0000115741</v>
      </c>
      <c r="S50" s="6">
        <v>45207</v>
      </c>
      <c r="T50" s="4" t="s">
        <v>34</v>
      </c>
      <c r="U50" s="4">
        <v>16.27</v>
      </c>
      <c r="V50" s="4">
        <v>0</v>
      </c>
      <c r="W50" s="4">
        <v>0</v>
      </c>
      <c r="X50" s="4" t="s">
        <v>235</v>
      </c>
      <c r="Y50" s="4" t="s">
        <v>36</v>
      </c>
    </row>
    <row r="51" s="4" customFormat="1" spans="1:25">
      <c r="A51" s="4" t="s">
        <v>236</v>
      </c>
      <c r="B51" s="4" t="s">
        <v>26</v>
      </c>
      <c r="C51" s="4" t="s">
        <v>27</v>
      </c>
      <c r="D51" s="4" t="s">
        <v>237</v>
      </c>
      <c r="E51" s="4" t="s">
        <v>238</v>
      </c>
      <c r="F51" s="6">
        <v>45203</v>
      </c>
      <c r="G51" s="6">
        <v>45204</v>
      </c>
      <c r="H51" s="4">
        <v>1</v>
      </c>
      <c r="I51" s="4">
        <v>1</v>
      </c>
      <c r="J51" s="4">
        <v>1</v>
      </c>
      <c r="K51" s="4" t="s">
        <v>30</v>
      </c>
      <c r="L51" s="4">
        <v>36.62</v>
      </c>
      <c r="M51" s="4">
        <v>36.62</v>
      </c>
      <c r="N51" s="4" t="s">
        <v>239</v>
      </c>
      <c r="O51" s="4" t="s">
        <v>32</v>
      </c>
      <c r="P51" s="4" t="s">
        <v>33</v>
      </c>
      <c r="Q51" s="4">
        <v>0</v>
      </c>
      <c r="R51" s="7">
        <v>45203.0000115741</v>
      </c>
      <c r="S51" s="6">
        <v>45207</v>
      </c>
      <c r="T51" s="4" t="s">
        <v>34</v>
      </c>
      <c r="U51" s="4">
        <v>36.62</v>
      </c>
      <c r="V51" s="4">
        <v>0</v>
      </c>
      <c r="W51" s="4">
        <v>0</v>
      </c>
      <c r="X51" s="4" t="s">
        <v>240</v>
      </c>
      <c r="Y51" s="4" t="s">
        <v>36</v>
      </c>
    </row>
    <row r="52" s="4" customFormat="1" spans="1:25">
      <c r="A52" s="4" t="s">
        <v>241</v>
      </c>
      <c r="B52" s="4" t="s">
        <v>26</v>
      </c>
      <c r="C52" s="4" t="s">
        <v>27</v>
      </c>
      <c r="D52" s="4" t="s">
        <v>242</v>
      </c>
      <c r="E52" s="4" t="s">
        <v>243</v>
      </c>
      <c r="F52" s="6">
        <v>45203</v>
      </c>
      <c r="G52" s="6">
        <v>45204</v>
      </c>
      <c r="H52" s="4">
        <v>1</v>
      </c>
      <c r="I52" s="4">
        <v>1</v>
      </c>
      <c r="J52" s="4">
        <v>1</v>
      </c>
      <c r="K52" s="4" t="s">
        <v>30</v>
      </c>
      <c r="L52" s="4">
        <v>17.73</v>
      </c>
      <c r="M52" s="4">
        <v>17.73</v>
      </c>
      <c r="N52" s="4" t="s">
        <v>244</v>
      </c>
      <c r="O52" s="4" t="s">
        <v>32</v>
      </c>
      <c r="P52" s="4" t="s">
        <v>33</v>
      </c>
      <c r="Q52" s="4">
        <v>0</v>
      </c>
      <c r="R52" s="7">
        <v>45203</v>
      </c>
      <c r="S52" s="6">
        <v>45207</v>
      </c>
      <c r="T52" s="4" t="s">
        <v>34</v>
      </c>
      <c r="U52" s="4">
        <v>17.73</v>
      </c>
      <c r="V52" s="4">
        <v>0</v>
      </c>
      <c r="W52" s="4">
        <v>0</v>
      </c>
      <c r="X52" s="4" t="s">
        <v>245</v>
      </c>
      <c r="Y52" s="4" t="s">
        <v>36</v>
      </c>
    </row>
    <row r="53" s="4" customFormat="1" spans="1:25">
      <c r="A53" s="4" t="s">
        <v>246</v>
      </c>
      <c r="B53" s="4" t="s">
        <v>26</v>
      </c>
      <c r="C53" s="4" t="s">
        <v>27</v>
      </c>
      <c r="D53" s="4" t="s">
        <v>222</v>
      </c>
      <c r="E53" s="4" t="s">
        <v>223</v>
      </c>
      <c r="F53" s="6">
        <v>45203</v>
      </c>
      <c r="G53" s="6">
        <v>45204</v>
      </c>
      <c r="H53" s="4">
        <v>1</v>
      </c>
      <c r="I53" s="4">
        <v>1</v>
      </c>
      <c r="J53" s="4">
        <v>1</v>
      </c>
      <c r="K53" s="4" t="s">
        <v>30</v>
      </c>
      <c r="L53" s="4">
        <v>18.05</v>
      </c>
      <c r="M53" s="4">
        <v>18.05</v>
      </c>
      <c r="N53" s="4" t="s">
        <v>247</v>
      </c>
      <c r="O53" s="4" t="s">
        <v>32</v>
      </c>
      <c r="P53" s="4" t="s">
        <v>33</v>
      </c>
      <c r="Q53" s="4">
        <v>0</v>
      </c>
      <c r="R53" s="7">
        <v>45203.0000115741</v>
      </c>
      <c r="S53" s="6">
        <v>45207</v>
      </c>
      <c r="T53" s="4" t="s">
        <v>34</v>
      </c>
      <c r="U53" s="4">
        <v>18.05</v>
      </c>
      <c r="V53" s="4">
        <v>0</v>
      </c>
      <c r="W53" s="4">
        <v>0</v>
      </c>
      <c r="X53" s="4" t="s">
        <v>248</v>
      </c>
      <c r="Y53" s="4" t="s">
        <v>36</v>
      </c>
    </row>
    <row r="54" s="4" customFormat="1" spans="1:25">
      <c r="A54" s="4" t="s">
        <v>249</v>
      </c>
      <c r="B54" s="4" t="s">
        <v>26</v>
      </c>
      <c r="C54" s="4" t="s">
        <v>27</v>
      </c>
      <c r="D54" s="4" t="s">
        <v>250</v>
      </c>
      <c r="E54" s="4" t="s">
        <v>251</v>
      </c>
      <c r="F54" s="6">
        <v>45203</v>
      </c>
      <c r="G54" s="6">
        <v>45204</v>
      </c>
      <c r="H54" s="4">
        <v>1</v>
      </c>
      <c r="I54" s="4">
        <v>1</v>
      </c>
      <c r="J54" s="4">
        <v>1</v>
      </c>
      <c r="K54" s="4" t="s">
        <v>30</v>
      </c>
      <c r="L54" s="4">
        <v>23.04</v>
      </c>
      <c r="M54" s="4">
        <v>23.04</v>
      </c>
      <c r="N54" s="4" t="s">
        <v>252</v>
      </c>
      <c r="O54" s="4" t="s">
        <v>32</v>
      </c>
      <c r="P54" s="4" t="s">
        <v>33</v>
      </c>
      <c r="Q54" s="4">
        <v>0</v>
      </c>
      <c r="R54" s="7">
        <v>45203.0000115741</v>
      </c>
      <c r="S54" s="6">
        <v>45207</v>
      </c>
      <c r="T54" s="4" t="s">
        <v>34</v>
      </c>
      <c r="U54" s="4">
        <v>23.04</v>
      </c>
      <c r="V54" s="4">
        <v>0</v>
      </c>
      <c r="W54" s="4">
        <v>0</v>
      </c>
      <c r="X54" s="4" t="s">
        <v>253</v>
      </c>
      <c r="Y54" s="4" t="s">
        <v>36</v>
      </c>
    </row>
    <row r="55" s="4" customFormat="1" spans="1:25">
      <c r="A55" s="4" t="s">
        <v>254</v>
      </c>
      <c r="B55" s="4" t="s">
        <v>26</v>
      </c>
      <c r="C55" s="4" t="s">
        <v>27</v>
      </c>
      <c r="D55" s="4" t="s">
        <v>255</v>
      </c>
      <c r="E55" s="4" t="s">
        <v>256</v>
      </c>
      <c r="F55" s="6">
        <v>45203</v>
      </c>
      <c r="G55" s="6">
        <v>45204</v>
      </c>
      <c r="H55" s="4">
        <v>1</v>
      </c>
      <c r="I55" s="4">
        <v>1</v>
      </c>
      <c r="J55" s="4">
        <v>1</v>
      </c>
      <c r="K55" s="4" t="s">
        <v>30</v>
      </c>
      <c r="L55" s="4">
        <v>48</v>
      </c>
      <c r="M55" s="4">
        <v>48</v>
      </c>
      <c r="N55" s="4" t="s">
        <v>257</v>
      </c>
      <c r="O55" s="4" t="s">
        <v>32</v>
      </c>
      <c r="P55" s="4" t="s">
        <v>33</v>
      </c>
      <c r="Q55" s="4">
        <v>0</v>
      </c>
      <c r="R55" s="7">
        <v>45203.0000115741</v>
      </c>
      <c r="S55" s="6">
        <v>45207</v>
      </c>
      <c r="T55" s="4" t="s">
        <v>34</v>
      </c>
      <c r="U55" s="4">
        <v>48</v>
      </c>
      <c r="V55" s="4">
        <v>0</v>
      </c>
      <c r="W55" s="4">
        <v>0</v>
      </c>
      <c r="X55" s="4" t="s">
        <v>258</v>
      </c>
      <c r="Y55" s="4" t="s">
        <v>36</v>
      </c>
    </row>
    <row r="56" s="4" customFormat="1" spans="1:25">
      <c r="A56" s="4" t="s">
        <v>259</v>
      </c>
      <c r="B56" s="4" t="s">
        <v>26</v>
      </c>
      <c r="C56" s="4" t="s">
        <v>27</v>
      </c>
      <c r="D56" s="4" t="s">
        <v>222</v>
      </c>
      <c r="E56" s="4" t="s">
        <v>223</v>
      </c>
      <c r="F56" s="6">
        <v>45203</v>
      </c>
      <c r="G56" s="6">
        <v>45204</v>
      </c>
      <c r="H56" s="4">
        <v>1</v>
      </c>
      <c r="I56" s="4">
        <v>1</v>
      </c>
      <c r="J56" s="4">
        <v>1</v>
      </c>
      <c r="K56" s="4" t="s">
        <v>30</v>
      </c>
      <c r="L56" s="4">
        <v>18.05</v>
      </c>
      <c r="M56" s="4">
        <v>18.05</v>
      </c>
      <c r="N56" s="4" t="s">
        <v>260</v>
      </c>
      <c r="O56" s="4" t="s">
        <v>32</v>
      </c>
      <c r="P56" s="4" t="s">
        <v>33</v>
      </c>
      <c r="Q56" s="4">
        <v>0</v>
      </c>
      <c r="R56" s="7">
        <v>45203.0000115741</v>
      </c>
      <c r="S56" s="6">
        <v>45207</v>
      </c>
      <c r="T56" s="4" t="s">
        <v>34</v>
      </c>
      <c r="U56" s="4">
        <v>18.05</v>
      </c>
      <c r="V56" s="4">
        <v>0</v>
      </c>
      <c r="W56" s="4">
        <v>0</v>
      </c>
      <c r="X56" s="4" t="s">
        <v>261</v>
      </c>
      <c r="Y56" s="4" t="s">
        <v>36</v>
      </c>
    </row>
    <row r="57" s="4" customFormat="1" spans="1:25">
      <c r="A57" s="4" t="s">
        <v>262</v>
      </c>
      <c r="B57" s="4" t="s">
        <v>26</v>
      </c>
      <c r="C57" s="4" t="s">
        <v>27</v>
      </c>
      <c r="D57" s="4" t="s">
        <v>263</v>
      </c>
      <c r="E57" s="4" t="s">
        <v>207</v>
      </c>
      <c r="F57" s="6">
        <v>45203</v>
      </c>
      <c r="G57" s="6">
        <v>45204</v>
      </c>
      <c r="H57" s="4">
        <v>1</v>
      </c>
      <c r="I57" s="4">
        <v>1</v>
      </c>
      <c r="J57" s="4">
        <v>1</v>
      </c>
      <c r="K57" s="4" t="s">
        <v>30</v>
      </c>
      <c r="L57" s="4">
        <v>37.59</v>
      </c>
      <c r="M57" s="4">
        <v>37.59</v>
      </c>
      <c r="N57" s="4" t="s">
        <v>264</v>
      </c>
      <c r="O57" s="4" t="s">
        <v>32</v>
      </c>
      <c r="P57" s="4" t="s">
        <v>33</v>
      </c>
      <c r="Q57" s="4">
        <v>0</v>
      </c>
      <c r="R57" s="7">
        <v>45203.0000115741</v>
      </c>
      <c r="S57" s="6">
        <v>45207</v>
      </c>
      <c r="T57" s="4" t="s">
        <v>34</v>
      </c>
      <c r="U57" s="4">
        <v>37.59</v>
      </c>
      <c r="V57" s="4">
        <v>0</v>
      </c>
      <c r="W57" s="4">
        <v>288.54</v>
      </c>
      <c r="X57" s="4" t="s">
        <v>265</v>
      </c>
      <c r="Y57" s="4" t="s">
        <v>36</v>
      </c>
    </row>
    <row r="58" s="4" customFormat="1" spans="1:25">
      <c r="A58" s="4" t="s">
        <v>266</v>
      </c>
      <c r="B58" s="4" t="s">
        <v>26</v>
      </c>
      <c r="C58" s="4" t="s">
        <v>27</v>
      </c>
      <c r="D58" s="4" t="s">
        <v>267</v>
      </c>
      <c r="E58" s="4" t="s">
        <v>268</v>
      </c>
      <c r="F58" s="6">
        <v>45203</v>
      </c>
      <c r="G58" s="6">
        <v>45204</v>
      </c>
      <c r="H58" s="4">
        <v>1</v>
      </c>
      <c r="I58" s="4">
        <v>1</v>
      </c>
      <c r="J58" s="4">
        <v>1</v>
      </c>
      <c r="K58" s="4" t="s">
        <v>30</v>
      </c>
      <c r="L58" s="4">
        <v>57.04</v>
      </c>
      <c r="M58" s="4">
        <v>57.04</v>
      </c>
      <c r="N58" s="4" t="s">
        <v>269</v>
      </c>
      <c r="O58" s="4" t="s">
        <v>32</v>
      </c>
      <c r="P58" s="4" t="s">
        <v>33</v>
      </c>
      <c r="Q58" s="4">
        <v>0</v>
      </c>
      <c r="R58" s="7">
        <v>45203.0000115741</v>
      </c>
      <c r="S58" s="6">
        <v>45207</v>
      </c>
      <c r="T58" s="4" t="s">
        <v>34</v>
      </c>
      <c r="U58" s="4">
        <v>57.04</v>
      </c>
      <c r="V58" s="4">
        <v>0</v>
      </c>
      <c r="W58" s="4">
        <v>0</v>
      </c>
      <c r="X58" s="4" t="s">
        <v>270</v>
      </c>
      <c r="Y58" s="4" t="s">
        <v>36</v>
      </c>
    </row>
    <row r="59" s="4" customFormat="1" spans="1:25">
      <c r="A59" s="4" t="s">
        <v>271</v>
      </c>
      <c r="B59" s="4" t="s">
        <v>26</v>
      </c>
      <c r="C59" s="4" t="s">
        <v>27</v>
      </c>
      <c r="D59" s="4" t="s">
        <v>272</v>
      </c>
      <c r="E59" s="4" t="s">
        <v>273</v>
      </c>
      <c r="F59" s="6">
        <v>45203</v>
      </c>
      <c r="G59" s="6">
        <v>45204</v>
      </c>
      <c r="H59" s="4">
        <v>1</v>
      </c>
      <c r="I59" s="4">
        <v>1</v>
      </c>
      <c r="J59" s="4">
        <v>1</v>
      </c>
      <c r="K59" s="4" t="s">
        <v>30</v>
      </c>
      <c r="L59" s="4">
        <v>22.14</v>
      </c>
      <c r="M59" s="4">
        <v>22.14</v>
      </c>
      <c r="N59" s="4" t="s">
        <v>274</v>
      </c>
      <c r="O59" s="4" t="s">
        <v>32</v>
      </c>
      <c r="P59" s="4" t="s">
        <v>33</v>
      </c>
      <c r="Q59" s="4">
        <v>0</v>
      </c>
      <c r="R59" s="7">
        <v>45203</v>
      </c>
      <c r="S59" s="6">
        <v>45207</v>
      </c>
      <c r="T59" s="4" t="s">
        <v>34</v>
      </c>
      <c r="U59" s="4">
        <v>22.14</v>
      </c>
      <c r="V59" s="4">
        <v>0</v>
      </c>
      <c r="W59" s="4">
        <v>0</v>
      </c>
      <c r="X59" s="4" t="s">
        <v>275</v>
      </c>
      <c r="Y59" s="4" t="s">
        <v>36</v>
      </c>
    </row>
    <row r="60" s="4" customFormat="1" spans="1:25">
      <c r="A60" s="4" t="s">
        <v>276</v>
      </c>
      <c r="B60" s="4" t="s">
        <v>26</v>
      </c>
      <c r="C60" s="4" t="s">
        <v>27</v>
      </c>
      <c r="D60" s="4" t="s">
        <v>277</v>
      </c>
      <c r="E60" s="4" t="s">
        <v>278</v>
      </c>
      <c r="F60" s="6">
        <v>45203</v>
      </c>
      <c r="G60" s="6">
        <v>45204</v>
      </c>
      <c r="H60" s="4">
        <v>1</v>
      </c>
      <c r="I60" s="4">
        <v>1</v>
      </c>
      <c r="J60" s="4">
        <v>1</v>
      </c>
      <c r="K60" s="4" t="s">
        <v>30</v>
      </c>
      <c r="L60" s="4">
        <v>30.68</v>
      </c>
      <c r="M60" s="4">
        <v>30.68</v>
      </c>
      <c r="N60" s="4" t="s">
        <v>279</v>
      </c>
      <c r="O60" s="4" t="s">
        <v>32</v>
      </c>
      <c r="P60" s="4" t="s">
        <v>33</v>
      </c>
      <c r="Q60" s="4">
        <v>0</v>
      </c>
      <c r="R60" s="7">
        <v>45203.0000115741</v>
      </c>
      <c r="S60" s="6">
        <v>45207</v>
      </c>
      <c r="T60" s="4" t="s">
        <v>34</v>
      </c>
      <c r="U60" s="4">
        <v>30.68</v>
      </c>
      <c r="V60" s="4">
        <v>0</v>
      </c>
      <c r="W60" s="4">
        <v>0</v>
      </c>
      <c r="X60" s="4" t="s">
        <v>280</v>
      </c>
      <c r="Y60" s="4" t="s">
        <v>36</v>
      </c>
    </row>
    <row r="61" s="4" customFormat="1" spans="1:25">
      <c r="A61" s="4" t="s">
        <v>281</v>
      </c>
      <c r="B61" s="4" t="s">
        <v>26</v>
      </c>
      <c r="C61" s="4" t="s">
        <v>27</v>
      </c>
      <c r="D61" s="4" t="s">
        <v>282</v>
      </c>
      <c r="E61" s="4" t="s">
        <v>283</v>
      </c>
      <c r="F61" s="6">
        <v>45203</v>
      </c>
      <c r="G61" s="6">
        <v>45204</v>
      </c>
      <c r="H61" s="4">
        <v>1</v>
      </c>
      <c r="I61" s="4">
        <v>1</v>
      </c>
      <c r="J61" s="4">
        <v>1</v>
      </c>
      <c r="K61" s="4" t="s">
        <v>30</v>
      </c>
      <c r="L61" s="4">
        <v>16.69</v>
      </c>
      <c r="M61" s="4">
        <v>16.69</v>
      </c>
      <c r="N61" s="4" t="s">
        <v>284</v>
      </c>
      <c r="O61" s="4" t="s">
        <v>32</v>
      </c>
      <c r="P61" s="4" t="s">
        <v>33</v>
      </c>
      <c r="Q61" s="4">
        <v>0</v>
      </c>
      <c r="R61" s="7">
        <v>45203.0000115741</v>
      </c>
      <c r="S61" s="6">
        <v>45207</v>
      </c>
      <c r="T61" s="4" t="s">
        <v>34</v>
      </c>
      <c r="U61" s="4">
        <v>16.69</v>
      </c>
      <c r="V61" s="4">
        <v>0</v>
      </c>
      <c r="W61" s="4">
        <v>0</v>
      </c>
      <c r="X61" s="4" t="s">
        <v>285</v>
      </c>
      <c r="Y6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5"/>
  <sheetViews>
    <sheetView tabSelected="1" workbookViewId="0">
      <selection activeCell="A62" sqref="A62:D65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286</v>
      </c>
    </row>
    <row r="2" s="4" customFormat="1" hidden="1" spans="1:9">
      <c r="A2" s="5">
        <v>999225903998575</v>
      </c>
      <c r="B2" s="6">
        <v>45203</v>
      </c>
      <c r="C2" s="6">
        <v>45204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999226482190833</v>
      </c>
      <c r="B3" s="6">
        <v>45203</v>
      </c>
      <c r="C3" s="6">
        <v>45204</v>
      </c>
      <c r="D3" s="4">
        <v>171.92</v>
      </c>
      <c r="E3" s="4" t="str">
        <f>VLOOKUP(A3,HOP!A:L,12,0)</f>
        <v>171.92</v>
      </c>
      <c r="F3" s="4" t="str">
        <f>VLOOKUP(A3,HOP!A:C,3,0)</f>
        <v>3848613</v>
      </c>
      <c r="G3" s="4">
        <f t="shared" ref="G3:G34" si="0">D3-E3</f>
        <v>0</v>
      </c>
      <c r="H3" s="4" t="str">
        <f t="shared" ref="H3:H34" si="1">$H$1&amp;F3</f>
        <v>，3848613</v>
      </c>
      <c r="I3" s="4" t="str">
        <f>VLOOKUP(A3,HOP!A:U,21,0)</f>
        <v>直采</v>
      </c>
    </row>
    <row r="4" s="4" customFormat="1" hidden="1" spans="1:9">
      <c r="A4" s="5">
        <v>999226500657088</v>
      </c>
      <c r="B4" s="6">
        <v>45202</v>
      </c>
      <c r="C4" s="6">
        <v>45204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999226612517532</v>
      </c>
      <c r="B5" s="6">
        <v>45202</v>
      </c>
      <c r="C5" s="6">
        <v>45204</v>
      </c>
      <c r="D5" s="4">
        <v>138.46</v>
      </c>
      <c r="E5" s="4" t="str">
        <f>VLOOKUP(A5,HOP!A:L,12,0)</f>
        <v>138.46</v>
      </c>
      <c r="F5" s="4" t="str">
        <f>VLOOKUP(A5,HOP!A:C,3,0)</f>
        <v>3879534</v>
      </c>
      <c r="G5" s="4">
        <f t="shared" si="0"/>
        <v>0</v>
      </c>
      <c r="H5" s="4" t="str">
        <f t="shared" si="1"/>
        <v>，3879534</v>
      </c>
      <c r="I5" s="4" t="str">
        <f>VLOOKUP(A5,HOP!A:U,21,0)</f>
        <v>直连</v>
      </c>
    </row>
    <row r="6" s="4" customFormat="1" hidden="1" spans="1:9">
      <c r="A6" s="5">
        <v>999226636489378</v>
      </c>
      <c r="B6" s="6">
        <v>45202</v>
      </c>
      <c r="C6" s="6">
        <v>45204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999226666901841</v>
      </c>
      <c r="B7" s="6">
        <v>45198</v>
      </c>
      <c r="C7" s="6">
        <v>45204</v>
      </c>
      <c r="D7" s="4">
        <v>27.3</v>
      </c>
      <c r="E7" s="4" t="str">
        <f>VLOOKUP(A7,HOP!A:L,12,0)</f>
        <v>27.27</v>
      </c>
      <c r="F7" s="4" t="str">
        <f>VLOOKUP(A7,HOP!A:C,3,0)</f>
        <v>3895499</v>
      </c>
      <c r="G7" s="4">
        <f t="shared" si="0"/>
        <v>0.0300000000000011</v>
      </c>
      <c r="H7" s="4" t="str">
        <f t="shared" si="1"/>
        <v>，3895499</v>
      </c>
      <c r="I7" s="4" t="str">
        <f>VLOOKUP(A7,HOP!A:U,21,0)</f>
        <v>直采</v>
      </c>
    </row>
    <row r="8" s="4" customFormat="1" hidden="1" spans="1:9">
      <c r="A8" s="5">
        <v>999226732698573</v>
      </c>
      <c r="B8" s="6">
        <v>45202</v>
      </c>
      <c r="C8" s="6">
        <v>45204</v>
      </c>
      <c r="D8" s="4">
        <v>127.66</v>
      </c>
      <c r="E8" s="4" t="str">
        <f>VLOOKUP(A8,HOP!A:L,12,0)</f>
        <v>127.66</v>
      </c>
      <c r="F8" s="4" t="str">
        <f>VLOOKUP(A8,HOP!A:C,3,0)</f>
        <v>3909489</v>
      </c>
      <c r="G8" s="4">
        <f t="shared" si="0"/>
        <v>0</v>
      </c>
      <c r="H8" s="4" t="str">
        <f t="shared" si="1"/>
        <v>，3909489</v>
      </c>
      <c r="I8" s="4" t="str">
        <f>VLOOKUP(A8,HOP!A:U,21,0)</f>
        <v>直采</v>
      </c>
    </row>
    <row r="9" s="4" customFormat="1" hidden="1" spans="1:9">
      <c r="A9" s="5">
        <v>999226737895587</v>
      </c>
      <c r="B9" s="6">
        <v>45202</v>
      </c>
      <c r="C9" s="6">
        <v>45204</v>
      </c>
      <c r="D9" s="4">
        <v>32</v>
      </c>
      <c r="E9" s="4" t="str">
        <f>VLOOKUP(A9,HOP!A:L,12,0)</f>
        <v>32.00</v>
      </c>
      <c r="F9" s="4" t="str">
        <f>VLOOKUP(A9,HOP!A:C,3,0)</f>
        <v>3912487</v>
      </c>
      <c r="G9" s="4">
        <f t="shared" si="0"/>
        <v>0</v>
      </c>
      <c r="H9" s="4" t="str">
        <f t="shared" si="1"/>
        <v>，3912487</v>
      </c>
      <c r="I9" s="4" t="str">
        <f>VLOOKUP(A9,HOP!A:U,21,0)</f>
        <v>直连</v>
      </c>
    </row>
    <row r="10" s="4" customFormat="1" hidden="1" spans="1:9">
      <c r="A10" s="5">
        <v>999226741876572</v>
      </c>
      <c r="B10" s="6">
        <v>45202</v>
      </c>
      <c r="C10" s="6">
        <v>45204</v>
      </c>
      <c r="D10" s="4">
        <v>165.6</v>
      </c>
      <c r="E10" s="4" t="str">
        <f>VLOOKUP(A10,HOP!A:L,12,0)</f>
        <v>165.60</v>
      </c>
      <c r="F10" s="4" t="str">
        <f>VLOOKUP(A10,HOP!A:C,3,0)</f>
        <v>3913742</v>
      </c>
      <c r="G10" s="4">
        <f t="shared" si="0"/>
        <v>0</v>
      </c>
      <c r="H10" s="4" t="str">
        <f t="shared" si="1"/>
        <v>，3913742</v>
      </c>
      <c r="I10" s="4" t="str">
        <f>VLOOKUP(A10,HOP!A:U,21,0)</f>
        <v>直连</v>
      </c>
    </row>
    <row r="11" s="4" customFormat="1" hidden="1" spans="1:9">
      <c r="A11" s="5">
        <v>999226772422126</v>
      </c>
      <c r="B11" s="6">
        <v>45201</v>
      </c>
      <c r="C11" s="6">
        <v>45204</v>
      </c>
      <c r="D11" s="4">
        <v>97.65</v>
      </c>
      <c r="E11" s="4" t="str">
        <f>VLOOKUP(A11,HOP!A:L,12,0)</f>
        <v>97.65</v>
      </c>
      <c r="F11" s="4" t="str">
        <f>VLOOKUP(A11,HOP!A:C,3,0)</f>
        <v>3926882</v>
      </c>
      <c r="G11" s="4">
        <f t="shared" si="0"/>
        <v>0</v>
      </c>
      <c r="H11" s="4" t="str">
        <f t="shared" si="1"/>
        <v>，3926882</v>
      </c>
      <c r="I11" s="4" t="str">
        <f>VLOOKUP(A11,HOP!A:U,21,0)</f>
        <v>直连</v>
      </c>
    </row>
    <row r="12" s="4" customFormat="1" hidden="1" spans="1:9">
      <c r="A12" s="5">
        <v>999226798187137</v>
      </c>
      <c r="B12" s="6">
        <v>45203</v>
      </c>
      <c r="C12" s="6">
        <v>45204</v>
      </c>
      <c r="D12" s="4">
        <v>40.03</v>
      </c>
      <c r="E12" s="4" t="str">
        <f>VLOOKUP(A12,HOP!A:L,12,0)</f>
        <v>40.03</v>
      </c>
      <c r="F12" s="4" t="str">
        <f>VLOOKUP(A12,HOP!A:C,3,0)</f>
        <v>3940690</v>
      </c>
      <c r="G12" s="4">
        <f t="shared" si="0"/>
        <v>0</v>
      </c>
      <c r="H12" s="4" t="str">
        <f t="shared" si="1"/>
        <v>，3940690</v>
      </c>
      <c r="I12" s="4" t="str">
        <f>VLOOKUP(A12,HOP!A:U,21,0)</f>
        <v>直采</v>
      </c>
    </row>
    <row r="13" s="4" customFormat="1" hidden="1" spans="1:9">
      <c r="A13" s="5">
        <v>999226799018877</v>
      </c>
      <c r="B13" s="6">
        <v>45203</v>
      </c>
      <c r="C13" s="6">
        <v>45204</v>
      </c>
      <c r="D13" s="4">
        <v>40.03</v>
      </c>
      <c r="E13" s="4" t="str">
        <f>VLOOKUP(A13,HOP!A:L,12,0)</f>
        <v>40.03</v>
      </c>
      <c r="F13" s="4" t="str">
        <f>VLOOKUP(A13,HOP!A:C,3,0)</f>
        <v>3941719</v>
      </c>
      <c r="G13" s="4">
        <f t="shared" si="0"/>
        <v>0</v>
      </c>
      <c r="H13" s="4" t="str">
        <f t="shared" si="1"/>
        <v>，3941719</v>
      </c>
      <c r="I13" s="4" t="str">
        <f>VLOOKUP(A13,HOP!A:U,21,0)</f>
        <v>直采</v>
      </c>
    </row>
    <row r="14" s="4" customFormat="1" hidden="1" spans="1:9">
      <c r="A14" s="5">
        <v>999226852927563</v>
      </c>
      <c r="B14" s="6">
        <v>45201</v>
      </c>
      <c r="C14" s="6">
        <v>45204</v>
      </c>
      <c r="D14" s="4">
        <v>109.56</v>
      </c>
      <c r="E14" s="4" t="str">
        <f>VLOOKUP(A14,HOP!A:L,12,0)</f>
        <v>109.56</v>
      </c>
      <c r="F14" s="4" t="str">
        <f>VLOOKUP(A14,HOP!A:C,3,0)</f>
        <v>3961050</v>
      </c>
      <c r="G14" s="4">
        <f t="shared" si="0"/>
        <v>0</v>
      </c>
      <c r="H14" s="4" t="str">
        <f t="shared" si="1"/>
        <v>，3961050</v>
      </c>
      <c r="I14" s="4" t="str">
        <f>VLOOKUP(A14,HOP!A:U,21,0)</f>
        <v>直连</v>
      </c>
    </row>
    <row r="15" s="4" customFormat="1" hidden="1" spans="1:9">
      <c r="A15" s="5">
        <v>999226853523507</v>
      </c>
      <c r="B15" s="6">
        <v>45201</v>
      </c>
      <c r="C15" s="6">
        <v>45204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999227043560571</v>
      </c>
      <c r="B16" s="6">
        <v>45201</v>
      </c>
      <c r="C16" s="6">
        <v>45204</v>
      </c>
      <c r="D16" s="4">
        <v>366.25</v>
      </c>
      <c r="E16" s="4" t="str">
        <f>VLOOKUP(A16,HOP!A:L,12,0)</f>
        <v>366.25</v>
      </c>
      <c r="F16" s="4" t="str">
        <f>VLOOKUP(A16,HOP!A:C,3,0)</f>
        <v>3987794</v>
      </c>
      <c r="G16" s="4">
        <f t="shared" si="0"/>
        <v>0</v>
      </c>
      <c r="H16" s="4" t="str">
        <f t="shared" si="1"/>
        <v>，3987794</v>
      </c>
      <c r="I16" s="4" t="str">
        <f>VLOOKUP(A16,HOP!A:U,21,0)</f>
        <v>直连</v>
      </c>
    </row>
    <row r="17" s="4" customFormat="1" hidden="1" spans="1:9">
      <c r="A17" s="5">
        <v>999227064392958</v>
      </c>
      <c r="B17" s="6">
        <v>45202</v>
      </c>
      <c r="C17" s="6">
        <v>45204</v>
      </c>
      <c r="D17" s="4">
        <v>326.04</v>
      </c>
      <c r="E17" s="4" t="str">
        <f>VLOOKUP(A17,HOP!A:L,12,0)</f>
        <v>326.04</v>
      </c>
      <c r="F17" s="4" t="str">
        <f>VLOOKUP(A17,HOP!A:C,3,0)</f>
        <v>3996203</v>
      </c>
      <c r="G17" s="4">
        <f t="shared" si="0"/>
        <v>0</v>
      </c>
      <c r="H17" s="4" t="str">
        <f t="shared" si="1"/>
        <v>，3996203</v>
      </c>
      <c r="I17" s="4" t="str">
        <f>VLOOKUP(A17,HOP!A:U,21,0)</f>
        <v>直连</v>
      </c>
    </row>
    <row r="18" s="4" customFormat="1" hidden="1" spans="1:9">
      <c r="A18" s="5">
        <v>999227099011334</v>
      </c>
      <c r="B18" s="6">
        <v>45201</v>
      </c>
      <c r="C18" s="6">
        <v>45204</v>
      </c>
      <c r="D18" s="4">
        <v>177.42</v>
      </c>
      <c r="E18" s="4" t="str">
        <f>VLOOKUP(A18,HOP!A:L,12,0)</f>
        <v>177.42</v>
      </c>
      <c r="F18" s="4" t="str">
        <f>VLOOKUP(A18,HOP!A:C,3,0)</f>
        <v>4001230</v>
      </c>
      <c r="G18" s="4">
        <f t="shared" si="0"/>
        <v>0</v>
      </c>
      <c r="H18" s="4" t="str">
        <f t="shared" si="1"/>
        <v>，4001230</v>
      </c>
      <c r="I18" s="4" t="str">
        <f>VLOOKUP(A18,HOP!A:U,21,0)</f>
        <v>直连</v>
      </c>
    </row>
    <row r="19" s="4" customFormat="1" hidden="1" spans="1:9">
      <c r="A19" s="5">
        <v>999227099093909</v>
      </c>
      <c r="B19" s="6">
        <v>45201</v>
      </c>
      <c r="C19" s="6">
        <v>45204</v>
      </c>
      <c r="D19" s="4">
        <v>91.8</v>
      </c>
      <c r="E19" s="4" t="str">
        <f>VLOOKUP(A19,HOP!A:L,12,0)</f>
        <v>91.80</v>
      </c>
      <c r="F19" s="4" t="str">
        <f>VLOOKUP(A19,HOP!A:C,3,0)</f>
        <v>4001269</v>
      </c>
      <c r="G19" s="4">
        <f t="shared" si="0"/>
        <v>0</v>
      </c>
      <c r="H19" s="4" t="str">
        <f t="shared" si="1"/>
        <v>，4001269</v>
      </c>
      <c r="I19" s="4" t="str">
        <f>VLOOKUP(A19,HOP!A:U,21,0)</f>
        <v>直连</v>
      </c>
    </row>
    <row r="20" s="4" customFormat="1" hidden="1" spans="1:9">
      <c r="A20" s="5">
        <v>999227101440033</v>
      </c>
      <c r="B20" s="6">
        <v>45203</v>
      </c>
      <c r="C20" s="6">
        <v>45204</v>
      </c>
      <c r="D20" s="4">
        <v>34.51</v>
      </c>
      <c r="E20" s="4" t="str">
        <f>VLOOKUP(A20,HOP!A:L,12,0)</f>
        <v>34.51</v>
      </c>
      <c r="F20" s="4" t="str">
        <f>VLOOKUP(A20,HOP!A:C,3,0)</f>
        <v>4002625</v>
      </c>
      <c r="G20" s="4">
        <f t="shared" si="0"/>
        <v>0</v>
      </c>
      <c r="H20" s="4" t="str">
        <f t="shared" si="1"/>
        <v>，4002625</v>
      </c>
      <c r="I20" s="4" t="str">
        <f>VLOOKUP(A20,HOP!A:U,21,0)</f>
        <v>直连</v>
      </c>
    </row>
    <row r="21" s="4" customFormat="1" hidden="1" spans="1:9">
      <c r="A21" s="5">
        <v>999227102971810</v>
      </c>
      <c r="B21" s="6">
        <v>45202</v>
      </c>
      <c r="C21" s="6">
        <v>45204</v>
      </c>
      <c r="D21" s="4">
        <v>81.08</v>
      </c>
      <c r="E21" s="4" t="str">
        <f>VLOOKUP(A21,HOP!A:L,12,0)</f>
        <v>81.08</v>
      </c>
      <c r="F21" s="4" t="str">
        <f>VLOOKUP(A21,HOP!A:C,3,0)</f>
        <v>4003903</v>
      </c>
      <c r="G21" s="4">
        <f t="shared" si="0"/>
        <v>0</v>
      </c>
      <c r="H21" s="4" t="str">
        <f t="shared" si="1"/>
        <v>，4003903</v>
      </c>
      <c r="I21" s="4" t="str">
        <f>VLOOKUP(A21,HOP!A:U,21,0)</f>
        <v>直连</v>
      </c>
    </row>
    <row r="22" s="4" customFormat="1" hidden="1" spans="1:9">
      <c r="A22" s="5">
        <v>999227104000522</v>
      </c>
      <c r="B22" s="6">
        <v>45201</v>
      </c>
      <c r="C22" s="6">
        <v>45204</v>
      </c>
      <c r="D22" s="4">
        <v>69.51</v>
      </c>
      <c r="E22" s="4" t="str">
        <f>VLOOKUP(A22,HOP!A:L,12,0)</f>
        <v>69.51</v>
      </c>
      <c r="F22" s="4" t="str">
        <f>VLOOKUP(A22,HOP!A:C,3,0)</f>
        <v>4004475</v>
      </c>
      <c r="G22" s="4">
        <f t="shared" si="0"/>
        <v>0</v>
      </c>
      <c r="H22" s="4" t="str">
        <f t="shared" si="1"/>
        <v>，4004475</v>
      </c>
      <c r="I22" s="4" t="str">
        <f>VLOOKUP(A22,HOP!A:U,21,0)</f>
        <v>直连</v>
      </c>
    </row>
    <row r="23" s="4" customFormat="1" hidden="1" spans="1:9">
      <c r="A23" s="5">
        <v>999227106143739</v>
      </c>
      <c r="B23" s="6">
        <v>45201</v>
      </c>
      <c r="C23" s="6">
        <v>45204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999227109697850</v>
      </c>
      <c r="B24" s="6">
        <v>45200</v>
      </c>
      <c r="C24" s="6">
        <v>45204</v>
      </c>
      <c r="D24" s="4">
        <v>110.43</v>
      </c>
      <c r="E24" s="4" t="str">
        <f>VLOOKUP(A24,HOP!A:L,12,0)</f>
        <v>110.43</v>
      </c>
      <c r="F24" s="4" t="str">
        <f>VLOOKUP(A24,HOP!A:C,3,0)</f>
        <v>4008267</v>
      </c>
      <c r="G24" s="4">
        <f t="shared" si="0"/>
        <v>0</v>
      </c>
      <c r="H24" s="4" t="str">
        <f t="shared" si="1"/>
        <v>，4008267</v>
      </c>
      <c r="I24" s="4" t="str">
        <f>VLOOKUP(A24,HOP!A:U,21,0)</f>
        <v>直连</v>
      </c>
    </row>
    <row r="25" s="4" customFormat="1" hidden="1" spans="1:9">
      <c r="A25" s="5">
        <v>999227113609354</v>
      </c>
      <c r="B25" s="6">
        <v>45203</v>
      </c>
      <c r="C25" s="6">
        <v>45204</v>
      </c>
      <c r="D25" s="4">
        <v>135</v>
      </c>
      <c r="E25" s="4" t="str">
        <f>VLOOKUP(A25,HOP!A:L,12,0)</f>
        <v>135.00</v>
      </c>
      <c r="F25" s="4" t="str">
        <f>VLOOKUP(A25,HOP!A:C,3,0)</f>
        <v>4010782</v>
      </c>
      <c r="G25" s="4">
        <f t="shared" si="0"/>
        <v>0</v>
      </c>
      <c r="H25" s="4" t="str">
        <f t="shared" si="1"/>
        <v>，4010782</v>
      </c>
      <c r="I25" s="4" t="str">
        <f>VLOOKUP(A25,HOP!A:U,21,0)</f>
        <v>直连</v>
      </c>
    </row>
    <row r="26" s="4" customFormat="1" hidden="1" spans="1:9">
      <c r="A26" s="5">
        <v>999227173042957</v>
      </c>
      <c r="B26" s="6">
        <v>45203</v>
      </c>
      <c r="C26" s="6">
        <v>45204</v>
      </c>
      <c r="D26" s="4">
        <v>6.99</v>
      </c>
      <c r="E26" s="4" t="str">
        <f>VLOOKUP(A26,HOP!A:L,12,0)</f>
        <v>6.99</v>
      </c>
      <c r="F26" s="4" t="str">
        <f>VLOOKUP(A26,HOP!A:C,3,0)</f>
        <v>4012578</v>
      </c>
      <c r="G26" s="4">
        <f t="shared" si="0"/>
        <v>0</v>
      </c>
      <c r="H26" s="4" t="str">
        <f t="shared" si="1"/>
        <v>，4012578</v>
      </c>
      <c r="I26" s="4" t="str">
        <f>VLOOKUP(A26,HOP!A:U,21,0)</f>
        <v>直连</v>
      </c>
    </row>
    <row r="27" s="4" customFormat="1" hidden="1" spans="1:9">
      <c r="A27" s="5">
        <v>999227175237987</v>
      </c>
      <c r="B27" s="6">
        <v>45202</v>
      </c>
      <c r="C27" s="6">
        <v>45204</v>
      </c>
      <c r="D27" s="4">
        <v>51.44</v>
      </c>
      <c r="E27" s="4" t="str">
        <f>VLOOKUP(A27,HOP!A:L,12,0)</f>
        <v>51.44</v>
      </c>
      <c r="F27" s="4" t="str">
        <f>VLOOKUP(A27,HOP!A:C,3,0)</f>
        <v>4012932</v>
      </c>
      <c r="G27" s="4">
        <f t="shared" si="0"/>
        <v>0</v>
      </c>
      <c r="H27" s="4" t="str">
        <f t="shared" si="1"/>
        <v>，4012932</v>
      </c>
      <c r="I27" s="4" t="str">
        <f>VLOOKUP(A27,HOP!A:U,21,0)</f>
        <v>直连</v>
      </c>
    </row>
    <row r="28" s="4" customFormat="1" hidden="1" spans="1:9">
      <c r="A28" s="5">
        <v>999227181799854</v>
      </c>
      <c r="B28" s="6">
        <v>45203</v>
      </c>
      <c r="C28" s="6">
        <v>45204</v>
      </c>
      <c r="D28" s="4">
        <v>25.72</v>
      </c>
      <c r="E28" s="4" t="str">
        <f>VLOOKUP(A28,HOP!A:L,12,0)</f>
        <v>25.72</v>
      </c>
      <c r="F28" s="4" t="str">
        <f>VLOOKUP(A28,HOP!A:C,3,0)</f>
        <v>4015118</v>
      </c>
      <c r="G28" s="4">
        <f t="shared" si="0"/>
        <v>0</v>
      </c>
      <c r="H28" s="4" t="str">
        <f t="shared" si="1"/>
        <v>，4015118</v>
      </c>
      <c r="I28" s="4" t="str">
        <f>VLOOKUP(A28,HOP!A:U,21,0)</f>
        <v>直连</v>
      </c>
    </row>
    <row r="29" s="4" customFormat="1" hidden="1" spans="1:9">
      <c r="A29" s="5">
        <v>999227183282093</v>
      </c>
      <c r="B29" s="6">
        <v>45203</v>
      </c>
      <c r="C29" s="6">
        <v>45204</v>
      </c>
      <c r="D29" s="4">
        <v>9.99</v>
      </c>
      <c r="E29" s="4" t="str">
        <f>VLOOKUP(A29,HOP!A:L,12,0)</f>
        <v>9.99</v>
      </c>
      <c r="F29" s="4" t="str">
        <f>VLOOKUP(A29,HOP!A:C,3,0)</f>
        <v>4015944</v>
      </c>
      <c r="G29" s="4">
        <f t="shared" si="0"/>
        <v>0</v>
      </c>
      <c r="H29" s="4" t="str">
        <f t="shared" si="1"/>
        <v>，4015944</v>
      </c>
      <c r="I29" s="4" t="str">
        <f>VLOOKUP(A29,HOP!A:U,21,0)</f>
        <v>直连</v>
      </c>
    </row>
    <row r="30" s="4" customFormat="1" hidden="1" spans="1:9">
      <c r="A30" s="5">
        <v>999227183395466</v>
      </c>
      <c r="B30" s="6">
        <v>45203</v>
      </c>
      <c r="C30" s="6">
        <v>45204</v>
      </c>
      <c r="D30" s="4">
        <v>358.69</v>
      </c>
      <c r="E30" s="4" t="str">
        <f>VLOOKUP(A30,HOP!A:L,12,0)</f>
        <v>358.69</v>
      </c>
      <c r="F30" s="4" t="str">
        <f>VLOOKUP(A30,HOP!A:C,3,0)</f>
        <v>4015996</v>
      </c>
      <c r="G30" s="4">
        <f t="shared" si="0"/>
        <v>0</v>
      </c>
      <c r="H30" s="4" t="str">
        <f t="shared" si="1"/>
        <v>，4015996</v>
      </c>
      <c r="I30" s="4" t="str">
        <f>VLOOKUP(A30,HOP!A:U,21,0)</f>
        <v>直连</v>
      </c>
    </row>
    <row r="31" s="4" customFormat="1" hidden="1" spans="1:9">
      <c r="A31" s="5">
        <v>999227183727078</v>
      </c>
      <c r="B31" s="6">
        <v>45202</v>
      </c>
      <c r="C31" s="6">
        <v>45204</v>
      </c>
      <c r="D31" s="4">
        <v>218.56</v>
      </c>
      <c r="E31" s="4" t="str">
        <f>VLOOKUP(A31,HOP!A:L,12,0)</f>
        <v>218.56</v>
      </c>
      <c r="F31" s="4" t="str">
        <f>VLOOKUP(A31,HOP!A:C,3,0)</f>
        <v>4016251</v>
      </c>
      <c r="G31" s="4">
        <f t="shared" si="0"/>
        <v>0</v>
      </c>
      <c r="H31" s="4" t="str">
        <f t="shared" si="1"/>
        <v>，4016251</v>
      </c>
      <c r="I31" s="4" t="str">
        <f>VLOOKUP(A31,HOP!A:U,21,0)</f>
        <v>直连</v>
      </c>
    </row>
    <row r="32" s="4" customFormat="1" hidden="1" spans="1:9">
      <c r="A32" s="5">
        <v>999227184313749</v>
      </c>
      <c r="B32" s="6">
        <v>45203</v>
      </c>
      <c r="C32" s="6">
        <v>45204</v>
      </c>
      <c r="D32" s="4">
        <v>36.11</v>
      </c>
      <c r="E32" s="4" t="str">
        <f>VLOOKUP(A32,HOP!A:L,12,0)</f>
        <v>36.11</v>
      </c>
      <c r="F32" s="4" t="str">
        <f>VLOOKUP(A32,HOP!A:C,3,0)</f>
        <v>4016702</v>
      </c>
      <c r="G32" s="4">
        <f t="shared" si="0"/>
        <v>0</v>
      </c>
      <c r="H32" s="4" t="str">
        <f t="shared" si="1"/>
        <v>，4016702</v>
      </c>
      <c r="I32" s="4" t="str">
        <f>VLOOKUP(A32,HOP!A:U,21,0)</f>
        <v>直连</v>
      </c>
    </row>
    <row r="33" s="4" customFormat="1" hidden="1" spans="1:9">
      <c r="A33" s="5">
        <v>999227184447746</v>
      </c>
      <c r="B33" s="6">
        <v>45202</v>
      </c>
      <c r="C33" s="6">
        <v>45204</v>
      </c>
      <c r="D33" s="4">
        <v>114.68</v>
      </c>
      <c r="E33" s="4" t="str">
        <f>VLOOKUP(A33,HOP!A:L,12,0)</f>
        <v>114.68</v>
      </c>
      <c r="F33" s="4" t="str">
        <f>VLOOKUP(A33,HOP!A:C,3,0)</f>
        <v>4016762</v>
      </c>
      <c r="G33" s="4">
        <f t="shared" si="0"/>
        <v>0</v>
      </c>
      <c r="H33" s="4" t="str">
        <f t="shared" si="1"/>
        <v>，4016762</v>
      </c>
      <c r="I33" s="4" t="str">
        <f>VLOOKUP(A33,HOP!A:U,21,0)</f>
        <v>直连</v>
      </c>
    </row>
    <row r="34" s="4" customFormat="1" hidden="1" spans="1:9">
      <c r="A34" s="5">
        <v>999227185839412</v>
      </c>
      <c r="B34" s="6">
        <v>45202</v>
      </c>
      <c r="C34" s="6">
        <v>45204</v>
      </c>
      <c r="D34" s="4">
        <v>54.76</v>
      </c>
      <c r="E34" s="4" t="str">
        <f>VLOOKUP(A34,HOP!A:L,12,0)</f>
        <v>54.76</v>
      </c>
      <c r="F34" s="4" t="str">
        <f>VLOOKUP(A34,HOP!A:C,3,0)</f>
        <v>4017706</v>
      </c>
      <c r="G34" s="4">
        <f t="shared" si="0"/>
        <v>0</v>
      </c>
      <c r="H34" s="4" t="str">
        <f t="shared" si="1"/>
        <v>，4017706</v>
      </c>
      <c r="I34" s="4" t="str">
        <f>VLOOKUP(A34,HOP!A:U,21,0)</f>
        <v>直连</v>
      </c>
    </row>
    <row r="35" s="4" customFormat="1" hidden="1" spans="1:9">
      <c r="A35" s="5">
        <v>999227186530925</v>
      </c>
      <c r="B35" s="6">
        <v>45203</v>
      </c>
      <c r="C35" s="6">
        <v>45204</v>
      </c>
      <c r="D35" s="4">
        <v>37.62</v>
      </c>
      <c r="E35" s="4" t="str">
        <f>VLOOKUP(A35,HOP!A:L,12,0)</f>
        <v>37.62</v>
      </c>
      <c r="F35" s="4" t="str">
        <f>VLOOKUP(A35,HOP!A:C,3,0)</f>
        <v>4018283</v>
      </c>
      <c r="G35" s="4">
        <f t="shared" ref="G35:G53" si="2">D35-E35</f>
        <v>0</v>
      </c>
      <c r="H35" s="4" t="str">
        <f t="shared" ref="H35:H53" si="3">$H$1&amp;F35</f>
        <v>，4018283</v>
      </c>
      <c r="I35" s="4" t="str">
        <f>VLOOKUP(A35,HOP!A:U,21,0)</f>
        <v>直连</v>
      </c>
    </row>
    <row r="36" s="4" customFormat="1" hidden="1" spans="1:9">
      <c r="A36" s="5">
        <v>999227187457317</v>
      </c>
      <c r="B36" s="6">
        <v>45202</v>
      </c>
      <c r="C36" s="6">
        <v>45204</v>
      </c>
      <c r="D36" s="4">
        <v>92.74</v>
      </c>
      <c r="E36" s="4" t="str">
        <f>VLOOKUP(A36,HOP!A:L,12,0)</f>
        <v>92.74</v>
      </c>
      <c r="F36" s="4" t="str">
        <f>VLOOKUP(A36,HOP!A:C,3,0)</f>
        <v>4019195</v>
      </c>
      <c r="G36" s="4">
        <f t="shared" si="2"/>
        <v>0</v>
      </c>
      <c r="H36" s="4" t="str">
        <f t="shared" si="3"/>
        <v>，4019195</v>
      </c>
      <c r="I36" s="4" t="str">
        <f>VLOOKUP(A36,HOP!A:U,21,0)</f>
        <v>直连</v>
      </c>
    </row>
    <row r="37" s="4" customFormat="1" hidden="1" spans="1:9">
      <c r="A37" s="5">
        <v>999227188164445</v>
      </c>
      <c r="B37" s="6">
        <v>45203</v>
      </c>
      <c r="C37" s="6">
        <v>45204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hidden="1" spans="1:9">
      <c r="A38" s="5">
        <v>999227188177521</v>
      </c>
      <c r="B38" s="6">
        <v>45203</v>
      </c>
      <c r="C38" s="6">
        <v>45204</v>
      </c>
      <c r="D38" s="4">
        <v>100.28</v>
      </c>
      <c r="E38" s="4" t="str">
        <f>VLOOKUP(A38,HOP!A:L,12,0)</f>
        <v>100.28</v>
      </c>
      <c r="F38" s="4" t="str">
        <f>VLOOKUP(A38,HOP!A:C,3,0)</f>
        <v>4019919</v>
      </c>
      <c r="G38" s="4">
        <f t="shared" si="2"/>
        <v>0</v>
      </c>
      <c r="H38" s="4" t="str">
        <f t="shared" si="3"/>
        <v>，4019919</v>
      </c>
      <c r="I38" s="4" t="str">
        <f>VLOOKUP(A38,HOP!A:U,21,0)</f>
        <v>直连</v>
      </c>
    </row>
    <row r="39" s="4" customFormat="1" hidden="1" spans="1:9">
      <c r="A39" s="5">
        <v>999227188603383</v>
      </c>
      <c r="B39" s="6">
        <v>45203</v>
      </c>
      <c r="C39" s="6">
        <v>45204</v>
      </c>
      <c r="D39" s="4">
        <v>28</v>
      </c>
      <c r="E39" s="4" t="str">
        <f>VLOOKUP(A39,HOP!A:L,12,0)</f>
        <v>28.00</v>
      </c>
      <c r="F39" s="4" t="str">
        <f>VLOOKUP(A39,HOP!A:C,3,0)</f>
        <v>4020394</v>
      </c>
      <c r="G39" s="4">
        <f t="shared" si="2"/>
        <v>0</v>
      </c>
      <c r="H39" s="4" t="str">
        <f t="shared" si="3"/>
        <v>，4020394</v>
      </c>
      <c r="I39" s="4" t="str">
        <f>VLOOKUP(A39,HOP!A:U,21,0)</f>
        <v>直连</v>
      </c>
    </row>
    <row r="40" s="4" customFormat="1" hidden="1" spans="1:9">
      <c r="A40" s="5">
        <v>999227189015710</v>
      </c>
      <c r="B40" s="6">
        <v>45203</v>
      </c>
      <c r="C40" s="6">
        <v>45204</v>
      </c>
      <c r="D40" s="4">
        <v>16.71</v>
      </c>
      <c r="E40" s="4" t="str">
        <f>VLOOKUP(A40,HOP!A:L,12,0)</f>
        <v>16.71</v>
      </c>
      <c r="F40" s="4" t="str">
        <f>VLOOKUP(A40,HOP!A:C,3,0)</f>
        <v>4020741</v>
      </c>
      <c r="G40" s="4">
        <f t="shared" si="2"/>
        <v>0</v>
      </c>
      <c r="H40" s="4" t="str">
        <f t="shared" si="3"/>
        <v>，4020741</v>
      </c>
      <c r="I40" s="4" t="str">
        <f>VLOOKUP(A40,HOP!A:U,21,0)</f>
        <v>直连</v>
      </c>
    </row>
    <row r="41" s="4" customFormat="1" hidden="1" spans="1:9">
      <c r="A41" s="5">
        <v>999227189156646</v>
      </c>
      <c r="B41" s="6">
        <v>45203</v>
      </c>
      <c r="C41" s="6">
        <v>45204</v>
      </c>
      <c r="D41" s="4">
        <v>65.54</v>
      </c>
      <c r="E41" s="4" t="str">
        <f>VLOOKUP(A41,HOP!A:L,12,0)</f>
        <v>65.54</v>
      </c>
      <c r="F41" s="4" t="str">
        <f>VLOOKUP(A41,HOP!A:C,3,0)</f>
        <v>4020826</v>
      </c>
      <c r="G41" s="4">
        <f t="shared" si="2"/>
        <v>0</v>
      </c>
      <c r="H41" s="4" t="str">
        <f t="shared" si="3"/>
        <v>，4020826</v>
      </c>
      <c r="I41" s="4" t="str">
        <f>VLOOKUP(A41,HOP!A:U,21,0)</f>
        <v>直连</v>
      </c>
    </row>
    <row r="42" s="4" customFormat="1" hidden="1" spans="1:9">
      <c r="A42" s="5">
        <v>999227189461444</v>
      </c>
      <c r="B42" s="6">
        <v>45203</v>
      </c>
      <c r="C42" s="6">
        <v>45204</v>
      </c>
      <c r="D42" s="4">
        <v>16.27</v>
      </c>
      <c r="E42" s="4" t="str">
        <f>VLOOKUP(A42,HOP!A:L,12,0)</f>
        <v>16.27</v>
      </c>
      <c r="F42" s="4" t="str">
        <f>VLOOKUP(A42,HOP!A:C,3,0)</f>
        <v>4021067</v>
      </c>
      <c r="G42" s="4">
        <f t="shared" si="2"/>
        <v>0</v>
      </c>
      <c r="H42" s="4" t="str">
        <f t="shared" si="3"/>
        <v>，4021067</v>
      </c>
      <c r="I42" s="4" t="str">
        <f>VLOOKUP(A42,HOP!A:U,21,0)</f>
        <v>直连</v>
      </c>
    </row>
    <row r="43" s="4" customFormat="1" hidden="1" spans="1:9">
      <c r="A43" s="5">
        <v>999227189807240</v>
      </c>
      <c r="B43" s="6">
        <v>45203</v>
      </c>
      <c r="C43" s="6">
        <v>45204</v>
      </c>
      <c r="D43" s="4">
        <v>36.62</v>
      </c>
      <c r="E43" s="4" t="str">
        <f>VLOOKUP(A43,HOP!A:L,12,0)</f>
        <v>36.62</v>
      </c>
      <c r="F43" s="4" t="str">
        <f>VLOOKUP(A43,HOP!A:C,3,0)</f>
        <v>4021445</v>
      </c>
      <c r="G43" s="4">
        <f t="shared" si="2"/>
        <v>0</v>
      </c>
      <c r="H43" s="4" t="str">
        <f t="shared" si="3"/>
        <v>，4021445</v>
      </c>
      <c r="I43" s="4" t="str">
        <f>VLOOKUP(A43,HOP!A:U,21,0)</f>
        <v>直连</v>
      </c>
    </row>
    <row r="44" s="4" customFormat="1" hidden="1" spans="1:9">
      <c r="A44" s="5">
        <v>999227189880101</v>
      </c>
      <c r="B44" s="6">
        <v>45203</v>
      </c>
      <c r="C44" s="6">
        <v>45204</v>
      </c>
      <c r="D44" s="4">
        <v>17.73</v>
      </c>
      <c r="E44" s="4" t="str">
        <f>VLOOKUP(A44,HOP!A:L,12,0)</f>
        <v>17.73</v>
      </c>
      <c r="F44" s="4" t="str">
        <f>VLOOKUP(A44,HOP!A:C,3,0)</f>
        <v>4021483</v>
      </c>
      <c r="G44" s="4">
        <f t="shared" si="2"/>
        <v>0</v>
      </c>
      <c r="H44" s="4" t="str">
        <f t="shared" si="3"/>
        <v>，4021483</v>
      </c>
      <c r="I44" s="4" t="str">
        <f>VLOOKUP(A44,HOP!A:U,21,0)</f>
        <v>直连</v>
      </c>
    </row>
    <row r="45" s="4" customFormat="1" hidden="1" spans="1:9">
      <c r="A45" s="5">
        <v>999227190105768</v>
      </c>
      <c r="B45" s="6">
        <v>45203</v>
      </c>
      <c r="C45" s="6">
        <v>45204</v>
      </c>
      <c r="D45" s="4">
        <v>18.05</v>
      </c>
      <c r="E45" s="4" t="str">
        <f>VLOOKUP(A45,HOP!A:L,12,0)</f>
        <v>18.05</v>
      </c>
      <c r="F45" s="4" t="str">
        <f>VLOOKUP(A45,HOP!A:C,3,0)</f>
        <v>4021713</v>
      </c>
      <c r="G45" s="4">
        <f t="shared" si="2"/>
        <v>0</v>
      </c>
      <c r="H45" s="4" t="str">
        <f t="shared" si="3"/>
        <v>，4021713</v>
      </c>
      <c r="I45" s="4" t="str">
        <f>VLOOKUP(A45,HOP!A:U,21,0)</f>
        <v>直连</v>
      </c>
    </row>
    <row r="46" s="4" customFormat="1" hidden="1" spans="1:9">
      <c r="A46" s="5">
        <v>999227190488072</v>
      </c>
      <c r="B46" s="6">
        <v>45203</v>
      </c>
      <c r="C46" s="6">
        <v>45204</v>
      </c>
      <c r="D46" s="4">
        <v>23.04</v>
      </c>
      <c r="E46" s="4" t="str">
        <f>VLOOKUP(A46,HOP!A:L,12,0)</f>
        <v>23.04</v>
      </c>
      <c r="F46" s="4" t="str">
        <f>VLOOKUP(A46,HOP!A:C,3,0)</f>
        <v>4022003</v>
      </c>
      <c r="G46" s="4">
        <f t="shared" si="2"/>
        <v>0</v>
      </c>
      <c r="H46" s="4" t="str">
        <f t="shared" si="3"/>
        <v>，4022003</v>
      </c>
      <c r="I46" s="4" t="str">
        <f>VLOOKUP(A46,HOP!A:U,21,0)</f>
        <v>直连</v>
      </c>
    </row>
    <row r="47" s="4" customFormat="1" hidden="1" spans="1:9">
      <c r="A47" s="5">
        <v>999227190577982</v>
      </c>
      <c r="B47" s="6">
        <v>45203</v>
      </c>
      <c r="C47" s="6">
        <v>45204</v>
      </c>
      <c r="D47" s="4">
        <v>48</v>
      </c>
      <c r="E47" s="4" t="str">
        <f>VLOOKUP(A47,HOP!A:L,12,0)</f>
        <v>48.00</v>
      </c>
      <c r="F47" s="4" t="str">
        <f>VLOOKUP(A47,HOP!A:C,3,0)</f>
        <v>4022060</v>
      </c>
      <c r="G47" s="4">
        <f t="shared" si="2"/>
        <v>0</v>
      </c>
      <c r="H47" s="4" t="str">
        <f t="shared" si="3"/>
        <v>，4022060</v>
      </c>
      <c r="I47" s="4" t="str">
        <f>VLOOKUP(A47,HOP!A:U,21,0)</f>
        <v>直连</v>
      </c>
    </row>
    <row r="48" s="4" customFormat="1" hidden="1" spans="1:9">
      <c r="A48" s="5">
        <v>999227190793238</v>
      </c>
      <c r="B48" s="6">
        <v>45203</v>
      </c>
      <c r="C48" s="6">
        <v>45204</v>
      </c>
      <c r="D48" s="4">
        <v>18.05</v>
      </c>
      <c r="E48" s="4" t="str">
        <f>VLOOKUP(A48,HOP!A:L,12,0)</f>
        <v>18.05</v>
      </c>
      <c r="F48" s="4" t="str">
        <f>VLOOKUP(A48,HOP!A:C,3,0)</f>
        <v>4022254</v>
      </c>
      <c r="G48" s="4">
        <f t="shared" si="2"/>
        <v>0</v>
      </c>
      <c r="H48" s="4" t="str">
        <f t="shared" si="3"/>
        <v>，4022254</v>
      </c>
      <c r="I48" s="4" t="str">
        <f>VLOOKUP(A48,HOP!A:U,21,0)</f>
        <v>直连</v>
      </c>
    </row>
    <row r="49" s="4" customFormat="1" hidden="1" spans="1:9">
      <c r="A49" s="5">
        <v>999227191064012</v>
      </c>
      <c r="B49" s="6">
        <v>45203</v>
      </c>
      <c r="C49" s="6">
        <v>45204</v>
      </c>
      <c r="D49" s="4">
        <v>37.59</v>
      </c>
      <c r="E49" s="4" t="str">
        <f>VLOOKUP(A49,HOP!A:L,12,0)</f>
        <v>37.59</v>
      </c>
      <c r="F49" s="4" t="str">
        <f>VLOOKUP(A49,HOP!A:C,3,0)</f>
        <v>4022514</v>
      </c>
      <c r="G49" s="4">
        <f t="shared" si="2"/>
        <v>0</v>
      </c>
      <c r="H49" s="4" t="str">
        <f t="shared" si="3"/>
        <v>，4022514</v>
      </c>
      <c r="I49" s="4" t="str">
        <f>VLOOKUP(A49,HOP!A:U,21,0)</f>
        <v>直连</v>
      </c>
    </row>
    <row r="50" s="4" customFormat="1" hidden="1" spans="1:9">
      <c r="A50" s="5">
        <v>999227191127984</v>
      </c>
      <c r="B50" s="6">
        <v>45203</v>
      </c>
      <c r="C50" s="6">
        <v>45204</v>
      </c>
      <c r="D50" s="4">
        <v>57.04</v>
      </c>
      <c r="E50" s="4" t="str">
        <f>VLOOKUP(A50,HOP!A:L,12,0)</f>
        <v>57.04</v>
      </c>
      <c r="F50" s="4" t="str">
        <f>VLOOKUP(A50,HOP!A:C,3,0)</f>
        <v>4022542</v>
      </c>
      <c r="G50" s="4">
        <f t="shared" si="2"/>
        <v>0</v>
      </c>
      <c r="H50" s="4" t="str">
        <f t="shared" si="3"/>
        <v>，4022542</v>
      </c>
      <c r="I50" s="4" t="str">
        <f>VLOOKUP(A50,HOP!A:U,21,0)</f>
        <v>直连</v>
      </c>
    </row>
    <row r="51" s="4" customFormat="1" hidden="1" spans="1:9">
      <c r="A51" s="5">
        <v>999227191550314</v>
      </c>
      <c r="B51" s="6">
        <v>45203</v>
      </c>
      <c r="C51" s="6">
        <v>45204</v>
      </c>
      <c r="D51" s="4">
        <v>22.14</v>
      </c>
      <c r="E51" s="4" t="str">
        <f>VLOOKUP(A51,HOP!A:L,12,0)</f>
        <v>22.14</v>
      </c>
      <c r="F51" s="4" t="str">
        <f>VLOOKUP(A51,HOP!A:C,3,0)</f>
        <v>4023063</v>
      </c>
      <c r="G51" s="4">
        <f t="shared" si="2"/>
        <v>0</v>
      </c>
      <c r="H51" s="4" t="str">
        <f t="shared" si="3"/>
        <v>，4023063</v>
      </c>
      <c r="I51" s="4" t="str">
        <f>VLOOKUP(A51,HOP!A:U,21,0)</f>
        <v>直连</v>
      </c>
    </row>
    <row r="52" s="4" customFormat="1" hidden="1" spans="1:9">
      <c r="A52" s="5">
        <v>999227192113477</v>
      </c>
      <c r="B52" s="6">
        <v>45203</v>
      </c>
      <c r="C52" s="6">
        <v>45204</v>
      </c>
      <c r="D52" s="4">
        <v>30.68</v>
      </c>
      <c r="E52" s="4" t="str">
        <f>VLOOKUP(A52,HOP!A:L,12,0)</f>
        <v>30.68</v>
      </c>
      <c r="F52" s="4" t="str">
        <f>VLOOKUP(A52,HOP!A:C,3,0)</f>
        <v>4023636</v>
      </c>
      <c r="G52" s="4">
        <f t="shared" si="2"/>
        <v>0</v>
      </c>
      <c r="H52" s="4" t="str">
        <f t="shared" si="3"/>
        <v>，4023636</v>
      </c>
      <c r="I52" s="4" t="str">
        <f>VLOOKUP(A52,HOP!A:U,21,0)</f>
        <v>直连</v>
      </c>
    </row>
    <row r="53" s="4" customFormat="1" hidden="1" spans="1:9">
      <c r="A53" s="5">
        <v>999227192218394</v>
      </c>
      <c r="B53" s="6">
        <v>45203</v>
      </c>
      <c r="C53" s="6">
        <v>45204</v>
      </c>
      <c r="D53" s="4">
        <v>16.69</v>
      </c>
      <c r="E53" s="4" t="str">
        <f>VLOOKUP(A53,HOP!A:L,12,0)</f>
        <v>16.69</v>
      </c>
      <c r="F53" s="4" t="str">
        <f>VLOOKUP(A53,HOP!A:C,3,0)</f>
        <v>4023800</v>
      </c>
      <c r="G53" s="4">
        <f t="shared" si="2"/>
        <v>0</v>
      </c>
      <c r="H53" s="4" t="str">
        <f t="shared" si="3"/>
        <v>，4023800</v>
      </c>
      <c r="I53" s="4" t="str">
        <f>VLOOKUP(A53,HOP!A:U,21,0)</f>
        <v>直连</v>
      </c>
    </row>
    <row r="55" spans="4:4">
      <c r="D55" s="4">
        <f>SUM(D2:D54)</f>
        <v>3901.98</v>
      </c>
    </row>
    <row r="62" spans="1:4">
      <c r="A62" s="4" t="s">
        <v>287</v>
      </c>
      <c r="C62" s="4">
        <v>406.94</v>
      </c>
      <c r="D62" s="4">
        <v>3187.04</v>
      </c>
    </row>
    <row r="63" spans="1:4">
      <c r="A63" s="4" t="s">
        <v>288</v>
      </c>
      <c r="C63" s="4">
        <v>3495.04</v>
      </c>
      <c r="D63" s="4">
        <v>27372.14</v>
      </c>
    </row>
    <row r="64" spans="1:4">
      <c r="A64" s="4" t="s">
        <v>289</v>
      </c>
      <c r="C64" s="4">
        <f>SUBTOTAL(9,C62:C63)</f>
        <v>3901.98</v>
      </c>
      <c r="D64" s="4">
        <f>SUBTOTAL(9,D62:D63)</f>
        <v>30559.18</v>
      </c>
    </row>
    <row r="65" spans="1:1">
      <c r="A65" s="4" t="s">
        <v>290</v>
      </c>
    </row>
  </sheetData>
  <autoFilter ref="A1:XFD55">
    <filterColumn colId="3">
      <filters blank="1">
        <filter val="34.51"/>
        <filter val="36.11"/>
        <filter val="69.51"/>
        <filter val="171.92"/>
        <filter val="22.14"/>
        <filter val="65.54"/>
        <filter val="109.56"/>
        <filter val="218.56"/>
        <filter val="6.99"/>
        <filter val="9.99"/>
        <filter val="37.59"/>
        <filter val="36.62"/>
        <filter val="37.62"/>
        <filter val="27.3"/>
        <filter val="97.65"/>
        <filter val="366.25"/>
        <filter val="165.6"/>
        <filter val="127.66"/>
        <filter val="16.27"/>
        <filter val="28"/>
        <filter val="91.8"/>
        <filter val="30.68"/>
        <filter val="100.28"/>
        <filter val="114.68"/>
        <filter val="16.69"/>
        <filter val="358.69"/>
        <filter val="16.71"/>
        <filter val="32"/>
        <filter val="25.72"/>
        <filter val="17.73"/>
        <filter val="92.74"/>
        <filter val="135"/>
        <filter val="54.76"/>
        <filter val="177.42"/>
        <filter val="40.03"/>
        <filter val="110.43"/>
        <filter val="23.04"/>
        <filter val="51.44"/>
        <filter val="57.04"/>
        <filter val="326.04"/>
        <filter val="18.05"/>
        <filter val="138.46"/>
        <filter val="48"/>
        <filter val="81.08"/>
        <filter val="3901.98"/>
      </filters>
    </filterColumn>
    <filterColumn colId="6">
      <filters blank="1">
        <filter val="0.0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291</v>
      </c>
      <c r="B1" s="2" t="s">
        <v>292</v>
      </c>
      <c r="C1" s="2" t="s">
        <v>293</v>
      </c>
      <c r="D1" s="2" t="s">
        <v>294</v>
      </c>
      <c r="E1" s="2" t="s">
        <v>13</v>
      </c>
      <c r="F1" s="2" t="s">
        <v>5</v>
      </c>
      <c r="G1" s="2" t="s">
        <v>6</v>
      </c>
      <c r="H1" s="2" t="s">
        <v>295</v>
      </c>
      <c r="I1" s="2" t="s">
        <v>296</v>
      </c>
      <c r="J1" s="2" t="s">
        <v>297</v>
      </c>
      <c r="K1" s="2" t="s">
        <v>298</v>
      </c>
      <c r="L1" s="2" t="s">
        <v>299</v>
      </c>
      <c r="M1" s="2" t="s">
        <v>300</v>
      </c>
      <c r="N1" s="2" t="s">
        <v>301</v>
      </c>
      <c r="O1" s="2" t="s">
        <v>302</v>
      </c>
      <c r="P1" s="2" t="s">
        <v>303</v>
      </c>
      <c r="Q1" s="2" t="s">
        <v>304</v>
      </c>
      <c r="R1" s="2" t="s">
        <v>305</v>
      </c>
      <c r="S1" s="2" t="s">
        <v>306</v>
      </c>
      <c r="T1" s="2" t="s">
        <v>307</v>
      </c>
      <c r="U1" s="2" t="s">
        <v>308</v>
      </c>
      <c r="V1" s="2" t="s">
        <v>309</v>
      </c>
    </row>
    <row r="2" s="1" customFormat="1" spans="1:22">
      <c r="A2" s="3">
        <v>999227192218394</v>
      </c>
      <c r="B2" s="1" t="s">
        <v>310</v>
      </c>
      <c r="C2" s="1" t="s">
        <v>311</v>
      </c>
      <c r="D2" s="1" t="s">
        <v>312</v>
      </c>
      <c r="E2" s="1" t="s">
        <v>313</v>
      </c>
      <c r="F2" s="1" t="s">
        <v>310</v>
      </c>
      <c r="G2" s="1" t="s">
        <v>314</v>
      </c>
      <c r="H2" s="1" t="s">
        <v>315</v>
      </c>
      <c r="I2" s="1" t="s">
        <v>316</v>
      </c>
      <c r="J2" s="1" t="s">
        <v>30</v>
      </c>
      <c r="K2" s="1" t="s">
        <v>317</v>
      </c>
      <c r="L2" s="1" t="s">
        <v>317</v>
      </c>
      <c r="M2" s="1" t="s">
        <v>318</v>
      </c>
      <c r="N2" s="1" t="s">
        <v>318</v>
      </c>
      <c r="O2" s="1" t="s">
        <v>319</v>
      </c>
      <c r="P2" s="1" t="s">
        <v>320</v>
      </c>
      <c r="Q2" s="1" t="s">
        <v>321</v>
      </c>
      <c r="R2" s="1" t="s">
        <v>322</v>
      </c>
      <c r="S2" s="1" t="s">
        <v>323</v>
      </c>
      <c r="T2" s="1" t="s">
        <v>324</v>
      </c>
      <c r="U2" s="1" t="s">
        <v>325</v>
      </c>
      <c r="V2" s="1" t="s">
        <v>326</v>
      </c>
    </row>
    <row r="3" s="1" customFormat="1" spans="1:22">
      <c r="A3" s="3">
        <v>999227191550314</v>
      </c>
      <c r="B3" s="1" t="s">
        <v>310</v>
      </c>
      <c r="C3" s="1" t="s">
        <v>327</v>
      </c>
      <c r="D3" s="1" t="s">
        <v>328</v>
      </c>
      <c r="E3" s="1" t="s">
        <v>329</v>
      </c>
      <c r="F3" s="1" t="s">
        <v>310</v>
      </c>
      <c r="G3" s="1" t="s">
        <v>314</v>
      </c>
      <c r="H3" s="1" t="s">
        <v>315</v>
      </c>
      <c r="I3" s="1" t="s">
        <v>330</v>
      </c>
      <c r="J3" s="1" t="s">
        <v>30</v>
      </c>
      <c r="K3" s="1" t="s">
        <v>331</v>
      </c>
      <c r="L3" s="1" t="s">
        <v>331</v>
      </c>
      <c r="M3" s="1" t="s">
        <v>318</v>
      </c>
      <c r="N3" s="1" t="s">
        <v>318</v>
      </c>
      <c r="O3" s="1" t="s">
        <v>319</v>
      </c>
      <c r="P3" s="1" t="s">
        <v>320</v>
      </c>
      <c r="Q3" s="1" t="s">
        <v>321</v>
      </c>
      <c r="R3" s="1" t="s">
        <v>332</v>
      </c>
      <c r="S3" s="1" t="s">
        <v>323</v>
      </c>
      <c r="T3" s="1" t="s">
        <v>324</v>
      </c>
      <c r="U3" s="1" t="s">
        <v>325</v>
      </c>
      <c r="V3" s="1" t="s">
        <v>333</v>
      </c>
    </row>
    <row r="4" s="1" customFormat="1" spans="1:22">
      <c r="A4" s="3">
        <v>999227191127984</v>
      </c>
      <c r="B4" s="1" t="s">
        <v>310</v>
      </c>
      <c r="C4" s="1" t="s">
        <v>334</v>
      </c>
      <c r="D4" s="1" t="s">
        <v>335</v>
      </c>
      <c r="E4" s="1" t="s">
        <v>336</v>
      </c>
      <c r="F4" s="1" t="s">
        <v>310</v>
      </c>
      <c r="G4" s="1" t="s">
        <v>314</v>
      </c>
      <c r="H4" s="1" t="s">
        <v>315</v>
      </c>
      <c r="I4" s="1" t="s">
        <v>337</v>
      </c>
      <c r="J4" s="1" t="s">
        <v>30</v>
      </c>
      <c r="K4" s="1" t="s">
        <v>338</v>
      </c>
      <c r="L4" s="1" t="s">
        <v>338</v>
      </c>
      <c r="M4" s="1" t="s">
        <v>318</v>
      </c>
      <c r="N4" s="1" t="s">
        <v>318</v>
      </c>
      <c r="O4" s="1" t="s">
        <v>319</v>
      </c>
      <c r="P4" s="1" t="s">
        <v>320</v>
      </c>
      <c r="Q4" s="1" t="s">
        <v>321</v>
      </c>
      <c r="R4" s="1" t="s">
        <v>339</v>
      </c>
      <c r="S4" s="1" t="s">
        <v>323</v>
      </c>
      <c r="T4" s="1" t="s">
        <v>324</v>
      </c>
      <c r="U4" s="1" t="s">
        <v>325</v>
      </c>
      <c r="V4" s="1" t="s">
        <v>333</v>
      </c>
    </row>
    <row r="5" s="1" customFormat="1" spans="1:22">
      <c r="A5" s="3">
        <v>999227190793238</v>
      </c>
      <c r="B5" s="1" t="s">
        <v>310</v>
      </c>
      <c r="C5" s="1" t="s">
        <v>340</v>
      </c>
      <c r="D5" s="1" t="s">
        <v>341</v>
      </c>
      <c r="E5" s="1" t="s">
        <v>342</v>
      </c>
      <c r="F5" s="1" t="s">
        <v>310</v>
      </c>
      <c r="G5" s="1" t="s">
        <v>314</v>
      </c>
      <c r="H5" s="1" t="s">
        <v>315</v>
      </c>
      <c r="I5" s="1" t="s">
        <v>343</v>
      </c>
      <c r="J5" s="1" t="s">
        <v>30</v>
      </c>
      <c r="K5" s="1" t="s">
        <v>344</v>
      </c>
      <c r="L5" s="1" t="s">
        <v>344</v>
      </c>
      <c r="M5" s="1" t="s">
        <v>318</v>
      </c>
      <c r="N5" s="1" t="s">
        <v>318</v>
      </c>
      <c r="O5" s="1" t="s">
        <v>319</v>
      </c>
      <c r="P5" s="1" t="s">
        <v>320</v>
      </c>
      <c r="Q5" s="1" t="s">
        <v>321</v>
      </c>
      <c r="R5" s="1" t="s">
        <v>345</v>
      </c>
      <c r="S5" s="1" t="s">
        <v>323</v>
      </c>
      <c r="T5" s="1" t="s">
        <v>324</v>
      </c>
      <c r="U5" s="1" t="s">
        <v>325</v>
      </c>
      <c r="V5" s="1" t="s">
        <v>333</v>
      </c>
    </row>
    <row r="6" s="1" customFormat="1" spans="1:22">
      <c r="A6" s="3">
        <v>999227190577982</v>
      </c>
      <c r="B6" s="1" t="s">
        <v>310</v>
      </c>
      <c r="C6" s="1" t="s">
        <v>346</v>
      </c>
      <c r="D6" s="1" t="s">
        <v>347</v>
      </c>
      <c r="E6" s="1" t="s">
        <v>348</v>
      </c>
      <c r="F6" s="1" t="s">
        <v>310</v>
      </c>
      <c r="G6" s="1" t="s">
        <v>314</v>
      </c>
      <c r="H6" s="1" t="s">
        <v>315</v>
      </c>
      <c r="I6" s="1" t="s">
        <v>349</v>
      </c>
      <c r="J6" s="1" t="s">
        <v>30</v>
      </c>
      <c r="K6" s="1" t="s">
        <v>350</v>
      </c>
      <c r="L6" s="1" t="s">
        <v>350</v>
      </c>
      <c r="M6" s="1" t="s">
        <v>318</v>
      </c>
      <c r="N6" s="1" t="s">
        <v>318</v>
      </c>
      <c r="O6" s="1" t="s">
        <v>319</v>
      </c>
      <c r="P6" s="1" t="s">
        <v>320</v>
      </c>
      <c r="Q6" s="1" t="s">
        <v>321</v>
      </c>
      <c r="R6" s="1" t="s">
        <v>351</v>
      </c>
      <c r="S6" s="1" t="s">
        <v>323</v>
      </c>
      <c r="T6" s="1" t="s">
        <v>324</v>
      </c>
      <c r="U6" s="1" t="s">
        <v>325</v>
      </c>
      <c r="V6" s="1" t="s">
        <v>333</v>
      </c>
    </row>
    <row r="7" s="1" customFormat="1" spans="1:22">
      <c r="A7" s="3">
        <v>999227190105768</v>
      </c>
      <c r="B7" s="1" t="s">
        <v>310</v>
      </c>
      <c r="C7" s="1" t="s">
        <v>352</v>
      </c>
      <c r="D7" s="1" t="s">
        <v>341</v>
      </c>
      <c r="E7" s="1" t="s">
        <v>353</v>
      </c>
      <c r="F7" s="1" t="s">
        <v>310</v>
      </c>
      <c r="G7" s="1" t="s">
        <v>314</v>
      </c>
      <c r="H7" s="1" t="s">
        <v>315</v>
      </c>
      <c r="I7" s="1" t="s">
        <v>343</v>
      </c>
      <c r="J7" s="1" t="s">
        <v>30</v>
      </c>
      <c r="K7" s="1" t="s">
        <v>344</v>
      </c>
      <c r="L7" s="1" t="s">
        <v>344</v>
      </c>
      <c r="M7" s="1" t="s">
        <v>318</v>
      </c>
      <c r="N7" s="1" t="s">
        <v>318</v>
      </c>
      <c r="O7" s="1" t="s">
        <v>319</v>
      </c>
      <c r="P7" s="1" t="s">
        <v>320</v>
      </c>
      <c r="Q7" s="1" t="s">
        <v>321</v>
      </c>
      <c r="R7" s="1" t="s">
        <v>354</v>
      </c>
      <c r="S7" s="1" t="s">
        <v>323</v>
      </c>
      <c r="T7" s="1" t="s">
        <v>324</v>
      </c>
      <c r="U7" s="1" t="s">
        <v>325</v>
      </c>
      <c r="V7" s="1" t="s">
        <v>333</v>
      </c>
    </row>
    <row r="8" s="1" customFormat="1" spans="1:22">
      <c r="A8" s="3">
        <v>999227191064012</v>
      </c>
      <c r="B8" s="1" t="s">
        <v>310</v>
      </c>
      <c r="C8" s="1" t="s">
        <v>355</v>
      </c>
      <c r="D8" s="1" t="s">
        <v>356</v>
      </c>
      <c r="E8" s="1" t="s">
        <v>357</v>
      </c>
      <c r="F8" s="1" t="s">
        <v>310</v>
      </c>
      <c r="G8" s="1" t="s">
        <v>314</v>
      </c>
      <c r="H8" s="1" t="s">
        <v>315</v>
      </c>
      <c r="I8" s="1" t="s">
        <v>358</v>
      </c>
      <c r="J8" s="1" t="s">
        <v>30</v>
      </c>
      <c r="K8" s="1" t="s">
        <v>359</v>
      </c>
      <c r="L8" s="1" t="s">
        <v>359</v>
      </c>
      <c r="M8" s="1" t="s">
        <v>318</v>
      </c>
      <c r="N8" s="1" t="s">
        <v>318</v>
      </c>
      <c r="O8" s="1" t="s">
        <v>319</v>
      </c>
      <c r="P8" s="1" t="s">
        <v>320</v>
      </c>
      <c r="Q8" s="1" t="s">
        <v>321</v>
      </c>
      <c r="R8" s="1" t="s">
        <v>360</v>
      </c>
      <c r="S8" s="1" t="s">
        <v>323</v>
      </c>
      <c r="T8" s="1" t="s">
        <v>324</v>
      </c>
      <c r="U8" s="1" t="s">
        <v>325</v>
      </c>
      <c r="V8" s="1" t="s">
        <v>326</v>
      </c>
    </row>
    <row r="9" s="1" customFormat="1" spans="1:22">
      <c r="A9" s="3">
        <v>999227189807240</v>
      </c>
      <c r="B9" s="1" t="s">
        <v>310</v>
      </c>
      <c r="C9" s="1" t="s">
        <v>361</v>
      </c>
      <c r="D9" s="1" t="s">
        <v>362</v>
      </c>
      <c r="E9" s="1" t="s">
        <v>363</v>
      </c>
      <c r="F9" s="1" t="s">
        <v>310</v>
      </c>
      <c r="G9" s="1" t="s">
        <v>314</v>
      </c>
      <c r="H9" s="1" t="s">
        <v>315</v>
      </c>
      <c r="I9" s="1" t="s">
        <v>364</v>
      </c>
      <c r="J9" s="1" t="s">
        <v>30</v>
      </c>
      <c r="K9" s="1" t="s">
        <v>365</v>
      </c>
      <c r="L9" s="1" t="s">
        <v>365</v>
      </c>
      <c r="M9" s="1" t="s">
        <v>318</v>
      </c>
      <c r="N9" s="1" t="s">
        <v>318</v>
      </c>
      <c r="O9" s="1" t="s">
        <v>319</v>
      </c>
      <c r="P9" s="1" t="s">
        <v>320</v>
      </c>
      <c r="Q9" s="1" t="s">
        <v>321</v>
      </c>
      <c r="R9" s="1" t="s">
        <v>366</v>
      </c>
      <c r="S9" s="1" t="s">
        <v>323</v>
      </c>
      <c r="T9" s="1" t="s">
        <v>324</v>
      </c>
      <c r="U9" s="1" t="s">
        <v>325</v>
      </c>
      <c r="V9" s="1" t="s">
        <v>326</v>
      </c>
    </row>
    <row r="10" s="1" customFormat="1" spans="1:22">
      <c r="A10" s="3">
        <v>999227192113477</v>
      </c>
      <c r="B10" s="1" t="s">
        <v>310</v>
      </c>
      <c r="C10" s="1" t="s">
        <v>367</v>
      </c>
      <c r="D10" s="1" t="s">
        <v>368</v>
      </c>
      <c r="E10" s="1" t="s">
        <v>369</v>
      </c>
      <c r="F10" s="1" t="s">
        <v>310</v>
      </c>
      <c r="G10" s="1" t="s">
        <v>314</v>
      </c>
      <c r="H10" s="1" t="s">
        <v>315</v>
      </c>
      <c r="I10" s="1" t="s">
        <v>370</v>
      </c>
      <c r="J10" s="1" t="s">
        <v>30</v>
      </c>
      <c r="K10" s="1" t="s">
        <v>371</v>
      </c>
      <c r="L10" s="1" t="s">
        <v>371</v>
      </c>
      <c r="M10" s="1" t="s">
        <v>318</v>
      </c>
      <c r="N10" s="1" t="s">
        <v>318</v>
      </c>
      <c r="O10" s="1" t="s">
        <v>319</v>
      </c>
      <c r="P10" s="1" t="s">
        <v>320</v>
      </c>
      <c r="Q10" s="1" t="s">
        <v>321</v>
      </c>
      <c r="R10" s="1" t="s">
        <v>372</v>
      </c>
      <c r="S10" s="1" t="s">
        <v>323</v>
      </c>
      <c r="T10" s="1" t="s">
        <v>324</v>
      </c>
      <c r="U10" s="1" t="s">
        <v>325</v>
      </c>
      <c r="V10" s="1" t="s">
        <v>373</v>
      </c>
    </row>
    <row r="11" s="1" customFormat="1" spans="1:22">
      <c r="A11" s="3">
        <v>999227189156646</v>
      </c>
      <c r="B11" s="1" t="s">
        <v>310</v>
      </c>
      <c r="C11" s="1" t="s">
        <v>374</v>
      </c>
      <c r="D11" s="1" t="s">
        <v>375</v>
      </c>
      <c r="E11" s="1" t="s">
        <v>376</v>
      </c>
      <c r="F11" s="1" t="s">
        <v>310</v>
      </c>
      <c r="G11" s="1" t="s">
        <v>314</v>
      </c>
      <c r="H11" s="1" t="s">
        <v>315</v>
      </c>
      <c r="I11" s="1" t="s">
        <v>377</v>
      </c>
      <c r="J11" s="1" t="s">
        <v>30</v>
      </c>
      <c r="K11" s="1" t="s">
        <v>378</v>
      </c>
      <c r="L11" s="1" t="s">
        <v>378</v>
      </c>
      <c r="M11" s="1" t="s">
        <v>318</v>
      </c>
      <c r="N11" s="1" t="s">
        <v>318</v>
      </c>
      <c r="O11" s="1" t="s">
        <v>319</v>
      </c>
      <c r="P11" s="1" t="s">
        <v>320</v>
      </c>
      <c r="Q11" s="1" t="s">
        <v>321</v>
      </c>
      <c r="R11" s="1" t="s">
        <v>379</v>
      </c>
      <c r="S11" s="1" t="s">
        <v>323</v>
      </c>
      <c r="T11" s="1" t="s">
        <v>324</v>
      </c>
      <c r="U11" s="1" t="s">
        <v>325</v>
      </c>
      <c r="V11" s="1" t="s">
        <v>380</v>
      </c>
    </row>
    <row r="12" s="1" customFormat="1" spans="1:22">
      <c r="A12" s="3">
        <v>999227189015710</v>
      </c>
      <c r="B12" s="1" t="s">
        <v>310</v>
      </c>
      <c r="C12" s="1" t="s">
        <v>381</v>
      </c>
      <c r="D12" s="1" t="s">
        <v>341</v>
      </c>
      <c r="E12" s="1" t="s">
        <v>382</v>
      </c>
      <c r="F12" s="1" t="s">
        <v>310</v>
      </c>
      <c r="G12" s="1" t="s">
        <v>314</v>
      </c>
      <c r="H12" s="1" t="s">
        <v>315</v>
      </c>
      <c r="I12" s="1" t="s">
        <v>383</v>
      </c>
      <c r="J12" s="1" t="s">
        <v>30</v>
      </c>
      <c r="K12" s="1" t="s">
        <v>384</v>
      </c>
      <c r="L12" s="1" t="s">
        <v>384</v>
      </c>
      <c r="M12" s="1" t="s">
        <v>318</v>
      </c>
      <c r="N12" s="1" t="s">
        <v>318</v>
      </c>
      <c r="O12" s="1" t="s">
        <v>319</v>
      </c>
      <c r="P12" s="1" t="s">
        <v>320</v>
      </c>
      <c r="Q12" s="1" t="s">
        <v>321</v>
      </c>
      <c r="R12" s="1" t="s">
        <v>385</v>
      </c>
      <c r="S12" s="1" t="s">
        <v>323</v>
      </c>
      <c r="T12" s="1" t="s">
        <v>324</v>
      </c>
      <c r="U12" s="1" t="s">
        <v>325</v>
      </c>
      <c r="V12" s="1" t="s">
        <v>333</v>
      </c>
    </row>
    <row r="13" s="1" customFormat="1" spans="1:22">
      <c r="A13" s="3">
        <v>999227188603383</v>
      </c>
      <c r="B13" s="1" t="s">
        <v>310</v>
      </c>
      <c r="C13" s="1" t="s">
        <v>386</v>
      </c>
      <c r="D13" s="1" t="s">
        <v>387</v>
      </c>
      <c r="E13" s="1" t="s">
        <v>388</v>
      </c>
      <c r="F13" s="1" t="s">
        <v>310</v>
      </c>
      <c r="G13" s="1" t="s">
        <v>314</v>
      </c>
      <c r="H13" s="1" t="s">
        <v>315</v>
      </c>
      <c r="I13" s="1" t="s">
        <v>389</v>
      </c>
      <c r="J13" s="1" t="s">
        <v>30</v>
      </c>
      <c r="K13" s="1" t="s">
        <v>390</v>
      </c>
      <c r="L13" s="1" t="s">
        <v>390</v>
      </c>
      <c r="M13" s="1" t="s">
        <v>318</v>
      </c>
      <c r="N13" s="1" t="s">
        <v>318</v>
      </c>
      <c r="O13" s="1" t="s">
        <v>319</v>
      </c>
      <c r="P13" s="1" t="s">
        <v>320</v>
      </c>
      <c r="Q13" s="1" t="s">
        <v>321</v>
      </c>
      <c r="R13" s="1" t="s">
        <v>391</v>
      </c>
      <c r="S13" s="1" t="s">
        <v>323</v>
      </c>
      <c r="T13" s="1" t="s">
        <v>324</v>
      </c>
      <c r="U13" s="1" t="s">
        <v>325</v>
      </c>
      <c r="V13" s="1" t="s">
        <v>380</v>
      </c>
    </row>
    <row r="14" s="1" customFormat="1" spans="1:22">
      <c r="A14" s="3">
        <v>999227189880101</v>
      </c>
      <c r="B14" s="1" t="s">
        <v>310</v>
      </c>
      <c r="C14" s="1" t="s">
        <v>392</v>
      </c>
      <c r="D14" s="1" t="s">
        <v>393</v>
      </c>
      <c r="E14" s="1" t="s">
        <v>394</v>
      </c>
      <c r="F14" s="1" t="s">
        <v>310</v>
      </c>
      <c r="G14" s="1" t="s">
        <v>314</v>
      </c>
      <c r="H14" s="1" t="s">
        <v>315</v>
      </c>
      <c r="I14" s="1" t="s">
        <v>395</v>
      </c>
      <c r="J14" s="1" t="s">
        <v>30</v>
      </c>
      <c r="K14" s="1" t="s">
        <v>396</v>
      </c>
      <c r="L14" s="1" t="s">
        <v>396</v>
      </c>
      <c r="M14" s="1" t="s">
        <v>318</v>
      </c>
      <c r="N14" s="1" t="s">
        <v>318</v>
      </c>
      <c r="O14" s="1" t="s">
        <v>319</v>
      </c>
      <c r="P14" s="1" t="s">
        <v>320</v>
      </c>
      <c r="Q14" s="1" t="s">
        <v>321</v>
      </c>
      <c r="R14" s="1" t="s">
        <v>397</v>
      </c>
      <c r="S14" s="1" t="s">
        <v>323</v>
      </c>
      <c r="T14" s="1" t="s">
        <v>324</v>
      </c>
      <c r="U14" s="1" t="s">
        <v>325</v>
      </c>
      <c r="V14" s="1" t="s">
        <v>326</v>
      </c>
    </row>
    <row r="15" s="1" customFormat="1" spans="1:22">
      <c r="A15" s="3">
        <v>999227190488072</v>
      </c>
      <c r="B15" s="1" t="s">
        <v>310</v>
      </c>
      <c r="C15" s="1" t="s">
        <v>398</v>
      </c>
      <c r="D15" s="1" t="s">
        <v>399</v>
      </c>
      <c r="E15" s="1" t="s">
        <v>400</v>
      </c>
      <c r="F15" s="1" t="s">
        <v>310</v>
      </c>
      <c r="G15" s="1" t="s">
        <v>314</v>
      </c>
      <c r="H15" s="1" t="s">
        <v>315</v>
      </c>
      <c r="I15" s="1" t="s">
        <v>401</v>
      </c>
      <c r="J15" s="1" t="s">
        <v>30</v>
      </c>
      <c r="K15" s="1" t="s">
        <v>402</v>
      </c>
      <c r="L15" s="1" t="s">
        <v>402</v>
      </c>
      <c r="M15" s="1" t="s">
        <v>318</v>
      </c>
      <c r="N15" s="1" t="s">
        <v>318</v>
      </c>
      <c r="O15" s="1" t="s">
        <v>319</v>
      </c>
      <c r="P15" s="1" t="s">
        <v>320</v>
      </c>
      <c r="Q15" s="1" t="s">
        <v>321</v>
      </c>
      <c r="R15" s="1" t="s">
        <v>403</v>
      </c>
      <c r="S15" s="1" t="s">
        <v>323</v>
      </c>
      <c r="T15" s="1" t="s">
        <v>324</v>
      </c>
      <c r="U15" s="1" t="s">
        <v>325</v>
      </c>
      <c r="V15" s="1" t="s">
        <v>333</v>
      </c>
    </row>
    <row r="16" s="1" customFormat="1" spans="1:22">
      <c r="A16" s="3">
        <v>999227189461444</v>
      </c>
      <c r="B16" s="1" t="s">
        <v>310</v>
      </c>
      <c r="C16" s="1" t="s">
        <v>404</v>
      </c>
      <c r="D16" s="1" t="s">
        <v>405</v>
      </c>
      <c r="E16" s="1" t="s">
        <v>406</v>
      </c>
      <c r="F16" s="1" t="s">
        <v>310</v>
      </c>
      <c r="G16" s="1" t="s">
        <v>314</v>
      </c>
      <c r="H16" s="1" t="s">
        <v>315</v>
      </c>
      <c r="I16" s="1" t="s">
        <v>407</v>
      </c>
      <c r="J16" s="1" t="s">
        <v>30</v>
      </c>
      <c r="K16" s="1" t="s">
        <v>408</v>
      </c>
      <c r="L16" s="1" t="s">
        <v>408</v>
      </c>
      <c r="M16" s="1" t="s">
        <v>318</v>
      </c>
      <c r="N16" s="1" t="s">
        <v>318</v>
      </c>
      <c r="O16" s="1" t="s">
        <v>319</v>
      </c>
      <c r="P16" s="1" t="s">
        <v>320</v>
      </c>
      <c r="Q16" s="1" t="s">
        <v>321</v>
      </c>
      <c r="R16" s="1" t="s">
        <v>409</v>
      </c>
      <c r="S16" s="1" t="s">
        <v>323</v>
      </c>
      <c r="T16" s="1" t="s">
        <v>324</v>
      </c>
      <c r="U16" s="1" t="s">
        <v>325</v>
      </c>
      <c r="V16" s="1" t="s">
        <v>410</v>
      </c>
    </row>
    <row r="17" s="1" customFormat="1" spans="1:22">
      <c r="A17" s="3">
        <v>999227185839412</v>
      </c>
      <c r="B17" s="1" t="s">
        <v>411</v>
      </c>
      <c r="C17" s="1" t="s">
        <v>412</v>
      </c>
      <c r="D17" s="1" t="s">
        <v>413</v>
      </c>
      <c r="E17" s="1" t="s">
        <v>414</v>
      </c>
      <c r="F17" s="1" t="s">
        <v>411</v>
      </c>
      <c r="G17" s="1" t="s">
        <v>314</v>
      </c>
      <c r="H17" s="1" t="s">
        <v>315</v>
      </c>
      <c r="I17" s="1" t="s">
        <v>415</v>
      </c>
      <c r="J17" s="1" t="s">
        <v>30</v>
      </c>
      <c r="K17" s="1" t="s">
        <v>416</v>
      </c>
      <c r="L17" s="1" t="s">
        <v>416</v>
      </c>
      <c r="M17" s="1" t="s">
        <v>318</v>
      </c>
      <c r="N17" s="1" t="s">
        <v>318</v>
      </c>
      <c r="O17" s="1" t="s">
        <v>319</v>
      </c>
      <c r="P17" s="1" t="s">
        <v>320</v>
      </c>
      <c r="Q17" s="1" t="s">
        <v>321</v>
      </c>
      <c r="R17" s="1" t="s">
        <v>417</v>
      </c>
      <c r="S17" s="1" t="s">
        <v>323</v>
      </c>
      <c r="T17" s="1" t="s">
        <v>324</v>
      </c>
      <c r="U17" s="1" t="s">
        <v>325</v>
      </c>
      <c r="V17" s="1" t="s">
        <v>326</v>
      </c>
    </row>
    <row r="18" s="1" customFormat="1" spans="1:22">
      <c r="A18" s="3">
        <v>999227184447746</v>
      </c>
      <c r="B18" s="1" t="s">
        <v>411</v>
      </c>
      <c r="C18" s="1" t="s">
        <v>418</v>
      </c>
      <c r="D18" s="1" t="s">
        <v>419</v>
      </c>
      <c r="E18" s="1" t="s">
        <v>420</v>
      </c>
      <c r="F18" s="1" t="s">
        <v>411</v>
      </c>
      <c r="G18" s="1" t="s">
        <v>314</v>
      </c>
      <c r="H18" s="1" t="s">
        <v>315</v>
      </c>
      <c r="I18" s="1" t="s">
        <v>421</v>
      </c>
      <c r="J18" s="1" t="s">
        <v>30</v>
      </c>
      <c r="K18" s="1" t="s">
        <v>422</v>
      </c>
      <c r="L18" s="1" t="s">
        <v>422</v>
      </c>
      <c r="M18" s="1" t="s">
        <v>318</v>
      </c>
      <c r="N18" s="1" t="s">
        <v>318</v>
      </c>
      <c r="O18" s="1" t="s">
        <v>319</v>
      </c>
      <c r="P18" s="1" t="s">
        <v>320</v>
      </c>
      <c r="Q18" s="1" t="s">
        <v>321</v>
      </c>
      <c r="R18" s="1" t="s">
        <v>423</v>
      </c>
      <c r="S18" s="1" t="s">
        <v>323</v>
      </c>
      <c r="T18" s="1" t="s">
        <v>324</v>
      </c>
      <c r="U18" s="1" t="s">
        <v>325</v>
      </c>
      <c r="V18" s="1" t="s">
        <v>326</v>
      </c>
    </row>
    <row r="19" s="1" customFormat="1" spans="1:22">
      <c r="A19" s="3">
        <v>999227187457317</v>
      </c>
      <c r="B19" s="1" t="s">
        <v>411</v>
      </c>
      <c r="C19" s="1" t="s">
        <v>424</v>
      </c>
      <c r="D19" s="1" t="s">
        <v>425</v>
      </c>
      <c r="E19" s="1" t="s">
        <v>426</v>
      </c>
      <c r="F19" s="1" t="s">
        <v>411</v>
      </c>
      <c r="G19" s="1" t="s">
        <v>314</v>
      </c>
      <c r="H19" s="1" t="s">
        <v>315</v>
      </c>
      <c r="I19" s="1" t="s">
        <v>427</v>
      </c>
      <c r="J19" s="1" t="s">
        <v>30</v>
      </c>
      <c r="K19" s="1" t="s">
        <v>428</v>
      </c>
      <c r="L19" s="1" t="s">
        <v>428</v>
      </c>
      <c r="M19" s="1" t="s">
        <v>318</v>
      </c>
      <c r="N19" s="1" t="s">
        <v>318</v>
      </c>
      <c r="O19" s="1" t="s">
        <v>319</v>
      </c>
      <c r="P19" s="1" t="s">
        <v>320</v>
      </c>
      <c r="Q19" s="1" t="s">
        <v>321</v>
      </c>
      <c r="R19" s="1" t="s">
        <v>429</v>
      </c>
      <c r="S19" s="1" t="s">
        <v>323</v>
      </c>
      <c r="T19" s="1" t="s">
        <v>324</v>
      </c>
      <c r="U19" s="1" t="s">
        <v>325</v>
      </c>
      <c r="V19" s="1" t="s">
        <v>326</v>
      </c>
    </row>
    <row r="20" s="1" customFormat="1" spans="1:22">
      <c r="A20" s="3">
        <v>999227183727078</v>
      </c>
      <c r="B20" s="1" t="s">
        <v>411</v>
      </c>
      <c r="C20" s="1" t="s">
        <v>430</v>
      </c>
      <c r="D20" s="1" t="s">
        <v>431</v>
      </c>
      <c r="E20" s="1" t="s">
        <v>432</v>
      </c>
      <c r="F20" s="1" t="s">
        <v>411</v>
      </c>
      <c r="G20" s="1" t="s">
        <v>314</v>
      </c>
      <c r="H20" s="1" t="s">
        <v>315</v>
      </c>
      <c r="I20" s="1" t="s">
        <v>433</v>
      </c>
      <c r="J20" s="1" t="s">
        <v>30</v>
      </c>
      <c r="K20" s="1" t="s">
        <v>434</v>
      </c>
      <c r="L20" s="1" t="s">
        <v>434</v>
      </c>
      <c r="M20" s="1" t="s">
        <v>318</v>
      </c>
      <c r="N20" s="1" t="s">
        <v>318</v>
      </c>
      <c r="O20" s="1" t="s">
        <v>319</v>
      </c>
      <c r="P20" s="1" t="s">
        <v>320</v>
      </c>
      <c r="Q20" s="1" t="s">
        <v>321</v>
      </c>
      <c r="R20" s="1" t="s">
        <v>435</v>
      </c>
      <c r="S20" s="1" t="s">
        <v>323</v>
      </c>
      <c r="T20" s="1" t="s">
        <v>324</v>
      </c>
      <c r="U20" s="1" t="s">
        <v>325</v>
      </c>
      <c r="V20" s="1" t="s">
        <v>326</v>
      </c>
    </row>
    <row r="21" s="1" customFormat="1" spans="1:22">
      <c r="A21" s="3">
        <v>999227183395466</v>
      </c>
      <c r="B21" s="1" t="s">
        <v>411</v>
      </c>
      <c r="C21" s="1" t="s">
        <v>436</v>
      </c>
      <c r="D21" s="1" t="s">
        <v>437</v>
      </c>
      <c r="E21" s="1" t="s">
        <v>438</v>
      </c>
      <c r="F21" s="1" t="s">
        <v>310</v>
      </c>
      <c r="G21" s="1" t="s">
        <v>314</v>
      </c>
      <c r="H21" s="1" t="s">
        <v>315</v>
      </c>
      <c r="I21" s="1" t="s">
        <v>439</v>
      </c>
      <c r="J21" s="1" t="s">
        <v>30</v>
      </c>
      <c r="K21" s="1" t="s">
        <v>440</v>
      </c>
      <c r="L21" s="1" t="s">
        <v>440</v>
      </c>
      <c r="M21" s="1" t="s">
        <v>318</v>
      </c>
      <c r="N21" s="1" t="s">
        <v>318</v>
      </c>
      <c r="O21" s="1" t="s">
        <v>319</v>
      </c>
      <c r="P21" s="1" t="s">
        <v>320</v>
      </c>
      <c r="Q21" s="1" t="s">
        <v>321</v>
      </c>
      <c r="R21" s="1" t="s">
        <v>441</v>
      </c>
      <c r="S21" s="1" t="s">
        <v>323</v>
      </c>
      <c r="T21" s="1" t="s">
        <v>324</v>
      </c>
      <c r="U21" s="1" t="s">
        <v>325</v>
      </c>
      <c r="V21" s="1" t="s">
        <v>333</v>
      </c>
    </row>
    <row r="22" s="1" customFormat="1" spans="1:22">
      <c r="A22" s="3">
        <v>999227183282093</v>
      </c>
      <c r="B22" s="1" t="s">
        <v>411</v>
      </c>
      <c r="C22" s="1" t="s">
        <v>442</v>
      </c>
      <c r="D22" s="1" t="s">
        <v>443</v>
      </c>
      <c r="E22" s="1" t="s">
        <v>444</v>
      </c>
      <c r="F22" s="1" t="s">
        <v>310</v>
      </c>
      <c r="G22" s="1" t="s">
        <v>314</v>
      </c>
      <c r="H22" s="1" t="s">
        <v>315</v>
      </c>
      <c r="I22" s="1" t="s">
        <v>445</v>
      </c>
      <c r="J22" s="1" t="s">
        <v>30</v>
      </c>
      <c r="K22" s="1" t="s">
        <v>446</v>
      </c>
      <c r="L22" s="1" t="s">
        <v>446</v>
      </c>
      <c r="M22" s="1" t="s">
        <v>318</v>
      </c>
      <c r="N22" s="1" t="s">
        <v>318</v>
      </c>
      <c r="O22" s="1" t="s">
        <v>319</v>
      </c>
      <c r="P22" s="1" t="s">
        <v>320</v>
      </c>
      <c r="Q22" s="1" t="s">
        <v>321</v>
      </c>
      <c r="R22" s="1" t="s">
        <v>447</v>
      </c>
      <c r="S22" s="1" t="s">
        <v>323</v>
      </c>
      <c r="T22" s="1" t="s">
        <v>324</v>
      </c>
      <c r="U22" s="1" t="s">
        <v>325</v>
      </c>
      <c r="V22" s="1" t="s">
        <v>333</v>
      </c>
    </row>
    <row r="23" s="1" customFormat="1" spans="1:22">
      <c r="A23" s="3">
        <v>999227186530925</v>
      </c>
      <c r="B23" s="1" t="s">
        <v>411</v>
      </c>
      <c r="C23" s="1" t="s">
        <v>448</v>
      </c>
      <c r="D23" s="1" t="s">
        <v>449</v>
      </c>
      <c r="E23" s="1" t="s">
        <v>450</v>
      </c>
      <c r="F23" s="1" t="s">
        <v>310</v>
      </c>
      <c r="G23" s="1" t="s">
        <v>314</v>
      </c>
      <c r="H23" s="1" t="s">
        <v>315</v>
      </c>
      <c r="I23" s="1" t="s">
        <v>451</v>
      </c>
      <c r="J23" s="1" t="s">
        <v>30</v>
      </c>
      <c r="K23" s="1" t="s">
        <v>452</v>
      </c>
      <c r="L23" s="1" t="s">
        <v>452</v>
      </c>
      <c r="M23" s="1" t="s">
        <v>318</v>
      </c>
      <c r="N23" s="1" t="s">
        <v>318</v>
      </c>
      <c r="O23" s="1" t="s">
        <v>319</v>
      </c>
      <c r="P23" s="1" t="s">
        <v>320</v>
      </c>
      <c r="Q23" s="1" t="s">
        <v>321</v>
      </c>
      <c r="R23" s="1" t="s">
        <v>453</v>
      </c>
      <c r="S23" s="1" t="s">
        <v>323</v>
      </c>
      <c r="T23" s="1" t="s">
        <v>324</v>
      </c>
      <c r="U23" s="1" t="s">
        <v>325</v>
      </c>
      <c r="V23" s="1" t="s">
        <v>380</v>
      </c>
    </row>
    <row r="24" s="1" customFormat="1" spans="1:22">
      <c r="A24" s="3">
        <v>999227175237987</v>
      </c>
      <c r="B24" s="1" t="s">
        <v>454</v>
      </c>
      <c r="C24" s="1" t="s">
        <v>455</v>
      </c>
      <c r="D24" s="1" t="s">
        <v>456</v>
      </c>
      <c r="E24" s="1" t="s">
        <v>457</v>
      </c>
      <c r="F24" s="1" t="s">
        <v>411</v>
      </c>
      <c r="G24" s="1" t="s">
        <v>314</v>
      </c>
      <c r="H24" s="1" t="s">
        <v>315</v>
      </c>
      <c r="I24" s="1" t="s">
        <v>458</v>
      </c>
      <c r="J24" s="1" t="s">
        <v>30</v>
      </c>
      <c r="K24" s="1" t="s">
        <v>459</v>
      </c>
      <c r="L24" s="1" t="s">
        <v>459</v>
      </c>
      <c r="M24" s="1" t="s">
        <v>318</v>
      </c>
      <c r="N24" s="1" t="s">
        <v>318</v>
      </c>
      <c r="O24" s="1" t="s">
        <v>319</v>
      </c>
      <c r="P24" s="1" t="s">
        <v>320</v>
      </c>
      <c r="Q24" s="1" t="s">
        <v>321</v>
      </c>
      <c r="R24" s="1" t="s">
        <v>460</v>
      </c>
      <c r="S24" s="1" t="s">
        <v>323</v>
      </c>
      <c r="T24" s="1" t="s">
        <v>324</v>
      </c>
      <c r="U24" s="1" t="s">
        <v>325</v>
      </c>
      <c r="V24" s="1" t="s">
        <v>326</v>
      </c>
    </row>
    <row r="25" s="1" customFormat="1" spans="1:22">
      <c r="A25" s="3">
        <v>999227188177521</v>
      </c>
      <c r="B25" s="1" t="s">
        <v>310</v>
      </c>
      <c r="C25" s="1" t="s">
        <v>461</v>
      </c>
      <c r="D25" s="1" t="s">
        <v>462</v>
      </c>
      <c r="E25" s="1" t="s">
        <v>463</v>
      </c>
      <c r="F25" s="1" t="s">
        <v>310</v>
      </c>
      <c r="G25" s="1" t="s">
        <v>314</v>
      </c>
      <c r="H25" s="1" t="s">
        <v>315</v>
      </c>
      <c r="I25" s="1" t="s">
        <v>464</v>
      </c>
      <c r="J25" s="1" t="s">
        <v>30</v>
      </c>
      <c r="K25" s="1" t="s">
        <v>465</v>
      </c>
      <c r="L25" s="1" t="s">
        <v>465</v>
      </c>
      <c r="M25" s="1" t="s">
        <v>318</v>
      </c>
      <c r="N25" s="1" t="s">
        <v>318</v>
      </c>
      <c r="O25" s="1" t="s">
        <v>319</v>
      </c>
      <c r="P25" s="1" t="s">
        <v>320</v>
      </c>
      <c r="Q25" s="1" t="s">
        <v>321</v>
      </c>
      <c r="R25" s="1" t="s">
        <v>466</v>
      </c>
      <c r="S25" s="1" t="s">
        <v>323</v>
      </c>
      <c r="T25" s="1" t="s">
        <v>324</v>
      </c>
      <c r="U25" s="1" t="s">
        <v>325</v>
      </c>
      <c r="V25" s="1" t="s">
        <v>326</v>
      </c>
    </row>
    <row r="26" s="1" customFormat="1" spans="1:22">
      <c r="A26" s="3">
        <v>999227181799854</v>
      </c>
      <c r="B26" s="1" t="s">
        <v>454</v>
      </c>
      <c r="C26" s="1" t="s">
        <v>467</v>
      </c>
      <c r="D26" s="1" t="s">
        <v>456</v>
      </c>
      <c r="E26" s="1" t="s">
        <v>468</v>
      </c>
      <c r="F26" s="1" t="s">
        <v>310</v>
      </c>
      <c r="G26" s="1" t="s">
        <v>314</v>
      </c>
      <c r="H26" s="1" t="s">
        <v>315</v>
      </c>
      <c r="I26" s="1" t="s">
        <v>469</v>
      </c>
      <c r="J26" s="1" t="s">
        <v>30</v>
      </c>
      <c r="K26" s="1" t="s">
        <v>470</v>
      </c>
      <c r="L26" s="1" t="s">
        <v>470</v>
      </c>
      <c r="M26" s="1" t="s">
        <v>318</v>
      </c>
      <c r="N26" s="1" t="s">
        <v>318</v>
      </c>
      <c r="O26" s="1" t="s">
        <v>319</v>
      </c>
      <c r="P26" s="1" t="s">
        <v>320</v>
      </c>
      <c r="Q26" s="1" t="s">
        <v>321</v>
      </c>
      <c r="R26" s="1" t="s">
        <v>471</v>
      </c>
      <c r="S26" s="1" t="s">
        <v>323</v>
      </c>
      <c r="T26" s="1" t="s">
        <v>324</v>
      </c>
      <c r="U26" s="1" t="s">
        <v>325</v>
      </c>
      <c r="V26" s="1" t="s">
        <v>326</v>
      </c>
    </row>
    <row r="27" s="1" customFormat="1" spans="1:22">
      <c r="A27" s="3">
        <v>999227109697850</v>
      </c>
      <c r="B27" s="1" t="s">
        <v>472</v>
      </c>
      <c r="C27" s="1" t="s">
        <v>473</v>
      </c>
      <c r="D27" s="1" t="s">
        <v>474</v>
      </c>
      <c r="E27" s="1" t="s">
        <v>475</v>
      </c>
      <c r="F27" s="1" t="s">
        <v>472</v>
      </c>
      <c r="G27" s="1" t="s">
        <v>314</v>
      </c>
      <c r="H27" s="1" t="s">
        <v>315</v>
      </c>
      <c r="I27" s="1" t="s">
        <v>476</v>
      </c>
      <c r="J27" s="1" t="s">
        <v>30</v>
      </c>
      <c r="K27" s="1" t="s">
        <v>477</v>
      </c>
      <c r="L27" s="1" t="s">
        <v>477</v>
      </c>
      <c r="M27" s="1" t="s">
        <v>318</v>
      </c>
      <c r="N27" s="1" t="s">
        <v>318</v>
      </c>
      <c r="O27" s="1" t="s">
        <v>319</v>
      </c>
      <c r="P27" s="1" t="s">
        <v>320</v>
      </c>
      <c r="Q27" s="1" t="s">
        <v>321</v>
      </c>
      <c r="R27" s="1" t="s">
        <v>478</v>
      </c>
      <c r="S27" s="1" t="s">
        <v>323</v>
      </c>
      <c r="T27" s="1" t="s">
        <v>324</v>
      </c>
      <c r="U27" s="1" t="s">
        <v>325</v>
      </c>
      <c r="V27" s="1" t="s">
        <v>333</v>
      </c>
    </row>
    <row r="28" s="1" customFormat="1" spans="1:22">
      <c r="A28" s="3">
        <v>999227104000522</v>
      </c>
      <c r="B28" s="1" t="s">
        <v>479</v>
      </c>
      <c r="C28" s="1" t="s">
        <v>480</v>
      </c>
      <c r="D28" s="1" t="s">
        <v>481</v>
      </c>
      <c r="E28" s="1" t="s">
        <v>482</v>
      </c>
      <c r="F28" s="1" t="s">
        <v>454</v>
      </c>
      <c r="G28" s="1" t="s">
        <v>314</v>
      </c>
      <c r="H28" s="1" t="s">
        <v>315</v>
      </c>
      <c r="I28" s="1" t="s">
        <v>483</v>
      </c>
      <c r="J28" s="1" t="s">
        <v>30</v>
      </c>
      <c r="K28" s="1" t="s">
        <v>484</v>
      </c>
      <c r="L28" s="1" t="s">
        <v>484</v>
      </c>
      <c r="M28" s="1" t="s">
        <v>318</v>
      </c>
      <c r="N28" s="1" t="s">
        <v>318</v>
      </c>
      <c r="O28" s="1" t="s">
        <v>319</v>
      </c>
      <c r="P28" s="1" t="s">
        <v>320</v>
      </c>
      <c r="Q28" s="1" t="s">
        <v>321</v>
      </c>
      <c r="R28" s="1" t="s">
        <v>485</v>
      </c>
      <c r="S28" s="1" t="s">
        <v>323</v>
      </c>
      <c r="T28" s="1" t="s">
        <v>324</v>
      </c>
      <c r="U28" s="1" t="s">
        <v>325</v>
      </c>
      <c r="V28" s="1" t="s">
        <v>486</v>
      </c>
    </row>
    <row r="29" s="1" customFormat="1" spans="1:22">
      <c r="A29" s="3">
        <v>999227184313749</v>
      </c>
      <c r="B29" s="1" t="s">
        <v>411</v>
      </c>
      <c r="C29" s="1" t="s">
        <v>487</v>
      </c>
      <c r="D29" s="1" t="s">
        <v>488</v>
      </c>
      <c r="E29" s="1" t="s">
        <v>489</v>
      </c>
      <c r="F29" s="1" t="s">
        <v>310</v>
      </c>
      <c r="G29" s="1" t="s">
        <v>314</v>
      </c>
      <c r="H29" s="1" t="s">
        <v>315</v>
      </c>
      <c r="I29" s="1" t="s">
        <v>490</v>
      </c>
      <c r="J29" s="1" t="s">
        <v>30</v>
      </c>
      <c r="K29" s="1" t="s">
        <v>491</v>
      </c>
      <c r="L29" s="1" t="s">
        <v>491</v>
      </c>
      <c r="M29" s="1" t="s">
        <v>318</v>
      </c>
      <c r="N29" s="1" t="s">
        <v>318</v>
      </c>
      <c r="O29" s="1" t="s">
        <v>319</v>
      </c>
      <c r="P29" s="1" t="s">
        <v>320</v>
      </c>
      <c r="Q29" s="1" t="s">
        <v>321</v>
      </c>
      <c r="R29" s="1" t="s">
        <v>492</v>
      </c>
      <c r="S29" s="1" t="s">
        <v>323</v>
      </c>
      <c r="T29" s="1" t="s">
        <v>324</v>
      </c>
      <c r="U29" s="1" t="s">
        <v>325</v>
      </c>
      <c r="V29" s="1" t="s">
        <v>333</v>
      </c>
    </row>
    <row r="30" s="1" customFormat="1" spans="1:22">
      <c r="A30" s="3">
        <v>999227101440033</v>
      </c>
      <c r="B30" s="1" t="s">
        <v>493</v>
      </c>
      <c r="C30" s="1" t="s">
        <v>494</v>
      </c>
      <c r="D30" s="1" t="s">
        <v>495</v>
      </c>
      <c r="E30" s="1" t="s">
        <v>496</v>
      </c>
      <c r="F30" s="1" t="s">
        <v>310</v>
      </c>
      <c r="G30" s="1" t="s">
        <v>314</v>
      </c>
      <c r="H30" s="1" t="s">
        <v>315</v>
      </c>
      <c r="I30" s="1" t="s">
        <v>497</v>
      </c>
      <c r="J30" s="1" t="s">
        <v>30</v>
      </c>
      <c r="K30" s="1" t="s">
        <v>498</v>
      </c>
      <c r="L30" s="1" t="s">
        <v>498</v>
      </c>
      <c r="M30" s="1" t="s">
        <v>318</v>
      </c>
      <c r="N30" s="1" t="s">
        <v>318</v>
      </c>
      <c r="O30" s="1" t="s">
        <v>319</v>
      </c>
      <c r="P30" s="1" t="s">
        <v>320</v>
      </c>
      <c r="Q30" s="1" t="s">
        <v>321</v>
      </c>
      <c r="R30" s="1" t="s">
        <v>499</v>
      </c>
      <c r="S30" s="1" t="s">
        <v>323</v>
      </c>
      <c r="T30" s="1" t="s">
        <v>324</v>
      </c>
      <c r="U30" s="1" t="s">
        <v>325</v>
      </c>
      <c r="V30" s="1" t="s">
        <v>380</v>
      </c>
    </row>
    <row r="31" s="1" customFormat="1" spans="1:22">
      <c r="A31" s="3">
        <v>999227099093909</v>
      </c>
      <c r="B31" s="1" t="s">
        <v>493</v>
      </c>
      <c r="C31" s="1" t="s">
        <v>500</v>
      </c>
      <c r="D31" s="1" t="s">
        <v>501</v>
      </c>
      <c r="E31" s="1" t="s">
        <v>502</v>
      </c>
      <c r="F31" s="1" t="s">
        <v>454</v>
      </c>
      <c r="G31" s="1" t="s">
        <v>314</v>
      </c>
      <c r="H31" s="1" t="s">
        <v>315</v>
      </c>
      <c r="I31" s="1" t="s">
        <v>503</v>
      </c>
      <c r="J31" s="1" t="s">
        <v>30</v>
      </c>
      <c r="K31" s="1" t="s">
        <v>504</v>
      </c>
      <c r="L31" s="1" t="s">
        <v>504</v>
      </c>
      <c r="M31" s="1" t="s">
        <v>318</v>
      </c>
      <c r="N31" s="1" t="s">
        <v>318</v>
      </c>
      <c r="O31" s="1" t="s">
        <v>319</v>
      </c>
      <c r="P31" s="1" t="s">
        <v>320</v>
      </c>
      <c r="Q31" s="1" t="s">
        <v>321</v>
      </c>
      <c r="R31" s="1" t="s">
        <v>505</v>
      </c>
      <c r="S31" s="1" t="s">
        <v>323</v>
      </c>
      <c r="T31" s="1" t="s">
        <v>324</v>
      </c>
      <c r="U31" s="1" t="s">
        <v>325</v>
      </c>
      <c r="V31" s="1" t="s">
        <v>326</v>
      </c>
    </row>
    <row r="32" s="1" customFormat="1" spans="1:22">
      <c r="A32" s="3">
        <v>999227102971810</v>
      </c>
      <c r="B32" s="1" t="s">
        <v>479</v>
      </c>
      <c r="C32" s="1" t="s">
        <v>506</v>
      </c>
      <c r="D32" s="1" t="s">
        <v>507</v>
      </c>
      <c r="E32" s="1" t="s">
        <v>508</v>
      </c>
      <c r="F32" s="1" t="s">
        <v>411</v>
      </c>
      <c r="G32" s="1" t="s">
        <v>314</v>
      </c>
      <c r="H32" s="1" t="s">
        <v>315</v>
      </c>
      <c r="I32" s="1" t="s">
        <v>509</v>
      </c>
      <c r="J32" s="1" t="s">
        <v>30</v>
      </c>
      <c r="K32" s="1" t="s">
        <v>510</v>
      </c>
      <c r="L32" s="1" t="s">
        <v>510</v>
      </c>
      <c r="M32" s="1" t="s">
        <v>318</v>
      </c>
      <c r="N32" s="1" t="s">
        <v>318</v>
      </c>
      <c r="O32" s="1" t="s">
        <v>319</v>
      </c>
      <c r="P32" s="1" t="s">
        <v>320</v>
      </c>
      <c r="Q32" s="1" t="s">
        <v>321</v>
      </c>
      <c r="R32" s="1" t="s">
        <v>511</v>
      </c>
      <c r="S32" s="1" t="s">
        <v>323</v>
      </c>
      <c r="T32" s="1" t="s">
        <v>324</v>
      </c>
      <c r="U32" s="1" t="s">
        <v>325</v>
      </c>
      <c r="V32" s="1" t="s">
        <v>326</v>
      </c>
    </row>
    <row r="33" s="1" customFormat="1" spans="1:22">
      <c r="A33" s="3">
        <v>999227064392958</v>
      </c>
      <c r="B33" s="1" t="s">
        <v>512</v>
      </c>
      <c r="C33" s="1" t="s">
        <v>513</v>
      </c>
      <c r="D33" s="1" t="s">
        <v>514</v>
      </c>
      <c r="E33" s="1" t="s">
        <v>515</v>
      </c>
      <c r="F33" s="1" t="s">
        <v>411</v>
      </c>
      <c r="G33" s="1" t="s">
        <v>314</v>
      </c>
      <c r="H33" s="1" t="s">
        <v>315</v>
      </c>
      <c r="I33" s="1" t="s">
        <v>516</v>
      </c>
      <c r="J33" s="1" t="s">
        <v>30</v>
      </c>
      <c r="K33" s="1" t="s">
        <v>517</v>
      </c>
      <c r="L33" s="1" t="s">
        <v>517</v>
      </c>
      <c r="M33" s="1" t="s">
        <v>318</v>
      </c>
      <c r="N33" s="1" t="s">
        <v>318</v>
      </c>
      <c r="O33" s="1" t="s">
        <v>319</v>
      </c>
      <c r="P33" s="1" t="s">
        <v>320</v>
      </c>
      <c r="Q33" s="1" t="s">
        <v>321</v>
      </c>
      <c r="R33" s="1" t="s">
        <v>518</v>
      </c>
      <c r="S33" s="1" t="s">
        <v>323</v>
      </c>
      <c r="T33" s="1" t="s">
        <v>324</v>
      </c>
      <c r="U33" s="1" t="s">
        <v>325</v>
      </c>
      <c r="V33" s="1" t="s">
        <v>333</v>
      </c>
    </row>
    <row r="34" s="1" customFormat="1" spans="1:22">
      <c r="A34" s="3">
        <v>999227043560571</v>
      </c>
      <c r="B34" s="1" t="s">
        <v>519</v>
      </c>
      <c r="C34" s="1" t="s">
        <v>520</v>
      </c>
      <c r="D34" s="1" t="s">
        <v>521</v>
      </c>
      <c r="E34" s="1" t="s">
        <v>522</v>
      </c>
      <c r="F34" s="1" t="s">
        <v>454</v>
      </c>
      <c r="G34" s="1" t="s">
        <v>314</v>
      </c>
      <c r="H34" s="1" t="s">
        <v>315</v>
      </c>
      <c r="I34" s="1" t="s">
        <v>523</v>
      </c>
      <c r="J34" s="1" t="s">
        <v>30</v>
      </c>
      <c r="K34" s="1" t="s">
        <v>524</v>
      </c>
      <c r="L34" s="1" t="s">
        <v>524</v>
      </c>
      <c r="M34" s="1" t="s">
        <v>318</v>
      </c>
      <c r="N34" s="1" t="s">
        <v>318</v>
      </c>
      <c r="O34" s="1" t="s">
        <v>319</v>
      </c>
      <c r="P34" s="1" t="s">
        <v>320</v>
      </c>
      <c r="Q34" s="1" t="s">
        <v>321</v>
      </c>
      <c r="R34" s="1" t="s">
        <v>525</v>
      </c>
      <c r="S34" s="1" t="s">
        <v>323</v>
      </c>
      <c r="T34" s="1" t="s">
        <v>324</v>
      </c>
      <c r="U34" s="1" t="s">
        <v>325</v>
      </c>
      <c r="V34" s="1" t="s">
        <v>326</v>
      </c>
    </row>
    <row r="35" s="1" customFormat="1" spans="1:22">
      <c r="A35" s="3">
        <v>999226852927563</v>
      </c>
      <c r="B35" s="1" t="s">
        <v>526</v>
      </c>
      <c r="C35" s="1" t="s">
        <v>527</v>
      </c>
      <c r="D35" s="1" t="s">
        <v>528</v>
      </c>
      <c r="E35" s="1" t="s">
        <v>529</v>
      </c>
      <c r="F35" s="1" t="s">
        <v>454</v>
      </c>
      <c r="G35" s="1" t="s">
        <v>314</v>
      </c>
      <c r="H35" s="1" t="s">
        <v>315</v>
      </c>
      <c r="I35" s="1" t="s">
        <v>530</v>
      </c>
      <c r="J35" s="1" t="s">
        <v>30</v>
      </c>
      <c r="K35" s="1" t="s">
        <v>531</v>
      </c>
      <c r="L35" s="1" t="s">
        <v>531</v>
      </c>
      <c r="M35" s="1" t="s">
        <v>318</v>
      </c>
      <c r="N35" s="1" t="s">
        <v>318</v>
      </c>
      <c r="O35" s="1" t="s">
        <v>319</v>
      </c>
      <c r="P35" s="1" t="s">
        <v>320</v>
      </c>
      <c r="Q35" s="1" t="s">
        <v>321</v>
      </c>
      <c r="R35" s="1" t="s">
        <v>532</v>
      </c>
      <c r="S35" s="1" t="s">
        <v>323</v>
      </c>
      <c r="T35" s="1" t="s">
        <v>324</v>
      </c>
      <c r="U35" s="1" t="s">
        <v>325</v>
      </c>
      <c r="V35" s="1" t="s">
        <v>326</v>
      </c>
    </row>
    <row r="36" s="1" customFormat="1" spans="1:22">
      <c r="A36" s="3">
        <v>999226799018877</v>
      </c>
      <c r="B36" s="1" t="s">
        <v>533</v>
      </c>
      <c r="C36" s="1" t="s">
        <v>534</v>
      </c>
      <c r="D36" s="1" t="s">
        <v>535</v>
      </c>
      <c r="E36" s="1" t="s">
        <v>536</v>
      </c>
      <c r="F36" s="1" t="s">
        <v>310</v>
      </c>
      <c r="G36" s="1" t="s">
        <v>314</v>
      </c>
      <c r="H36" s="1" t="s">
        <v>315</v>
      </c>
      <c r="I36" s="1" t="s">
        <v>537</v>
      </c>
      <c r="J36" s="1" t="s">
        <v>30</v>
      </c>
      <c r="K36" s="1" t="s">
        <v>538</v>
      </c>
      <c r="L36" s="1" t="s">
        <v>538</v>
      </c>
      <c r="M36" s="1" t="s">
        <v>318</v>
      </c>
      <c r="N36" s="1" t="s">
        <v>318</v>
      </c>
      <c r="O36" s="1" t="s">
        <v>319</v>
      </c>
      <c r="P36" s="1" t="s">
        <v>320</v>
      </c>
      <c r="Q36" s="1" t="s">
        <v>321</v>
      </c>
      <c r="R36" s="1" t="s">
        <v>539</v>
      </c>
      <c r="S36" s="1" t="s">
        <v>323</v>
      </c>
      <c r="T36" s="1" t="s">
        <v>324</v>
      </c>
      <c r="U36" s="1" t="s">
        <v>540</v>
      </c>
      <c r="V36" s="1" t="s">
        <v>333</v>
      </c>
    </row>
    <row r="37" s="1" customFormat="1" spans="1:22">
      <c r="A37" s="3">
        <v>999226798187137</v>
      </c>
      <c r="B37" s="1" t="s">
        <v>533</v>
      </c>
      <c r="C37" s="1" t="s">
        <v>541</v>
      </c>
      <c r="D37" s="1" t="s">
        <v>535</v>
      </c>
      <c r="E37" s="1" t="s">
        <v>542</v>
      </c>
      <c r="F37" s="1" t="s">
        <v>310</v>
      </c>
      <c r="G37" s="1" t="s">
        <v>314</v>
      </c>
      <c r="H37" s="1" t="s">
        <v>315</v>
      </c>
      <c r="I37" s="1" t="s">
        <v>537</v>
      </c>
      <c r="J37" s="1" t="s">
        <v>30</v>
      </c>
      <c r="K37" s="1" t="s">
        <v>538</v>
      </c>
      <c r="L37" s="1" t="s">
        <v>538</v>
      </c>
      <c r="M37" s="1" t="s">
        <v>318</v>
      </c>
      <c r="N37" s="1" t="s">
        <v>318</v>
      </c>
      <c r="O37" s="1" t="s">
        <v>319</v>
      </c>
      <c r="P37" s="1" t="s">
        <v>320</v>
      </c>
      <c r="Q37" s="1" t="s">
        <v>321</v>
      </c>
      <c r="R37" s="1" t="s">
        <v>543</v>
      </c>
      <c r="S37" s="1" t="s">
        <v>323</v>
      </c>
      <c r="T37" s="1" t="s">
        <v>324</v>
      </c>
      <c r="U37" s="1" t="s">
        <v>540</v>
      </c>
      <c r="V37" s="1" t="s">
        <v>333</v>
      </c>
    </row>
    <row r="38" s="1" customFormat="1" spans="1:22">
      <c r="A38" s="3">
        <v>999226772422126</v>
      </c>
      <c r="B38" s="1" t="s">
        <v>544</v>
      </c>
      <c r="C38" s="1" t="s">
        <v>545</v>
      </c>
      <c r="D38" s="1" t="s">
        <v>528</v>
      </c>
      <c r="E38" s="1" t="s">
        <v>546</v>
      </c>
      <c r="F38" s="1" t="s">
        <v>454</v>
      </c>
      <c r="G38" s="1" t="s">
        <v>314</v>
      </c>
      <c r="H38" s="1" t="s">
        <v>315</v>
      </c>
      <c r="I38" s="1" t="s">
        <v>547</v>
      </c>
      <c r="J38" s="1" t="s">
        <v>30</v>
      </c>
      <c r="K38" s="1" t="s">
        <v>548</v>
      </c>
      <c r="L38" s="1" t="s">
        <v>548</v>
      </c>
      <c r="M38" s="1" t="s">
        <v>318</v>
      </c>
      <c r="N38" s="1" t="s">
        <v>318</v>
      </c>
      <c r="O38" s="1" t="s">
        <v>319</v>
      </c>
      <c r="P38" s="1" t="s">
        <v>320</v>
      </c>
      <c r="Q38" s="1" t="s">
        <v>321</v>
      </c>
      <c r="R38" s="1" t="s">
        <v>549</v>
      </c>
      <c r="S38" s="1" t="s">
        <v>323</v>
      </c>
      <c r="T38" s="1" t="s">
        <v>324</v>
      </c>
      <c r="U38" s="1" t="s">
        <v>325</v>
      </c>
      <c r="V38" s="1" t="s">
        <v>326</v>
      </c>
    </row>
    <row r="39" s="1" customFormat="1" spans="1:22">
      <c r="A39" s="3">
        <v>999227173042957</v>
      </c>
      <c r="B39" s="1" t="s">
        <v>454</v>
      </c>
      <c r="C39" s="1" t="s">
        <v>550</v>
      </c>
      <c r="D39" s="1" t="s">
        <v>551</v>
      </c>
      <c r="E39" s="1" t="s">
        <v>552</v>
      </c>
      <c r="F39" s="1" t="s">
        <v>310</v>
      </c>
      <c r="G39" s="1" t="s">
        <v>314</v>
      </c>
      <c r="H39" s="1" t="s">
        <v>315</v>
      </c>
      <c r="I39" s="1" t="s">
        <v>553</v>
      </c>
      <c r="J39" s="1" t="s">
        <v>30</v>
      </c>
      <c r="K39" s="1" t="s">
        <v>554</v>
      </c>
      <c r="L39" s="1" t="s">
        <v>554</v>
      </c>
      <c r="M39" s="1" t="s">
        <v>318</v>
      </c>
      <c r="N39" s="1" t="s">
        <v>318</v>
      </c>
      <c r="O39" s="1" t="s">
        <v>319</v>
      </c>
      <c r="P39" s="1" t="s">
        <v>320</v>
      </c>
      <c r="Q39" s="1" t="s">
        <v>321</v>
      </c>
      <c r="R39" s="1" t="s">
        <v>555</v>
      </c>
      <c r="S39" s="1" t="s">
        <v>323</v>
      </c>
      <c r="T39" s="1" t="s">
        <v>324</v>
      </c>
      <c r="U39" s="1" t="s">
        <v>325</v>
      </c>
      <c r="V39" s="1" t="s">
        <v>326</v>
      </c>
    </row>
    <row r="40" s="1" customFormat="1" spans="1:22">
      <c r="A40" s="3">
        <v>999227113609354</v>
      </c>
      <c r="B40" s="1" t="s">
        <v>472</v>
      </c>
      <c r="C40" s="1" t="s">
        <v>556</v>
      </c>
      <c r="D40" s="1" t="s">
        <v>557</v>
      </c>
      <c r="E40" s="1" t="s">
        <v>558</v>
      </c>
      <c r="F40" s="1" t="s">
        <v>310</v>
      </c>
      <c r="G40" s="1" t="s">
        <v>314</v>
      </c>
      <c r="H40" s="1" t="s">
        <v>315</v>
      </c>
      <c r="I40" s="1" t="s">
        <v>559</v>
      </c>
      <c r="J40" s="1" t="s">
        <v>30</v>
      </c>
      <c r="K40" s="1" t="s">
        <v>560</v>
      </c>
      <c r="L40" s="1" t="s">
        <v>560</v>
      </c>
      <c r="M40" s="1" t="s">
        <v>318</v>
      </c>
      <c r="N40" s="1" t="s">
        <v>318</v>
      </c>
      <c r="O40" s="1" t="s">
        <v>319</v>
      </c>
      <c r="P40" s="1" t="s">
        <v>320</v>
      </c>
      <c r="Q40" s="1" t="s">
        <v>321</v>
      </c>
      <c r="R40" s="1" t="s">
        <v>561</v>
      </c>
      <c r="S40" s="1" t="s">
        <v>323</v>
      </c>
      <c r="T40" s="1" t="s">
        <v>324</v>
      </c>
      <c r="U40" s="1" t="s">
        <v>325</v>
      </c>
      <c r="V40" s="1" t="s">
        <v>410</v>
      </c>
    </row>
    <row r="41" s="1" customFormat="1" spans="1:22">
      <c r="A41" s="3">
        <v>999226737895587</v>
      </c>
      <c r="B41" s="1" t="s">
        <v>562</v>
      </c>
      <c r="C41" s="1" t="s">
        <v>563</v>
      </c>
      <c r="D41" s="1" t="s">
        <v>564</v>
      </c>
      <c r="E41" s="1" t="s">
        <v>565</v>
      </c>
      <c r="F41" s="1" t="s">
        <v>411</v>
      </c>
      <c r="G41" s="1" t="s">
        <v>314</v>
      </c>
      <c r="H41" s="1" t="s">
        <v>315</v>
      </c>
      <c r="I41" s="1" t="s">
        <v>566</v>
      </c>
      <c r="J41" s="1" t="s">
        <v>30</v>
      </c>
      <c r="K41" s="1" t="s">
        <v>567</v>
      </c>
      <c r="L41" s="1" t="s">
        <v>567</v>
      </c>
      <c r="M41" s="1" t="s">
        <v>318</v>
      </c>
      <c r="N41" s="1" t="s">
        <v>318</v>
      </c>
      <c r="O41" s="1" t="s">
        <v>319</v>
      </c>
      <c r="P41" s="1" t="s">
        <v>320</v>
      </c>
      <c r="Q41" s="1" t="s">
        <v>321</v>
      </c>
      <c r="R41" s="1" t="s">
        <v>568</v>
      </c>
      <c r="S41" s="1" t="s">
        <v>323</v>
      </c>
      <c r="T41" s="1" t="s">
        <v>324</v>
      </c>
      <c r="U41" s="1" t="s">
        <v>325</v>
      </c>
      <c r="V41" s="1" t="s">
        <v>333</v>
      </c>
    </row>
    <row r="42" s="1" customFormat="1" spans="1:22">
      <c r="A42" s="3">
        <v>999226732698573</v>
      </c>
      <c r="B42" s="1" t="s">
        <v>569</v>
      </c>
      <c r="C42" s="1" t="s">
        <v>570</v>
      </c>
      <c r="D42" s="1" t="s">
        <v>571</v>
      </c>
      <c r="E42" s="1" t="s">
        <v>572</v>
      </c>
      <c r="F42" s="1" t="s">
        <v>411</v>
      </c>
      <c r="G42" s="1" t="s">
        <v>314</v>
      </c>
      <c r="H42" s="1" t="s">
        <v>315</v>
      </c>
      <c r="I42" s="1" t="s">
        <v>573</v>
      </c>
      <c r="J42" s="1" t="s">
        <v>30</v>
      </c>
      <c r="K42" s="1" t="s">
        <v>574</v>
      </c>
      <c r="L42" s="1" t="s">
        <v>574</v>
      </c>
      <c r="M42" s="1" t="s">
        <v>318</v>
      </c>
      <c r="N42" s="1" t="s">
        <v>318</v>
      </c>
      <c r="O42" s="1" t="s">
        <v>319</v>
      </c>
      <c r="P42" s="1" t="s">
        <v>320</v>
      </c>
      <c r="Q42" s="1" t="s">
        <v>321</v>
      </c>
      <c r="R42" s="1" t="s">
        <v>575</v>
      </c>
      <c r="S42" s="1" t="s">
        <v>323</v>
      </c>
      <c r="T42" s="1" t="s">
        <v>324</v>
      </c>
      <c r="U42" s="1" t="s">
        <v>540</v>
      </c>
      <c r="V42" s="1" t="s">
        <v>326</v>
      </c>
    </row>
    <row r="43" s="1" customFormat="1" spans="1:22">
      <c r="A43" s="3">
        <v>999226666901841</v>
      </c>
      <c r="B43" s="1" t="s">
        <v>576</v>
      </c>
      <c r="C43" s="1" t="s">
        <v>577</v>
      </c>
      <c r="D43" s="1" t="s">
        <v>571</v>
      </c>
      <c r="E43" s="1" t="s">
        <v>578</v>
      </c>
      <c r="F43" s="1" t="s">
        <v>493</v>
      </c>
      <c r="G43" s="1" t="s">
        <v>314</v>
      </c>
      <c r="H43" s="1" t="s">
        <v>315</v>
      </c>
      <c r="I43" s="1" t="s">
        <v>579</v>
      </c>
      <c r="J43" s="1" t="s">
        <v>30</v>
      </c>
      <c r="K43" s="1" t="s">
        <v>580</v>
      </c>
      <c r="L43" s="1" t="s">
        <v>581</v>
      </c>
      <c r="M43" s="1" t="s">
        <v>582</v>
      </c>
      <c r="N43" s="1" t="s">
        <v>583</v>
      </c>
      <c r="O43" s="1" t="s">
        <v>319</v>
      </c>
      <c r="P43" s="1" t="s">
        <v>320</v>
      </c>
      <c r="Q43" s="1" t="s">
        <v>321</v>
      </c>
      <c r="R43" s="1" t="s">
        <v>584</v>
      </c>
      <c r="S43" s="1" t="s">
        <v>323</v>
      </c>
      <c r="T43" s="1" t="s">
        <v>324</v>
      </c>
      <c r="U43" s="1" t="s">
        <v>540</v>
      </c>
      <c r="V43" s="1" t="s">
        <v>326</v>
      </c>
    </row>
    <row r="44" s="1" customFormat="1" spans="1:22">
      <c r="A44" s="3">
        <v>999226770049312</v>
      </c>
      <c r="B44" s="1" t="s">
        <v>544</v>
      </c>
      <c r="C44" s="1" t="s">
        <v>585</v>
      </c>
      <c r="D44" s="1" t="s">
        <v>586</v>
      </c>
      <c r="E44" s="1" t="s">
        <v>587</v>
      </c>
      <c r="F44" s="1" t="s">
        <v>310</v>
      </c>
      <c r="G44" s="1" t="s">
        <v>314</v>
      </c>
      <c r="H44" s="1" t="s">
        <v>315</v>
      </c>
      <c r="I44" s="1" t="s">
        <v>588</v>
      </c>
      <c r="J44" s="1" t="s">
        <v>30</v>
      </c>
      <c r="K44" s="1" t="s">
        <v>589</v>
      </c>
      <c r="L44" s="1" t="s">
        <v>319</v>
      </c>
      <c r="M44" s="1" t="s">
        <v>590</v>
      </c>
      <c r="N44" s="1" t="s">
        <v>591</v>
      </c>
      <c r="O44" s="1" t="s">
        <v>319</v>
      </c>
      <c r="P44" s="1" t="s">
        <v>320</v>
      </c>
      <c r="Q44" s="1" t="s">
        <v>321</v>
      </c>
      <c r="R44" s="1" t="s">
        <v>592</v>
      </c>
      <c r="S44" s="1" t="s">
        <v>323</v>
      </c>
      <c r="T44" s="1" t="s">
        <v>324</v>
      </c>
      <c r="U44" s="1" t="s">
        <v>325</v>
      </c>
      <c r="V44" s="1" t="s">
        <v>326</v>
      </c>
    </row>
    <row r="45" s="1" customFormat="1" spans="1:22">
      <c r="A45" s="3">
        <v>999226482190833</v>
      </c>
      <c r="B45" s="1" t="s">
        <v>593</v>
      </c>
      <c r="C45" s="1" t="s">
        <v>594</v>
      </c>
      <c r="D45" s="1" t="s">
        <v>595</v>
      </c>
      <c r="E45" s="1" t="s">
        <v>596</v>
      </c>
      <c r="F45" s="1" t="s">
        <v>310</v>
      </c>
      <c r="G45" s="1" t="s">
        <v>314</v>
      </c>
      <c r="H45" s="1" t="s">
        <v>315</v>
      </c>
      <c r="I45" s="1" t="s">
        <v>597</v>
      </c>
      <c r="J45" s="1" t="s">
        <v>30</v>
      </c>
      <c r="K45" s="1" t="s">
        <v>598</v>
      </c>
      <c r="L45" s="1" t="s">
        <v>598</v>
      </c>
      <c r="M45" s="1" t="s">
        <v>318</v>
      </c>
      <c r="N45" s="1" t="s">
        <v>318</v>
      </c>
      <c r="O45" s="1" t="s">
        <v>319</v>
      </c>
      <c r="P45" s="1" t="s">
        <v>320</v>
      </c>
      <c r="Q45" s="1" t="s">
        <v>321</v>
      </c>
      <c r="R45" s="1" t="s">
        <v>599</v>
      </c>
      <c r="S45" s="1" t="s">
        <v>323</v>
      </c>
      <c r="T45" s="1" t="s">
        <v>324</v>
      </c>
      <c r="U45" s="1" t="s">
        <v>540</v>
      </c>
      <c r="V45" s="1" t="s">
        <v>326</v>
      </c>
    </row>
    <row r="46" s="1" customFormat="1" spans="1:22">
      <c r="A46" s="3">
        <v>999226741876572</v>
      </c>
      <c r="B46" s="1" t="s">
        <v>562</v>
      </c>
      <c r="C46" s="1" t="s">
        <v>600</v>
      </c>
      <c r="D46" s="1" t="s">
        <v>601</v>
      </c>
      <c r="E46" s="1" t="s">
        <v>602</v>
      </c>
      <c r="F46" s="1" t="s">
        <v>411</v>
      </c>
      <c r="G46" s="1" t="s">
        <v>314</v>
      </c>
      <c r="H46" s="1" t="s">
        <v>315</v>
      </c>
      <c r="I46" s="1" t="s">
        <v>603</v>
      </c>
      <c r="J46" s="1" t="s">
        <v>30</v>
      </c>
      <c r="K46" s="1" t="s">
        <v>604</v>
      </c>
      <c r="L46" s="1" t="s">
        <v>604</v>
      </c>
      <c r="M46" s="1" t="s">
        <v>318</v>
      </c>
      <c r="N46" s="1" t="s">
        <v>318</v>
      </c>
      <c r="O46" s="1" t="s">
        <v>319</v>
      </c>
      <c r="P46" s="1" t="s">
        <v>320</v>
      </c>
      <c r="Q46" s="1" t="s">
        <v>321</v>
      </c>
      <c r="R46" s="1" t="s">
        <v>605</v>
      </c>
      <c r="S46" s="1" t="s">
        <v>323</v>
      </c>
      <c r="T46" s="1" t="s">
        <v>324</v>
      </c>
      <c r="U46" s="1" t="s">
        <v>325</v>
      </c>
      <c r="V46" s="1" t="s">
        <v>326</v>
      </c>
    </row>
    <row r="47" s="1" customFormat="1" spans="1:22">
      <c r="A47" s="3">
        <v>999227099011334</v>
      </c>
      <c r="B47" s="1" t="s">
        <v>493</v>
      </c>
      <c r="C47" s="1" t="s">
        <v>606</v>
      </c>
      <c r="D47" s="1" t="s">
        <v>607</v>
      </c>
      <c r="E47" s="1" t="s">
        <v>608</v>
      </c>
      <c r="F47" s="1" t="s">
        <v>454</v>
      </c>
      <c r="G47" s="1" t="s">
        <v>314</v>
      </c>
      <c r="H47" s="1" t="s">
        <v>315</v>
      </c>
      <c r="I47" s="1" t="s">
        <v>609</v>
      </c>
      <c r="J47" s="1" t="s">
        <v>30</v>
      </c>
      <c r="K47" s="1" t="s">
        <v>610</v>
      </c>
      <c r="L47" s="1" t="s">
        <v>610</v>
      </c>
      <c r="M47" s="1" t="s">
        <v>318</v>
      </c>
      <c r="N47" s="1" t="s">
        <v>318</v>
      </c>
      <c r="O47" s="1" t="s">
        <v>319</v>
      </c>
      <c r="P47" s="1" t="s">
        <v>320</v>
      </c>
      <c r="Q47" s="1" t="s">
        <v>321</v>
      </c>
      <c r="R47" s="1" t="s">
        <v>611</v>
      </c>
      <c r="S47" s="1" t="s">
        <v>323</v>
      </c>
      <c r="T47" s="1" t="s">
        <v>324</v>
      </c>
      <c r="U47" s="1" t="s">
        <v>325</v>
      </c>
      <c r="V47" s="1" t="s">
        <v>373</v>
      </c>
    </row>
    <row r="48" s="1" customFormat="1" spans="1:22">
      <c r="A48" s="3">
        <v>999226612517532</v>
      </c>
      <c r="B48" s="1" t="s">
        <v>612</v>
      </c>
      <c r="C48" s="1" t="s">
        <v>613</v>
      </c>
      <c r="D48" s="1" t="s">
        <v>614</v>
      </c>
      <c r="E48" s="1" t="s">
        <v>615</v>
      </c>
      <c r="F48" s="1" t="s">
        <v>411</v>
      </c>
      <c r="G48" s="1" t="s">
        <v>314</v>
      </c>
      <c r="H48" s="1" t="s">
        <v>315</v>
      </c>
      <c r="I48" s="1" t="s">
        <v>616</v>
      </c>
      <c r="J48" s="1" t="s">
        <v>30</v>
      </c>
      <c r="K48" s="1" t="s">
        <v>617</v>
      </c>
      <c r="L48" s="1" t="s">
        <v>617</v>
      </c>
      <c r="M48" s="1" t="s">
        <v>318</v>
      </c>
      <c r="N48" s="1" t="s">
        <v>318</v>
      </c>
      <c r="O48" s="1" t="s">
        <v>319</v>
      </c>
      <c r="P48" s="1" t="s">
        <v>320</v>
      </c>
      <c r="Q48" s="1" t="s">
        <v>321</v>
      </c>
      <c r="R48" s="1" t="s">
        <v>618</v>
      </c>
      <c r="S48" s="1" t="s">
        <v>323</v>
      </c>
      <c r="T48" s="1" t="s">
        <v>324</v>
      </c>
      <c r="U48" s="1" t="s">
        <v>325</v>
      </c>
      <c r="V48" s="1" t="s">
        <v>326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2023-10-08T02:50:41Z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