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<sst xmlns="http://schemas.openxmlformats.org/spreadsheetml/2006/main" count="1378" uniqueCount="380">
  <si>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</si>
  <si>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</si>
  <si>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</si>
  <si>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</si>
  <si>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</si>
  <si>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</si>
  <si>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</si>
  <si>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</si>
  <si>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</si>
  <si>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</si>
  <si>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</si>
  <si>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</si>
  <si>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</si>
  <si>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</si>
  <si>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</si>
  <si>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</si>
  <si>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</si>
  <si>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</si>
  <si>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</si>
  <si>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</si>
  <si>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</si>
  <si>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</si>
  <si>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</si>
  <si>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</si>
  <si>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</si>
  <si>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999222193561581	</t>
  </si>
  <si>
    <t>Ctrip</t>
  </si>
  <si>
    <t>正常</t>
  </si>
  <si>
    <t>[普吉岛]普吉岛迈考美丽亚酒店(政府卫生认证)(Melia Phuket Mai Khao(SHA Extra Plus))(95738547)</t>
  </si>
  <si>
    <t>一卧室套房（带室外浴缸）(连住3晚及以上)&lt;双人入住&gt;&lt;双早&gt;</t>
  </si>
  <si>
    <t>CNY</t>
  </si>
  <si>
    <t>McMillan/Nattinee</t>
  </si>
  <si>
    <t>CA9812231001CNY-H</t>
  </si>
  <si>
    <t>未提现</t>
  </si>
  <si>
    <t>携程开票</t>
  </si>
  <si>
    <t xml:space="preserve">	</t>
  </si>
  <si>
    <t>取消</t>
  </si>
  <si>
    <t xml:space="preserve">999222515941779	</t>
  </si>
  <si>
    <t>[邦劳]阿罗纳海滩赫纳度假村(Henann Resort Alona Beach)(15141076)</t>
  </si>
  <si>
    <t>尊贵房(至少连住2晚及以上)&lt;特价大促销&gt;&lt;三人入住&gt;&lt;早餐&gt;</t>
  </si>
  <si>
    <t>Calamba/Kath,Calamba/Kath,Calamba/Kath,Calamba/Kath,Calamba/Kath,Calamba/Kath</t>
  </si>
  <si>
    <t xml:space="preserve">HBLMNL012-2264	</t>
  </si>
  <si>
    <t xml:space="preserve">999224260630426	</t>
  </si>
  <si>
    <t>SULIM/KWON,SULIM/KWON,SULIM/KWON</t>
  </si>
  <si>
    <t xml:space="preserve">HBLMNL012-3147	</t>
  </si>
  <si>
    <t xml:space="preserve">999224438727375	</t>
  </si>
  <si>
    <t>[普吉岛]普吉假日酒店(Holiday Inn Resort Phuket, an IHG Hotel)(17139759)</t>
  </si>
  <si>
    <t>标准房（2张双人床）&lt;双人入住&gt;&lt;双早&gt;</t>
  </si>
  <si>
    <t>Shen/Ting,Yang/Rongwei</t>
  </si>
  <si>
    <t xml:space="preserve">17307047	</t>
  </si>
  <si>
    <t xml:space="preserve">999224446825831	</t>
  </si>
  <si>
    <t>ZHAO/PENG,HAO/RULAN</t>
  </si>
  <si>
    <t xml:space="preserve">17326047	</t>
  </si>
  <si>
    <t xml:space="preserve">999224502238098	</t>
  </si>
  <si>
    <t>[曼谷]曼谷标准酒店 丹德大京都大厦(The Standard, Bangkok Mahanakhon)(101925614)</t>
  </si>
  <si>
    <t>豪华特大床房&lt;双人入住&gt;&lt;不适用泰国客人&gt;&lt;双早&gt;</t>
  </si>
  <si>
    <t>Biddulph/Jackson</t>
  </si>
  <si>
    <t xml:space="preserve">285815512	</t>
  </si>
  <si>
    <t xml:space="preserve">999224520728555	</t>
  </si>
  <si>
    <t>标准特大床房(连住4晚及以上)&lt;双人入住&gt;&lt;不适用泰国客人&gt;&lt;双早&gt;</t>
  </si>
  <si>
    <t>WONG/HOI KI</t>
  </si>
  <si>
    <t xml:space="preserve">999224657079346	</t>
  </si>
  <si>
    <t>标准特大床房&lt;双人入住&gt;&lt;不适用泰国客人&gt;&lt;双早&gt;</t>
  </si>
  <si>
    <t>LAI/HUNGYI</t>
  </si>
  <si>
    <t xml:space="preserve">286584556	</t>
  </si>
  <si>
    <t xml:space="preserve">999224724102518	</t>
  </si>
  <si>
    <t>TSANG/KWING KI</t>
  </si>
  <si>
    <t xml:space="preserve">287748541	</t>
  </si>
  <si>
    <t xml:space="preserve">999225054077280	</t>
  </si>
  <si>
    <t>CHEN/CHINGCHUAN</t>
  </si>
  <si>
    <t xml:space="preserve">293696302	</t>
  </si>
  <si>
    <t xml:space="preserve">999225625328162	</t>
  </si>
  <si>
    <t>[普吉岛]普吉岛苏林酒店(The Surin Phuket)(110624511)</t>
  </si>
  <si>
    <t>一卧室山坡小屋(至少连住2晚及以上)&lt;特惠专享&gt;&lt;双人入住&gt;&lt;双早&gt;</t>
  </si>
  <si>
    <t>LIU/JING,GONG/MONAN</t>
  </si>
  <si>
    <t xml:space="preserve">177809982	</t>
  </si>
  <si>
    <t>退单</t>
  </si>
  <si>
    <t xml:space="preserve">999226571059955	</t>
  </si>
  <si>
    <t>[帕拉尼亚克]凯悦马尼拉城市之梦酒店(Hyatt Regency Manila City of Dreams)(57898766)</t>
  </si>
  <si>
    <t>凯悦特大床房&lt;特价大促销&gt;&lt;双人入住&gt;&lt;不适用菲律宾客人&gt;&lt;无早&gt;</t>
  </si>
  <si>
    <t>Ivarsson/Jon Axel,Alcantara/Queenie G</t>
  </si>
  <si>
    <t xml:space="preserve">28741847	</t>
  </si>
  <si>
    <t xml:space="preserve">999226638928017	</t>
  </si>
  <si>
    <t>[曼达韦]宿务佰酒店(bai Hotel Cebu)(112274041)</t>
  </si>
  <si>
    <t>豪华房(至少提前1天预订)&lt;特惠专享&gt;&lt;双人入住&gt;&lt;双早&gt;</t>
  </si>
  <si>
    <t>CHEN/MAGGIE</t>
  </si>
  <si>
    <t xml:space="preserve">R729BD	</t>
  </si>
  <si>
    <t xml:space="preserve">999226735121248	</t>
  </si>
  <si>
    <t>俱乐部房&lt;今日特价 &gt;&lt;双人入住&gt;&lt;不适用菲律宾客人&gt;&lt;双早&gt;</t>
  </si>
  <si>
    <t>ALGANIM/LUQMAN</t>
  </si>
  <si>
    <t xml:space="preserve">47295737	</t>
  </si>
  <si>
    <t xml:space="preserve">999226747703281	</t>
  </si>
  <si>
    <t>[普吉岛]太阳之翼卡马拉海滩度假村(Sunwing Kamala Beach)(111234533)</t>
  </si>
  <si>
    <t>一室房(连住3晚及以上)&lt;特惠专享&gt;&lt;双人入住&gt;&lt;双早&gt;</t>
  </si>
  <si>
    <t>WANG/BING</t>
  </si>
  <si>
    <t xml:space="preserve">148697	</t>
  </si>
  <si>
    <t xml:space="preserve">999226756013303	</t>
  </si>
  <si>
    <t>泳池别墅&lt;特惠专享&gt;&lt;三人入住&gt;&lt;早餐&gt;</t>
  </si>
  <si>
    <t>YAMSON/JOYEEN</t>
  </si>
  <si>
    <t xml:space="preserve">HRABIBG84H1Q	</t>
  </si>
  <si>
    <t xml:space="preserve">999226758863360	</t>
  </si>
  <si>
    <t>GAO/SHAN,GAO/HANG</t>
  </si>
  <si>
    <t xml:space="preserve">148748	</t>
  </si>
  <si>
    <t xml:space="preserve">999226760364962	</t>
  </si>
  <si>
    <t>凯悦特大床房&lt;特价大促销&gt;&lt;双人入住&gt;&lt;不适用菲律宾客人&gt;&lt;双早&gt;</t>
  </si>
  <si>
    <t>tang/mun phun</t>
  </si>
  <si>
    <t xml:space="preserve">21073548	</t>
  </si>
  <si>
    <t xml:space="preserve">999226764110089	</t>
  </si>
  <si>
    <t>OUYANG/HUAQIN,JIANG/JIAJIE</t>
  </si>
  <si>
    <t xml:space="preserve">148764	</t>
  </si>
  <si>
    <t xml:space="preserve">999226772009497	</t>
  </si>
  <si>
    <t>CHEN/XINXING,HU/CHAO</t>
  </si>
  <si>
    <t xml:space="preserve">999226775044745	</t>
  </si>
  <si>
    <t>[阿方索]双子湖酒店(Twin Lakes Hotel)(112434381)</t>
  </si>
  <si>
    <t>高级房&lt;今日特价 &gt;&lt;三人入住&gt;&lt;早餐&gt;</t>
  </si>
  <si>
    <t>DY TIAPCO/RAFAEL PAULO TABO-TABO</t>
  </si>
  <si>
    <t xml:space="preserve">514285	</t>
  </si>
  <si>
    <t xml:space="preserve">999226778458719	</t>
  </si>
  <si>
    <t>凯悦房&lt;今日特价 &gt;&lt;双人入住&gt;&lt;不适用菲律宾客人&gt;&lt;无早&gt;</t>
  </si>
  <si>
    <t>PHUA/JAMES</t>
  </si>
  <si>
    <t xml:space="preserve">46482815	</t>
  </si>
  <si>
    <t xml:space="preserve">999226783535985	</t>
  </si>
  <si>
    <t>[普吉岛]邦涛海滩太阳之翼酒店(Sunwing Bangtao Beach)(111233285)</t>
  </si>
  <si>
    <t>LI/LOK HANG</t>
  </si>
  <si>
    <t xml:space="preserve">3933151	</t>
  </si>
  <si>
    <t xml:space="preserve">999226788643180	</t>
  </si>
  <si>
    <t>凯悦豪华特大床房&lt;今日特价 &gt;&lt;双人入住&gt;&lt;不适用菲律宾客人&gt;&lt;双早&gt;</t>
  </si>
  <si>
    <t>KANEKO/ELLEN MARIE TALADUA</t>
  </si>
  <si>
    <t xml:space="preserve">33537523	</t>
  </si>
  <si>
    <t xml:space="preserve">999226788760503	</t>
  </si>
  <si>
    <t>SUGAI/RYOTA</t>
  </si>
  <si>
    <t xml:space="preserve">26793268030	</t>
  </si>
  <si>
    <t>SHU/CHUNGUANG</t>
  </si>
  <si>
    <t xml:space="preserve">38213970	</t>
  </si>
  <si>
    <t xml:space="preserve">999226793695339	</t>
  </si>
  <si>
    <t>DU/LIJUN</t>
  </si>
  <si>
    <t xml:space="preserve">33033703	</t>
  </si>
  <si>
    <t xml:space="preserve">999226797560339	</t>
  </si>
  <si>
    <t>HONG/YIHUI</t>
  </si>
  <si>
    <t xml:space="preserve">27502942	</t>
  </si>
  <si>
    <t xml:space="preserve">999226797942672	</t>
  </si>
  <si>
    <t>LI/YANG,YOU/HANDAN</t>
  </si>
  <si>
    <t xml:space="preserve">148964	</t>
  </si>
  <si>
    <t xml:space="preserve">999226832194163	</t>
  </si>
  <si>
    <t>WANG/ZHINSHENG</t>
  </si>
  <si>
    <t xml:space="preserve">999226835956192	</t>
  </si>
  <si>
    <t>凯悦豪华双床房&lt;今日特价 &gt;&lt;双人入住&gt;&lt;不适用菲律宾客人&gt;&lt;无早&gt;</t>
  </si>
  <si>
    <t>NAKAMURA/KENTARO</t>
  </si>
  <si>
    <t xml:space="preserve">4236310	</t>
  </si>
  <si>
    <t xml:space="preserve">999226839033252	</t>
  </si>
  <si>
    <t>CHEN/YONG,YANG/NAN</t>
  </si>
  <si>
    <t xml:space="preserve">149012	</t>
  </si>
  <si>
    <t xml:space="preserve">999226840121150	</t>
  </si>
  <si>
    <t>MA/KE,LIANG/YINGJIE</t>
  </si>
  <si>
    <t xml:space="preserve">149028	</t>
  </si>
  <si>
    <t xml:space="preserve">999226842680333	</t>
  </si>
  <si>
    <t>凯悦豪华房&lt;今日特价 &gt;&lt;双人入住&gt;&lt;不适用菲律宾客人&gt;&lt;无早&gt;</t>
  </si>
  <si>
    <t>Gu/Qiusheng,Han/Zhongqin</t>
  </si>
  <si>
    <t xml:space="preserve">54968784	</t>
  </si>
  <si>
    <t xml:space="preserve">999226844714352	</t>
  </si>
  <si>
    <t>KWON/SOOKYUNG</t>
  </si>
  <si>
    <t xml:space="preserve">10309472	</t>
  </si>
  <si>
    <t xml:space="preserve">999226847589117	</t>
  </si>
  <si>
    <t>Bi/Sheng</t>
  </si>
  <si>
    <t xml:space="preserve">18407973	</t>
  </si>
  <si>
    <t xml:space="preserve">999226852010694	</t>
  </si>
  <si>
    <t>ARMAMENTO/GLENN PAUL</t>
  </si>
  <si>
    <t xml:space="preserve">44044531	</t>
  </si>
  <si>
    <t xml:space="preserve">999226852131230	</t>
  </si>
  <si>
    <t>ZENG/CHONGZHE</t>
  </si>
  <si>
    <t xml:space="preserve">57115027	</t>
  </si>
  <si>
    <t xml:space="preserve">26854044313	</t>
  </si>
  <si>
    <t xml:space="preserve">20250832	</t>
  </si>
  <si>
    <t xml:space="preserve">999226930413262	</t>
  </si>
  <si>
    <t>一室房(连住3晚及以上)&lt;双人入住&gt;&lt;升级特惠&gt;&lt;双早&gt;</t>
  </si>
  <si>
    <t>AMOSOV/SERGEI</t>
  </si>
  <si>
    <t>，</t>
  </si>
  <si>
    <t>A231008095947481</t>
  </si>
  <si>
    <t>CNY / HKD 当前参考汇率: 1.071360563</t>
  </si>
  <si>
    <t>总计：86358 CNY/
92520.56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</si>
  <si>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</si>
  <si>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</si>
  <si>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</si>
  <si>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</si>
  <si>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</si>
  <si>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</si>
  <si>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</si>
  <si>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</si>
  <si>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</si>
  <si>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</si>
  <si>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</si>
  <si>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</si>
  <si>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</si>
  <si>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</si>
  <si>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</si>
  <si>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</si>
  <si>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</si>
  <si>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</si>
  <si>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</si>
  <si>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2023-09-20</t>
  </si>
  <si>
    <t>3960126</t>
  </si>
  <si>
    <t>马尼拉梦之城凯悦酒店</t>
  </si>
  <si>
    <t>ARMAMENTO GLENN PAUL</t>
  </si>
  <si>
    <t>2023-09-21</t>
  </si>
  <si>
    <t>退房日半月结</t>
  </si>
  <si>
    <t>919.00</t>
  </si>
  <si>
    <t>RMB</t>
  </si>
  <si>
    <t>0</t>
  </si>
  <si>
    <t>0.00</t>
  </si>
  <si>
    <t>wisdom(携程)</t>
  </si>
  <si>
    <t>01.010189</t>
  </si>
  <si>
    <t>2023-09-20 13:23:31</t>
  </si>
  <si>
    <t>否</t>
  </si>
  <si>
    <t>汇智国际旅游发展有限公司</t>
  </si>
  <si>
    <t>直采</t>
  </si>
  <si>
    <t>菲律宾</t>
  </si>
  <si>
    <t>2023-09-19</t>
  </si>
  <si>
    <t>3954732</t>
  </si>
  <si>
    <t>Bi Sheng</t>
  </si>
  <si>
    <t>2023-09-20 09:03:48</t>
  </si>
  <si>
    <t>2023-09-18</t>
  </si>
  <si>
    <t>3951732</t>
  </si>
  <si>
    <t>1818.00</t>
  </si>
  <si>
    <t>2023-09-19 14:31:29</t>
  </si>
  <si>
    <t>3950061</t>
  </si>
  <si>
    <t>Gu Qiusheng,Han Zhongqin</t>
  </si>
  <si>
    <t>2044.00</t>
  </si>
  <si>
    <t>2023-09-18 23:31:43</t>
  </si>
  <si>
    <t>3960197</t>
  </si>
  <si>
    <t>ZENG CHONGZHE</t>
  </si>
  <si>
    <t>2023-09-22</t>
  </si>
  <si>
    <t>2023-09-20 15:47:12</t>
  </si>
  <si>
    <t>3962372</t>
  </si>
  <si>
    <t>1022.00</t>
  </si>
  <si>
    <t>2023-09-21 10:49:02</t>
  </si>
  <si>
    <t>2023-09-17</t>
  </si>
  <si>
    <t>3946274</t>
  </si>
  <si>
    <t>NAKAMURA KENTARO</t>
  </si>
  <si>
    <t>1025.00</t>
  </si>
  <si>
    <t>2023-09-18 08:42:41</t>
  </si>
  <si>
    <t>3945314</t>
  </si>
  <si>
    <t>WANG ZHINSHENG</t>
  </si>
  <si>
    <t>909.00</t>
  </si>
  <si>
    <t>2023-09-18 13:07:32</t>
  </si>
  <si>
    <t>2023-09-24</t>
  </si>
  <si>
    <t>3977695</t>
  </si>
  <si>
    <t>邦涛海滩太阳之翼酒店</t>
  </si>
  <si>
    <t>2023-09-28</t>
  </si>
  <si>
    <t>2063.00</t>
  </si>
  <si>
    <t>2023-09-24 15:36:11</t>
  </si>
  <si>
    <t>泰国</t>
  </si>
  <si>
    <t>2023-09-16</t>
  </si>
  <si>
    <t>3940135</t>
  </si>
  <si>
    <t>HONG YIHUI</t>
  </si>
  <si>
    <t>888.00</t>
  </si>
  <si>
    <t>2023-09-17 16:01:15</t>
  </si>
  <si>
    <t>3938068</t>
  </si>
  <si>
    <t>1462.00</t>
  </si>
  <si>
    <t>2023-09-16 11:55:13</t>
  </si>
  <si>
    <t>3937879</t>
  </si>
  <si>
    <t>DU LIJUN</t>
  </si>
  <si>
    <t>2664.00</t>
  </si>
  <si>
    <t>2023-09-17 08:30:37</t>
  </si>
  <si>
    <t>2023-09-15</t>
  </si>
  <si>
    <t>3935479</t>
  </si>
  <si>
    <t>SUGAI RYOTA</t>
  </si>
  <si>
    <t>2023-09-19 19:39:39</t>
  </si>
  <si>
    <t>3935450</t>
  </si>
  <si>
    <t>KANEKO ELLEN MARIE TALADUA</t>
  </si>
  <si>
    <t>1276.00</t>
  </si>
  <si>
    <t>2023-09-16 19:23:03</t>
  </si>
  <si>
    <t>3933151</t>
  </si>
  <si>
    <t>1479.00</t>
  </si>
  <si>
    <t>2023-09-15 09:25:09</t>
  </si>
  <si>
    <t>2023-09-14</t>
  </si>
  <si>
    <t>3930076</t>
  </si>
  <si>
    <t>PHUA JAMES</t>
  </si>
  <si>
    <t>1776.00</t>
  </si>
  <si>
    <t>2023-09-16 23:20:05</t>
  </si>
  <si>
    <t>3948120</t>
  </si>
  <si>
    <t>太阳之翼卡马拉海滩度假村</t>
  </si>
  <si>
    <t>MA KE,LIANG YINGJIE</t>
  </si>
  <si>
    <t>2023-09-23</t>
  </si>
  <si>
    <t>2023-09-26</t>
  </si>
  <si>
    <t>1509.00</t>
  </si>
  <si>
    <t>2023-09-18 11:29:29</t>
  </si>
  <si>
    <t>3947695</t>
  </si>
  <si>
    <t>2023-09-25</t>
  </si>
  <si>
    <t>1467.00</t>
  </si>
  <si>
    <t>2023-09-18 10:10:09</t>
  </si>
  <si>
    <t>2023-09-12</t>
  </si>
  <si>
    <t>3922346</t>
  </si>
  <si>
    <t>2023-09-29</t>
  </si>
  <si>
    <t>1586.00</t>
  </si>
  <si>
    <t>2023-09-13 11:59:53</t>
  </si>
  <si>
    <t>3920127</t>
  </si>
  <si>
    <t>1128.00</t>
  </si>
  <si>
    <t>2023-09-12 22:16:25</t>
  </si>
  <si>
    <t>3919695</t>
  </si>
  <si>
    <t>5068.00</t>
  </si>
  <si>
    <t>2023-09-13 09:51:28</t>
  </si>
  <si>
    <t>3940585</t>
  </si>
  <si>
    <t>LI YANG,YOU HANDAN</t>
  </si>
  <si>
    <t>1619.00</t>
  </si>
  <si>
    <t>2023-09-17 09:16:44</t>
  </si>
  <si>
    <t>2023-09-11</t>
  </si>
  <si>
    <t>3915396</t>
  </si>
  <si>
    <t>1996.00</t>
  </si>
  <si>
    <t>2023-09-11 17:16:01</t>
  </si>
  <si>
    <t>2023-09-10</t>
  </si>
  <si>
    <t>3911205</t>
  </si>
  <si>
    <t>ALGANIM LUQMAN</t>
  </si>
  <si>
    <t>4386.00</t>
  </si>
  <si>
    <t>2023-09-11 13:12:12</t>
  </si>
  <si>
    <t>2023-09-13</t>
  </si>
  <si>
    <t>3926622</t>
  </si>
  <si>
    <t>阿罗纳海滩赫纳度假村</t>
  </si>
  <si>
    <t>5000.00</t>
  </si>
  <si>
    <t>2023-09-13 21:19:41</t>
  </si>
  <si>
    <t>2023-09-02</t>
  </si>
  <si>
    <t>3871235</t>
  </si>
  <si>
    <t>1882.00</t>
  </si>
  <si>
    <t>2023-09-02 13:21:42</t>
  </si>
  <si>
    <t>3918359</t>
  </si>
  <si>
    <t>3444.00</t>
  </si>
  <si>
    <t>2023-09-12 09:33:33</t>
  </si>
  <si>
    <t>2023-07-01</t>
  </si>
  <si>
    <t>3576146</t>
  </si>
  <si>
    <t>标准酒店 - 曼谷大都会大厦</t>
  </si>
  <si>
    <t>2023-09-30</t>
  </si>
  <si>
    <t>1117.00</t>
  </si>
  <si>
    <t>2023-07-01 15:34:58</t>
  </si>
  <si>
    <t>2023-06-11</t>
  </si>
  <si>
    <t>3492364</t>
  </si>
  <si>
    <t>2220.00</t>
  </si>
  <si>
    <t>2023-06-12 12:46:15</t>
  </si>
  <si>
    <t>2023-06-08</t>
  </si>
  <si>
    <t>3476176</t>
  </si>
  <si>
    <t>2023-06-08 11:02:49</t>
  </si>
  <si>
    <t>2023-06-01</t>
  </si>
  <si>
    <t>3446563</t>
  </si>
  <si>
    <t>4436.00</t>
  </si>
  <si>
    <t>2023-06-01 13:48:44</t>
  </si>
  <si>
    <t>2023-05-31</t>
  </si>
  <si>
    <t>3442176</t>
  </si>
  <si>
    <t>7578.00</t>
  </si>
  <si>
    <t>2023-06-05 15:24:45</t>
  </si>
  <si>
    <t>2023-05-27</t>
  </si>
  <si>
    <t>3429725</t>
  </si>
  <si>
    <t>普吉假日酒店 (政府卫生认证)</t>
  </si>
  <si>
    <t>ZHAO PENG,HAO RULAN</t>
  </si>
  <si>
    <t>640.00</t>
  </si>
  <si>
    <t>2023-05-28 10:44:24</t>
  </si>
  <si>
    <t>3427501</t>
  </si>
  <si>
    <t>2023-05-27 16:14:47</t>
  </si>
  <si>
    <t>2023-05-17</t>
  </si>
  <si>
    <t>3387379</t>
  </si>
  <si>
    <t>2915.00</t>
  </si>
  <si>
    <t>2023-05-18 11:30:05</t>
  </si>
  <si>
    <t>2023-02-04</t>
  </si>
  <si>
    <t>3002978</t>
  </si>
  <si>
    <t>Calamba/Adelo,Calamba/Carolina,Merlas/Adeline,Calamba/Phil Jc,Merlas/Aera Aaliyah</t>
  </si>
  <si>
    <t>6060.00</t>
  </si>
  <si>
    <t>2023-02-07 15:55:49</t>
  </si>
  <si>
    <t>3928489</t>
  </si>
  <si>
    <t>双湖酒店</t>
  </si>
  <si>
    <t>2516.00</t>
  </si>
  <si>
    <t>2023-09-15 16:55:45</t>
  </si>
  <si>
    <t>2023-07-27</t>
  </si>
  <si>
    <t>3693562</t>
  </si>
  <si>
    <t>普吉岛苏林酒店</t>
  </si>
  <si>
    <t>2880.00</t>
  </si>
  <si>
    <t>4320.00</t>
  </si>
  <si>
    <t>1440</t>
  </si>
  <si>
    <t>2023-07-28 10:03:46</t>
  </si>
  <si>
    <t>2023-09-05</t>
  </si>
  <si>
    <t>3888313</t>
  </si>
  <si>
    <t>曼达韦白酒店 -  多用途物业</t>
  </si>
  <si>
    <t>540.00</t>
  </si>
  <si>
    <t>2023-09-13 16:12:10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</si>
</sst>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15</xdr:col>
      <xdr:colOff>342900</xdr:colOff>
      <xdr:row>80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01050"/>
          <a:ext cx="1111567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33</xdr:col>
      <xdr:colOff>485775</xdr:colOff>
      <xdr:row>84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8401050"/>
          <a:ext cx="12144375" cy="5991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45183</v>
      </c>
      <c r="G2" s="6">
        <v>45190</v>
      </c>
      <c r="H2" s="4">
        <v>1</v>
      </c>
      <c r="I2" s="4">
        <v>7</v>
      </c>
      <c r="J2" s="4">
        <v>7</v>
      </c>
      <c r="K2" s="4" t="s">
        <v>30</v>
      </c>
      <c r="L2" s="4">
        <v>6475</v>
      </c>
      <c r="M2" s="4">
        <v>6475</v>
      </c>
      <c r="N2" s="4" t="s">
        <v>31</v>
      </c>
      <c r="O2" s="4" t="s">
        <v>32</v>
      </c>
      <c r="P2" s="4" t="s">
        <v>33</v>
      </c>
      <c r="Q2" s="4">
        <v>0</v>
      </c>
      <c r="R2" s="7">
        <v>44940</v>
      </c>
      <c r="S2" s="6">
        <v>45200</v>
      </c>
      <c r="T2" s="4" t="s">
        <v>34</v>
      </c>
      <c r="U2" s="4">
        <v>6475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45183</v>
      </c>
      <c r="G3" s="6">
        <v>45190</v>
      </c>
      <c r="H3" s="4">
        <v>1</v>
      </c>
      <c r="I3" s="4">
        <v>7</v>
      </c>
      <c r="J3" s="4">
        <v>7</v>
      </c>
      <c r="K3" s="4" t="s">
        <v>30</v>
      </c>
      <c r="L3" s="4">
        <v>-6475</v>
      </c>
      <c r="M3" s="4">
        <v>-6475</v>
      </c>
      <c r="N3" s="4" t="s">
        <v>31</v>
      </c>
      <c r="O3" s="4" t="s">
        <v>32</v>
      </c>
      <c r="P3" s="4" t="s">
        <v>33</v>
      </c>
      <c r="Q3" s="4">
        <v>0</v>
      </c>
      <c r="R3" s="7">
        <v>44940</v>
      </c>
      <c r="S3" s="6">
        <v>45200</v>
      </c>
      <c r="T3" s="4" t="s">
        <v>34</v>
      </c>
      <c r="U3" s="4">
        <v>-6475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45191</v>
      </c>
      <c r="G4" s="6">
        <v>45193</v>
      </c>
      <c r="H4" s="4">
        <v>2</v>
      </c>
      <c r="I4" s="4">
        <v>2</v>
      </c>
      <c r="J4" s="4">
        <v>4</v>
      </c>
      <c r="K4" s="4" t="s">
        <v>30</v>
      </c>
      <c r="L4" s="4">
        <v>6060</v>
      </c>
      <c r="M4" s="4">
        <v>6060</v>
      </c>
      <c r="N4" s="4" t="s">
        <v>40</v>
      </c>
      <c r="O4" s="4" t="s">
        <v>32</v>
      </c>
      <c r="P4" s="4" t="s">
        <v>33</v>
      </c>
      <c r="Q4" s="4">
        <v>0</v>
      </c>
      <c r="R4" s="7">
        <v>44961</v>
      </c>
      <c r="S4" s="6">
        <v>45200</v>
      </c>
      <c r="T4" s="4" t="s">
        <v>34</v>
      </c>
      <c r="U4" s="4">
        <v>6060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45197</v>
      </c>
      <c r="G5" s="6">
        <v>45199</v>
      </c>
      <c r="H5" s="4">
        <v>1</v>
      </c>
      <c r="I5" s="4">
        <v>2</v>
      </c>
      <c r="J5" s="4">
        <v>2</v>
      </c>
      <c r="K5" s="4" t="s">
        <v>30</v>
      </c>
      <c r="L5" s="4">
        <v>2915</v>
      </c>
      <c r="M5" s="4">
        <v>2915</v>
      </c>
      <c r="N5" s="4" t="s">
        <v>43</v>
      </c>
      <c r="O5" s="4" t="s">
        <v>32</v>
      </c>
      <c r="P5" s="4" t="s">
        <v>33</v>
      </c>
      <c r="Q5" s="4">
        <v>0</v>
      </c>
      <c r="R5" s="7">
        <v>45063</v>
      </c>
      <c r="S5" s="6">
        <v>45200</v>
      </c>
      <c r="T5" s="4" t="s">
        <v>34</v>
      </c>
      <c r="U5" s="4">
        <v>2915</v>
      </c>
      <c r="V5" s="4">
        <v>0</v>
      </c>
      <c r="W5" s="4">
        <v>0</v>
      </c>
      <c r="X5" s="4" t="s">
        <v>35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45197</v>
      </c>
      <c r="G6" s="6">
        <v>45198</v>
      </c>
      <c r="H6" s="4">
        <v>1</v>
      </c>
      <c r="I6" s="4">
        <v>1</v>
      </c>
      <c r="J6" s="4">
        <v>1</v>
      </c>
      <c r="K6" s="4" t="s">
        <v>30</v>
      </c>
      <c r="L6" s="4">
        <v>640</v>
      </c>
      <c r="M6" s="4">
        <v>640</v>
      </c>
      <c r="N6" s="4" t="s">
        <v>48</v>
      </c>
      <c r="O6" s="4" t="s">
        <v>32</v>
      </c>
      <c r="P6" s="4" t="s">
        <v>33</v>
      </c>
      <c r="Q6" s="4">
        <v>0</v>
      </c>
      <c r="R6" s="7">
        <v>45073</v>
      </c>
      <c r="S6" s="6">
        <v>45200</v>
      </c>
      <c r="T6" s="4" t="s">
        <v>34</v>
      </c>
      <c r="U6" s="4">
        <v>640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45194</v>
      </c>
      <c r="G7" s="6">
        <v>45195</v>
      </c>
      <c r="H7" s="4">
        <v>1</v>
      </c>
      <c r="I7" s="4">
        <v>1</v>
      </c>
      <c r="J7" s="4">
        <v>1</v>
      </c>
      <c r="K7" s="4" t="s">
        <v>30</v>
      </c>
      <c r="L7" s="4">
        <v>640</v>
      </c>
      <c r="M7" s="4">
        <v>640</v>
      </c>
      <c r="N7" s="4" t="s">
        <v>51</v>
      </c>
      <c r="O7" s="4" t="s">
        <v>32</v>
      </c>
      <c r="P7" s="4" t="s">
        <v>33</v>
      </c>
      <c r="Q7" s="4">
        <v>0</v>
      </c>
      <c r="R7" s="7">
        <v>45073</v>
      </c>
      <c r="S7" s="6">
        <v>45200</v>
      </c>
      <c r="T7" s="4" t="s">
        <v>34</v>
      </c>
      <c r="U7" s="4">
        <v>640</v>
      </c>
      <c r="V7" s="4">
        <v>0</v>
      </c>
      <c r="W7" s="4">
        <v>0</v>
      </c>
      <c r="X7" s="4" t="s">
        <v>35</v>
      </c>
      <c r="Y7" s="4" t="s">
        <v>52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45184</v>
      </c>
      <c r="G8" s="6">
        <v>45187</v>
      </c>
      <c r="H8" s="4">
        <v>2</v>
      </c>
      <c r="I8" s="4">
        <v>3</v>
      </c>
      <c r="J8" s="4">
        <v>6</v>
      </c>
      <c r="K8" s="4" t="s">
        <v>30</v>
      </c>
      <c r="L8" s="4">
        <v>7578</v>
      </c>
      <c r="M8" s="4">
        <v>7578</v>
      </c>
      <c r="N8" s="4" t="s">
        <v>56</v>
      </c>
      <c r="O8" s="4" t="s">
        <v>32</v>
      </c>
      <c r="P8" s="4" t="s">
        <v>33</v>
      </c>
      <c r="Q8" s="4">
        <v>0</v>
      </c>
      <c r="R8" s="7">
        <v>45077</v>
      </c>
      <c r="S8" s="6">
        <v>45200</v>
      </c>
      <c r="T8" s="4" t="s">
        <v>34</v>
      </c>
      <c r="U8" s="4">
        <v>7578</v>
      </c>
      <c r="V8" s="4">
        <v>0</v>
      </c>
      <c r="W8" s="4">
        <v>0</v>
      </c>
      <c r="X8" s="4" t="s">
        <v>35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54</v>
      </c>
      <c r="E9" s="4" t="s">
        <v>59</v>
      </c>
      <c r="F9" s="6">
        <v>45187</v>
      </c>
      <c r="G9" s="6">
        <v>45191</v>
      </c>
      <c r="H9" s="4">
        <v>1</v>
      </c>
      <c r="I9" s="4">
        <v>4</v>
      </c>
      <c r="J9" s="4">
        <v>4</v>
      </c>
      <c r="K9" s="4" t="s">
        <v>30</v>
      </c>
      <c r="L9" s="4">
        <v>4436</v>
      </c>
      <c r="M9" s="4">
        <v>4436</v>
      </c>
      <c r="N9" s="4" t="s">
        <v>60</v>
      </c>
      <c r="O9" s="4" t="s">
        <v>32</v>
      </c>
      <c r="P9" s="4" t="s">
        <v>33</v>
      </c>
      <c r="Q9" s="4">
        <v>0</v>
      </c>
      <c r="R9" s="7">
        <v>45078</v>
      </c>
      <c r="S9" s="6">
        <v>45200</v>
      </c>
      <c r="T9" s="4" t="s">
        <v>34</v>
      </c>
      <c r="U9" s="4">
        <v>4436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54</v>
      </c>
      <c r="E10" s="4" t="s">
        <v>62</v>
      </c>
      <c r="F10" s="6">
        <v>45191</v>
      </c>
      <c r="G10" s="6">
        <v>45193</v>
      </c>
      <c r="H10" s="4">
        <v>1</v>
      </c>
      <c r="I10" s="4">
        <v>2</v>
      </c>
      <c r="J10" s="4">
        <v>2</v>
      </c>
      <c r="K10" s="4" t="s">
        <v>30</v>
      </c>
      <c r="L10" s="4">
        <v>2220</v>
      </c>
      <c r="M10" s="4">
        <v>2220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45085</v>
      </c>
      <c r="S10" s="6">
        <v>45200</v>
      </c>
      <c r="T10" s="4" t="s">
        <v>34</v>
      </c>
      <c r="U10" s="4">
        <v>2220</v>
      </c>
      <c r="V10" s="4">
        <v>0</v>
      </c>
      <c r="W10" s="4">
        <v>0</v>
      </c>
      <c r="X10" s="4" t="s">
        <v>35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54</v>
      </c>
      <c r="E11" s="4" t="s">
        <v>62</v>
      </c>
      <c r="F11" s="6">
        <v>45187</v>
      </c>
      <c r="G11" s="6">
        <v>45189</v>
      </c>
      <c r="H11" s="4">
        <v>1</v>
      </c>
      <c r="I11" s="4">
        <v>2</v>
      </c>
      <c r="J11" s="4">
        <v>2</v>
      </c>
      <c r="K11" s="4" t="s">
        <v>30</v>
      </c>
      <c r="L11" s="4">
        <v>2220</v>
      </c>
      <c r="M11" s="4">
        <v>2220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45088.0000115741</v>
      </c>
      <c r="S11" s="6">
        <v>45200</v>
      </c>
      <c r="T11" s="4" t="s">
        <v>34</v>
      </c>
      <c r="U11" s="4">
        <v>2220</v>
      </c>
      <c r="V11" s="4">
        <v>0</v>
      </c>
      <c r="W11" s="4">
        <v>0</v>
      </c>
      <c r="X11" s="4" t="s">
        <v>35</v>
      </c>
      <c r="Y11" s="4" t="s">
        <v>67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54</v>
      </c>
      <c r="E12" s="4" t="s">
        <v>62</v>
      </c>
      <c r="F12" s="6">
        <v>45198</v>
      </c>
      <c r="G12" s="6">
        <v>45199</v>
      </c>
      <c r="H12" s="4">
        <v>1</v>
      </c>
      <c r="I12" s="4">
        <v>1</v>
      </c>
      <c r="J12" s="4">
        <v>1</v>
      </c>
      <c r="K12" s="4" t="s">
        <v>30</v>
      </c>
      <c r="L12" s="4">
        <v>1117</v>
      </c>
      <c r="M12" s="4">
        <v>1117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45108.0000115741</v>
      </c>
      <c r="S12" s="6">
        <v>45200</v>
      </c>
      <c r="T12" s="4" t="s">
        <v>34</v>
      </c>
      <c r="U12" s="4">
        <v>1117</v>
      </c>
      <c r="V12" s="4">
        <v>0</v>
      </c>
      <c r="W12" s="4">
        <v>0</v>
      </c>
      <c r="X12" s="4" t="s">
        <v>35</v>
      </c>
      <c r="Y12" s="4" t="s">
        <v>70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45180</v>
      </c>
      <c r="G13" s="6">
        <v>45186</v>
      </c>
      <c r="H13" s="4">
        <v>1</v>
      </c>
      <c r="I13" s="4">
        <v>6</v>
      </c>
      <c r="J13" s="4">
        <v>6</v>
      </c>
      <c r="K13" s="4" t="s">
        <v>30</v>
      </c>
      <c r="L13" s="4">
        <v>8640</v>
      </c>
      <c r="M13" s="4">
        <v>8640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45134.0000115741</v>
      </c>
      <c r="S13" s="6">
        <v>45200</v>
      </c>
      <c r="T13" s="4" t="s">
        <v>34</v>
      </c>
      <c r="U13" s="4">
        <v>8640</v>
      </c>
      <c r="V13" s="4">
        <v>0</v>
      </c>
      <c r="W13" s="4">
        <v>0</v>
      </c>
      <c r="X13" s="4" t="s">
        <v>35</v>
      </c>
      <c r="Y13" s="4" t="s">
        <v>75</v>
      </c>
    </row>
    <row r="14" s="4" customFormat="1" spans="1:25">
      <c r="A14" s="4" t="s">
        <v>71</v>
      </c>
      <c r="B14" s="4" t="s">
        <v>26</v>
      </c>
      <c r="C14" s="4" t="s">
        <v>76</v>
      </c>
      <c r="D14" s="4" t="s">
        <v>72</v>
      </c>
      <c r="E14" s="4" t="s">
        <v>73</v>
      </c>
      <c r="F14" s="6">
        <v>45180</v>
      </c>
      <c r="G14" s="6">
        <v>45186</v>
      </c>
      <c r="H14" s="4">
        <v>1</v>
      </c>
      <c r="I14" s="4">
        <v>6</v>
      </c>
      <c r="J14" s="4">
        <v>6</v>
      </c>
      <c r="K14" s="4" t="s">
        <v>30</v>
      </c>
      <c r="L14" s="4">
        <v>-4320</v>
      </c>
      <c r="M14" s="4">
        <v>-4320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45134.7848263889</v>
      </c>
      <c r="S14" s="6">
        <v>45200</v>
      </c>
      <c r="T14" s="4" t="s">
        <v>34</v>
      </c>
      <c r="U14" s="4">
        <v>-4320</v>
      </c>
      <c r="V14" s="4">
        <v>0</v>
      </c>
      <c r="W14" s="4">
        <v>0</v>
      </c>
      <c r="X14" s="4" t="s">
        <v>35</v>
      </c>
      <c r="Y14" s="4" t="s">
        <v>75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45192</v>
      </c>
      <c r="G15" s="6">
        <v>45194</v>
      </c>
      <c r="H15" s="4">
        <v>1</v>
      </c>
      <c r="I15" s="4">
        <v>2</v>
      </c>
      <c r="J15" s="4">
        <v>2</v>
      </c>
      <c r="K15" s="4" t="s">
        <v>30</v>
      </c>
      <c r="L15" s="4">
        <v>1882</v>
      </c>
      <c r="M15" s="4">
        <v>1882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45171</v>
      </c>
      <c r="S15" s="6">
        <v>45200</v>
      </c>
      <c r="T15" s="4" t="s">
        <v>34</v>
      </c>
      <c r="U15" s="4">
        <v>1882</v>
      </c>
      <c r="V15" s="4">
        <v>0</v>
      </c>
      <c r="W15" s="4">
        <v>0</v>
      </c>
      <c r="X15" s="4" t="s">
        <v>35</v>
      </c>
      <c r="Y15" s="4" t="s">
        <v>81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45188</v>
      </c>
      <c r="G16" s="6">
        <v>45189</v>
      </c>
      <c r="H16" s="4">
        <v>1</v>
      </c>
      <c r="I16" s="4">
        <v>1</v>
      </c>
      <c r="J16" s="4">
        <v>1</v>
      </c>
      <c r="K16" s="4" t="s">
        <v>30</v>
      </c>
      <c r="L16" s="4">
        <v>540</v>
      </c>
      <c r="M16" s="4">
        <v>540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45174</v>
      </c>
      <c r="S16" s="6">
        <v>45200</v>
      </c>
      <c r="T16" s="4" t="s">
        <v>34</v>
      </c>
      <c r="U16" s="4">
        <v>540</v>
      </c>
      <c r="V16" s="4">
        <v>0</v>
      </c>
      <c r="W16" s="4">
        <v>0</v>
      </c>
      <c r="X16" s="4" t="s">
        <v>35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78</v>
      </c>
      <c r="E17" s="4" t="s">
        <v>88</v>
      </c>
      <c r="F17" s="6">
        <v>45184</v>
      </c>
      <c r="G17" s="6">
        <v>45187</v>
      </c>
      <c r="H17" s="4">
        <v>1</v>
      </c>
      <c r="I17" s="4">
        <v>3</v>
      </c>
      <c r="J17" s="4">
        <v>3</v>
      </c>
      <c r="K17" s="4" t="s">
        <v>30</v>
      </c>
      <c r="L17" s="4">
        <v>4386</v>
      </c>
      <c r="M17" s="4">
        <v>4386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45179.0000115741</v>
      </c>
      <c r="S17" s="6">
        <v>45200</v>
      </c>
      <c r="T17" s="4" t="s">
        <v>34</v>
      </c>
      <c r="U17" s="4">
        <v>4386</v>
      </c>
      <c r="V17" s="4">
        <v>0</v>
      </c>
      <c r="W17" s="4">
        <v>0</v>
      </c>
      <c r="X17" s="4" t="s">
        <v>35</v>
      </c>
      <c r="Y17" s="4" t="s">
        <v>90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45193</v>
      </c>
      <c r="G18" s="6">
        <v>45197</v>
      </c>
      <c r="H18" s="4">
        <v>1</v>
      </c>
      <c r="I18" s="4">
        <v>4</v>
      </c>
      <c r="J18" s="4">
        <v>4</v>
      </c>
      <c r="K18" s="4" t="s">
        <v>30</v>
      </c>
      <c r="L18" s="4">
        <v>1996</v>
      </c>
      <c r="M18" s="4">
        <v>1996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45180</v>
      </c>
      <c r="S18" s="6">
        <v>45200</v>
      </c>
      <c r="T18" s="4" t="s">
        <v>34</v>
      </c>
      <c r="U18" s="4">
        <v>1996</v>
      </c>
      <c r="V18" s="4">
        <v>0</v>
      </c>
      <c r="W18" s="4">
        <v>0</v>
      </c>
      <c r="X18" s="4" t="s">
        <v>35</v>
      </c>
      <c r="Y18" s="4" t="s">
        <v>95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38</v>
      </c>
      <c r="E19" s="4" t="s">
        <v>97</v>
      </c>
      <c r="F19" s="6">
        <v>45185</v>
      </c>
      <c r="G19" s="6">
        <v>45186</v>
      </c>
      <c r="H19" s="4">
        <v>1</v>
      </c>
      <c r="I19" s="4">
        <v>1</v>
      </c>
      <c r="J19" s="4">
        <v>1</v>
      </c>
      <c r="K19" s="4" t="s">
        <v>30</v>
      </c>
      <c r="L19" s="4">
        <v>3444</v>
      </c>
      <c r="M19" s="4">
        <v>3444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45181</v>
      </c>
      <c r="S19" s="6">
        <v>45200</v>
      </c>
      <c r="T19" s="4" t="s">
        <v>34</v>
      </c>
      <c r="U19" s="4">
        <v>3444</v>
      </c>
      <c r="V19" s="4">
        <v>0</v>
      </c>
      <c r="W19" s="4">
        <v>0</v>
      </c>
      <c r="X19" s="4" t="s">
        <v>35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92</v>
      </c>
      <c r="E20" s="4" t="s">
        <v>93</v>
      </c>
      <c r="F20" s="6">
        <v>45186</v>
      </c>
      <c r="G20" s="6">
        <v>45191</v>
      </c>
      <c r="H20" s="4">
        <v>2</v>
      </c>
      <c r="I20" s="4">
        <v>5</v>
      </c>
      <c r="J20" s="4">
        <v>10</v>
      </c>
      <c r="K20" s="4" t="s">
        <v>30</v>
      </c>
      <c r="L20" s="4">
        <v>5068</v>
      </c>
      <c r="M20" s="4">
        <v>5068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45181</v>
      </c>
      <c r="S20" s="6">
        <v>45200</v>
      </c>
      <c r="T20" s="4" t="s">
        <v>34</v>
      </c>
      <c r="U20" s="4">
        <v>5068</v>
      </c>
      <c r="V20" s="4">
        <v>0</v>
      </c>
      <c r="W20" s="4">
        <v>0</v>
      </c>
      <c r="X20" s="4" t="s">
        <v>35</v>
      </c>
      <c r="Y20" s="4" t="s">
        <v>102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78</v>
      </c>
      <c r="E21" s="4" t="s">
        <v>104</v>
      </c>
      <c r="F21" s="6">
        <v>45190</v>
      </c>
      <c r="G21" s="6">
        <v>45191</v>
      </c>
      <c r="H21" s="4">
        <v>1</v>
      </c>
      <c r="I21" s="4">
        <v>1</v>
      </c>
      <c r="J21" s="4">
        <v>1</v>
      </c>
      <c r="K21" s="4" t="s">
        <v>30</v>
      </c>
      <c r="L21" s="4">
        <v>1128</v>
      </c>
      <c r="M21" s="4">
        <v>1128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45181.0000115741</v>
      </c>
      <c r="S21" s="6">
        <v>45200</v>
      </c>
      <c r="T21" s="4" t="s">
        <v>34</v>
      </c>
      <c r="U21" s="4">
        <v>1128</v>
      </c>
      <c r="V21" s="4">
        <v>0</v>
      </c>
      <c r="W21" s="4">
        <v>0</v>
      </c>
      <c r="X21" s="4" t="s">
        <v>35</v>
      </c>
      <c r="Y21" s="4" t="s">
        <v>106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92</v>
      </c>
      <c r="E22" s="4" t="s">
        <v>93</v>
      </c>
      <c r="F22" s="6">
        <v>45195</v>
      </c>
      <c r="G22" s="6">
        <v>45198</v>
      </c>
      <c r="H22" s="4">
        <v>1</v>
      </c>
      <c r="I22" s="4">
        <v>3</v>
      </c>
      <c r="J22" s="4">
        <v>3</v>
      </c>
      <c r="K22" s="4" t="s">
        <v>30</v>
      </c>
      <c r="L22" s="4">
        <v>1586</v>
      </c>
      <c r="M22" s="4">
        <v>1586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45181</v>
      </c>
      <c r="S22" s="6">
        <v>45200</v>
      </c>
      <c r="T22" s="4" t="s">
        <v>34</v>
      </c>
      <c r="U22" s="4">
        <v>1586</v>
      </c>
      <c r="V22" s="4">
        <v>0</v>
      </c>
      <c r="W22" s="4">
        <v>0</v>
      </c>
      <c r="X22" s="4" t="s">
        <v>35</v>
      </c>
      <c r="Y22" s="4" t="s">
        <v>109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38</v>
      </c>
      <c r="E23" s="4" t="s">
        <v>97</v>
      </c>
      <c r="F23" s="6">
        <v>45187</v>
      </c>
      <c r="G23" s="6">
        <v>45189</v>
      </c>
      <c r="H23" s="4">
        <v>1</v>
      </c>
      <c r="I23" s="4">
        <v>2</v>
      </c>
      <c r="J23" s="4">
        <v>2</v>
      </c>
      <c r="K23" s="4" t="s">
        <v>30</v>
      </c>
      <c r="L23" s="4">
        <v>5000</v>
      </c>
      <c r="M23" s="4">
        <v>5000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45182</v>
      </c>
      <c r="S23" s="6">
        <v>45200</v>
      </c>
      <c r="T23" s="4" t="s">
        <v>34</v>
      </c>
      <c r="U23" s="4">
        <v>5000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114</v>
      </c>
      <c r="F24" s="6">
        <v>45185</v>
      </c>
      <c r="G24" s="6">
        <v>45186</v>
      </c>
      <c r="H24" s="4">
        <v>2</v>
      </c>
      <c r="I24" s="4">
        <v>1</v>
      </c>
      <c r="J24" s="4">
        <v>2</v>
      </c>
      <c r="K24" s="4" t="s">
        <v>30</v>
      </c>
      <c r="L24" s="4">
        <v>2516</v>
      </c>
      <c r="M24" s="4">
        <v>2516</v>
      </c>
      <c r="N24" s="4" t="s">
        <v>115</v>
      </c>
      <c r="O24" s="4" t="s">
        <v>32</v>
      </c>
      <c r="P24" s="4" t="s">
        <v>33</v>
      </c>
      <c r="Q24" s="4">
        <v>0</v>
      </c>
      <c r="R24" s="7">
        <v>45183.0000115741</v>
      </c>
      <c r="S24" s="6">
        <v>45200</v>
      </c>
      <c r="T24" s="4" t="s">
        <v>34</v>
      </c>
      <c r="U24" s="4">
        <v>2516</v>
      </c>
      <c r="V24" s="4">
        <v>0</v>
      </c>
      <c r="W24" s="4">
        <v>0</v>
      </c>
      <c r="X24" s="4" t="s">
        <v>35</v>
      </c>
      <c r="Y24" s="4" t="s">
        <v>116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78</v>
      </c>
      <c r="E25" s="4" t="s">
        <v>118</v>
      </c>
      <c r="F25" s="6">
        <v>45189</v>
      </c>
      <c r="G25" s="6">
        <v>45191</v>
      </c>
      <c r="H25" s="4">
        <v>1</v>
      </c>
      <c r="I25" s="4">
        <v>2</v>
      </c>
      <c r="J25" s="4">
        <v>2</v>
      </c>
      <c r="K25" s="4" t="s">
        <v>30</v>
      </c>
      <c r="L25" s="4">
        <v>1776</v>
      </c>
      <c r="M25" s="4">
        <v>1776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45183.0000115741</v>
      </c>
      <c r="S25" s="6">
        <v>45200</v>
      </c>
      <c r="T25" s="4" t="s">
        <v>34</v>
      </c>
      <c r="U25" s="4">
        <v>1776</v>
      </c>
      <c r="V25" s="4">
        <v>0</v>
      </c>
      <c r="W25" s="4">
        <v>0</v>
      </c>
      <c r="X25" s="4" t="s">
        <v>35</v>
      </c>
      <c r="Y25" s="4" t="s">
        <v>120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93</v>
      </c>
      <c r="F26" s="6">
        <v>45184</v>
      </c>
      <c r="G26" s="6">
        <v>45187</v>
      </c>
      <c r="H26" s="4">
        <v>1</v>
      </c>
      <c r="I26" s="4">
        <v>3</v>
      </c>
      <c r="J26" s="4">
        <v>3</v>
      </c>
      <c r="K26" s="4" t="s">
        <v>30</v>
      </c>
      <c r="L26" s="4">
        <v>1479</v>
      </c>
      <c r="M26" s="4">
        <v>1479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45184.0000115741</v>
      </c>
      <c r="S26" s="6">
        <v>45200</v>
      </c>
      <c r="T26" s="4" t="s">
        <v>34</v>
      </c>
      <c r="U26" s="4">
        <v>1479</v>
      </c>
      <c r="V26" s="4">
        <v>0</v>
      </c>
      <c r="W26" s="4">
        <v>0</v>
      </c>
      <c r="X26" s="4" t="s">
        <v>35</v>
      </c>
      <c r="Y26" s="4" t="s">
        <v>124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78</v>
      </c>
      <c r="E27" s="4" t="s">
        <v>126</v>
      </c>
      <c r="F27" s="6">
        <v>45187</v>
      </c>
      <c r="G27" s="6">
        <v>45188</v>
      </c>
      <c r="H27" s="4">
        <v>1</v>
      </c>
      <c r="I27" s="4">
        <v>1</v>
      </c>
      <c r="J27" s="4">
        <v>1</v>
      </c>
      <c r="K27" s="4" t="s">
        <v>30</v>
      </c>
      <c r="L27" s="4">
        <v>1276</v>
      </c>
      <c r="M27" s="4">
        <v>1276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45184</v>
      </c>
      <c r="S27" s="6">
        <v>45200</v>
      </c>
      <c r="T27" s="4" t="s">
        <v>34</v>
      </c>
      <c r="U27" s="4">
        <v>1276</v>
      </c>
      <c r="V27" s="4">
        <v>0</v>
      </c>
      <c r="W27" s="4">
        <v>0</v>
      </c>
      <c r="X27" s="4" t="s">
        <v>35</v>
      </c>
      <c r="Y27" s="4" t="s">
        <v>128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78</v>
      </c>
      <c r="E28" s="4" t="s">
        <v>118</v>
      </c>
      <c r="F28" s="6">
        <v>45189</v>
      </c>
      <c r="G28" s="6">
        <v>45190</v>
      </c>
      <c r="H28" s="4">
        <v>1</v>
      </c>
      <c r="I28" s="4">
        <v>1</v>
      </c>
      <c r="J28" s="4">
        <v>1</v>
      </c>
      <c r="K28" s="4" t="s">
        <v>30</v>
      </c>
      <c r="L28" s="4">
        <v>888</v>
      </c>
      <c r="M28" s="4">
        <v>888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45184</v>
      </c>
      <c r="S28" s="6">
        <v>45200</v>
      </c>
      <c r="T28" s="4" t="s">
        <v>34</v>
      </c>
      <c r="U28" s="4">
        <v>888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78</v>
      </c>
      <c r="E29" s="4" t="s">
        <v>88</v>
      </c>
      <c r="F29" s="6">
        <v>45185</v>
      </c>
      <c r="G29" s="6">
        <v>45186</v>
      </c>
      <c r="H29" s="4">
        <v>1</v>
      </c>
      <c r="I29" s="4">
        <v>1</v>
      </c>
      <c r="J29" s="4">
        <v>1</v>
      </c>
      <c r="K29" s="4" t="s">
        <v>30</v>
      </c>
      <c r="L29" s="4">
        <v>1462</v>
      </c>
      <c r="M29" s="4">
        <v>1462</v>
      </c>
      <c r="N29" s="4" t="s">
        <v>132</v>
      </c>
      <c r="O29" s="4" t="s">
        <v>32</v>
      </c>
      <c r="P29" s="4" t="s">
        <v>33</v>
      </c>
      <c r="Q29" s="4">
        <v>0</v>
      </c>
      <c r="R29" s="7">
        <v>45185</v>
      </c>
      <c r="S29" s="6">
        <v>45200</v>
      </c>
      <c r="T29" s="4" t="s">
        <v>34</v>
      </c>
      <c r="U29" s="4">
        <v>1462</v>
      </c>
      <c r="V29" s="4">
        <v>0</v>
      </c>
      <c r="W29" s="4">
        <v>0</v>
      </c>
      <c r="X29" s="4" t="s">
        <v>35</v>
      </c>
      <c r="Y29" s="4" t="s">
        <v>133</v>
      </c>
    </row>
    <row r="30" s="4" customFormat="1" spans="1:25">
      <c r="A30" s="4" t="s">
        <v>134</v>
      </c>
      <c r="B30" s="4" t="s">
        <v>26</v>
      </c>
      <c r="C30" s="4" t="s">
        <v>27</v>
      </c>
      <c r="D30" s="4" t="s">
        <v>78</v>
      </c>
      <c r="E30" s="4" t="s">
        <v>118</v>
      </c>
      <c r="F30" s="6">
        <v>45187</v>
      </c>
      <c r="G30" s="6">
        <v>45190</v>
      </c>
      <c r="H30" s="4">
        <v>1</v>
      </c>
      <c r="I30" s="4">
        <v>3</v>
      </c>
      <c r="J30" s="4">
        <v>3</v>
      </c>
      <c r="K30" s="4" t="s">
        <v>30</v>
      </c>
      <c r="L30" s="4">
        <v>2664</v>
      </c>
      <c r="M30" s="4">
        <v>2664</v>
      </c>
      <c r="N30" s="4" t="s">
        <v>135</v>
      </c>
      <c r="O30" s="4" t="s">
        <v>32</v>
      </c>
      <c r="P30" s="4" t="s">
        <v>33</v>
      </c>
      <c r="Q30" s="4">
        <v>0</v>
      </c>
      <c r="R30" s="7">
        <v>45185</v>
      </c>
      <c r="S30" s="6">
        <v>45200</v>
      </c>
      <c r="T30" s="4" t="s">
        <v>34</v>
      </c>
      <c r="U30" s="4">
        <v>2664</v>
      </c>
      <c r="V30" s="4">
        <v>0</v>
      </c>
      <c r="W30" s="4">
        <v>0</v>
      </c>
      <c r="X30" s="4" t="s">
        <v>35</v>
      </c>
      <c r="Y30" s="4" t="s">
        <v>136</v>
      </c>
    </row>
    <row r="31" s="4" customFormat="1" spans="1:25">
      <c r="A31" s="4" t="s">
        <v>137</v>
      </c>
      <c r="B31" s="4" t="s">
        <v>26</v>
      </c>
      <c r="C31" s="4" t="s">
        <v>27</v>
      </c>
      <c r="D31" s="4" t="s">
        <v>78</v>
      </c>
      <c r="E31" s="4" t="s">
        <v>118</v>
      </c>
      <c r="F31" s="6">
        <v>45187</v>
      </c>
      <c r="G31" s="6">
        <v>45188</v>
      </c>
      <c r="H31" s="4">
        <v>1</v>
      </c>
      <c r="I31" s="4">
        <v>1</v>
      </c>
      <c r="J31" s="4">
        <v>1</v>
      </c>
      <c r="K31" s="4" t="s">
        <v>30</v>
      </c>
      <c r="L31" s="4">
        <v>888</v>
      </c>
      <c r="M31" s="4">
        <v>888</v>
      </c>
      <c r="N31" s="4" t="s">
        <v>138</v>
      </c>
      <c r="O31" s="4" t="s">
        <v>32</v>
      </c>
      <c r="P31" s="4" t="s">
        <v>33</v>
      </c>
      <c r="Q31" s="4">
        <v>0</v>
      </c>
      <c r="R31" s="7">
        <v>45185</v>
      </c>
      <c r="S31" s="6">
        <v>45200</v>
      </c>
      <c r="T31" s="4" t="s">
        <v>34</v>
      </c>
      <c r="U31" s="4">
        <v>888</v>
      </c>
      <c r="V31" s="4">
        <v>0</v>
      </c>
      <c r="W31" s="4">
        <v>0</v>
      </c>
      <c r="X31" s="4" t="s">
        <v>35</v>
      </c>
      <c r="Y31" s="4" t="s">
        <v>139</v>
      </c>
    </row>
    <row r="32" s="4" customFormat="1" spans="1:25">
      <c r="A32" s="4" t="s">
        <v>140</v>
      </c>
      <c r="B32" s="4" t="s">
        <v>26</v>
      </c>
      <c r="C32" s="4" t="s">
        <v>27</v>
      </c>
      <c r="D32" s="4" t="s">
        <v>92</v>
      </c>
      <c r="E32" s="4" t="s">
        <v>93</v>
      </c>
      <c r="F32" s="6">
        <v>45195</v>
      </c>
      <c r="G32" s="6">
        <v>45198</v>
      </c>
      <c r="H32" s="4">
        <v>1</v>
      </c>
      <c r="I32" s="4">
        <v>3</v>
      </c>
      <c r="J32" s="4">
        <v>3</v>
      </c>
      <c r="K32" s="4" t="s">
        <v>30</v>
      </c>
      <c r="L32" s="4">
        <v>1619</v>
      </c>
      <c r="M32" s="4">
        <v>1619</v>
      </c>
      <c r="N32" s="4" t="s">
        <v>141</v>
      </c>
      <c r="O32" s="4" t="s">
        <v>32</v>
      </c>
      <c r="P32" s="4" t="s">
        <v>33</v>
      </c>
      <c r="Q32" s="4">
        <v>0</v>
      </c>
      <c r="R32" s="7">
        <v>45185</v>
      </c>
      <c r="S32" s="6">
        <v>45200</v>
      </c>
      <c r="T32" s="4" t="s">
        <v>34</v>
      </c>
      <c r="U32" s="4">
        <v>1619</v>
      </c>
      <c r="V32" s="4">
        <v>0</v>
      </c>
      <c r="W32" s="4">
        <v>0</v>
      </c>
      <c r="X32" s="4" t="s">
        <v>35</v>
      </c>
      <c r="Y32" s="4" t="s">
        <v>142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78</v>
      </c>
      <c r="E33" s="4" t="s">
        <v>118</v>
      </c>
      <c r="F33" s="6">
        <v>45189</v>
      </c>
      <c r="G33" s="6">
        <v>45190</v>
      </c>
      <c r="H33" s="4">
        <v>1</v>
      </c>
      <c r="I33" s="4">
        <v>1</v>
      </c>
      <c r="J33" s="4">
        <v>1</v>
      </c>
      <c r="K33" s="4" t="s">
        <v>30</v>
      </c>
      <c r="L33" s="4">
        <v>909</v>
      </c>
      <c r="M33" s="4">
        <v>909</v>
      </c>
      <c r="N33" s="4" t="s">
        <v>144</v>
      </c>
      <c r="O33" s="4" t="s">
        <v>32</v>
      </c>
      <c r="P33" s="4" t="s">
        <v>33</v>
      </c>
      <c r="Q33" s="4">
        <v>0</v>
      </c>
      <c r="R33" s="7">
        <v>45186</v>
      </c>
      <c r="S33" s="6">
        <v>45200</v>
      </c>
      <c r="T33" s="4" t="s">
        <v>34</v>
      </c>
      <c r="U33" s="4">
        <v>909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145</v>
      </c>
      <c r="B34" s="4" t="s">
        <v>26</v>
      </c>
      <c r="C34" s="4" t="s">
        <v>27</v>
      </c>
      <c r="D34" s="4" t="s">
        <v>78</v>
      </c>
      <c r="E34" s="4" t="s">
        <v>146</v>
      </c>
      <c r="F34" s="6">
        <v>45187</v>
      </c>
      <c r="G34" s="6">
        <v>45188</v>
      </c>
      <c r="H34" s="4">
        <v>1</v>
      </c>
      <c r="I34" s="4">
        <v>1</v>
      </c>
      <c r="J34" s="4">
        <v>1</v>
      </c>
      <c r="K34" s="4" t="s">
        <v>30</v>
      </c>
      <c r="L34" s="4">
        <v>1025</v>
      </c>
      <c r="M34" s="4">
        <v>1025</v>
      </c>
      <c r="N34" s="4" t="s">
        <v>147</v>
      </c>
      <c r="O34" s="4" t="s">
        <v>32</v>
      </c>
      <c r="P34" s="4" t="s">
        <v>33</v>
      </c>
      <c r="Q34" s="4">
        <v>0</v>
      </c>
      <c r="R34" s="7">
        <v>45186.0000115741</v>
      </c>
      <c r="S34" s="6">
        <v>45200</v>
      </c>
      <c r="T34" s="4" t="s">
        <v>34</v>
      </c>
      <c r="U34" s="4">
        <v>1025</v>
      </c>
      <c r="V34" s="4">
        <v>0</v>
      </c>
      <c r="W34" s="4">
        <v>0</v>
      </c>
      <c r="X34" s="4" t="s">
        <v>35</v>
      </c>
      <c r="Y34" s="4" t="s">
        <v>148</v>
      </c>
    </row>
    <row r="35" s="4" customFormat="1" spans="1:25">
      <c r="A35" s="4" t="s">
        <v>149</v>
      </c>
      <c r="B35" s="4" t="s">
        <v>26</v>
      </c>
      <c r="C35" s="4" t="s">
        <v>27</v>
      </c>
      <c r="D35" s="4" t="s">
        <v>92</v>
      </c>
      <c r="E35" s="4" t="s">
        <v>93</v>
      </c>
      <c r="F35" s="6">
        <v>45191</v>
      </c>
      <c r="G35" s="6">
        <v>45194</v>
      </c>
      <c r="H35" s="4">
        <v>1</v>
      </c>
      <c r="I35" s="4">
        <v>3</v>
      </c>
      <c r="J35" s="4">
        <v>3</v>
      </c>
      <c r="K35" s="4" t="s">
        <v>30</v>
      </c>
      <c r="L35" s="4">
        <v>1467</v>
      </c>
      <c r="M35" s="4">
        <v>1467</v>
      </c>
      <c r="N35" s="4" t="s">
        <v>150</v>
      </c>
      <c r="O35" s="4" t="s">
        <v>32</v>
      </c>
      <c r="P35" s="4" t="s">
        <v>33</v>
      </c>
      <c r="Q35" s="4">
        <v>0</v>
      </c>
      <c r="R35" s="7">
        <v>45187</v>
      </c>
      <c r="S35" s="6">
        <v>45200</v>
      </c>
      <c r="T35" s="4" t="s">
        <v>34</v>
      </c>
      <c r="U35" s="4">
        <v>1467</v>
      </c>
      <c r="V35" s="4">
        <v>0</v>
      </c>
      <c r="W35" s="4">
        <v>0</v>
      </c>
      <c r="X35" s="4" t="s">
        <v>35</v>
      </c>
      <c r="Y35" s="4" t="s">
        <v>151</v>
      </c>
    </row>
    <row r="36" s="4" customFormat="1" spans="1:25">
      <c r="A36" s="4" t="s">
        <v>152</v>
      </c>
      <c r="B36" s="4" t="s">
        <v>26</v>
      </c>
      <c r="C36" s="4" t="s">
        <v>27</v>
      </c>
      <c r="D36" s="4" t="s">
        <v>92</v>
      </c>
      <c r="E36" s="4" t="s">
        <v>93</v>
      </c>
      <c r="F36" s="6">
        <v>45192</v>
      </c>
      <c r="G36" s="6">
        <v>45195</v>
      </c>
      <c r="H36" s="4">
        <v>1</v>
      </c>
      <c r="I36" s="4">
        <v>3</v>
      </c>
      <c r="J36" s="4">
        <v>3</v>
      </c>
      <c r="K36" s="4" t="s">
        <v>30</v>
      </c>
      <c r="L36" s="4">
        <v>1509</v>
      </c>
      <c r="M36" s="4">
        <v>1509</v>
      </c>
      <c r="N36" s="4" t="s">
        <v>153</v>
      </c>
      <c r="O36" s="4" t="s">
        <v>32</v>
      </c>
      <c r="P36" s="4" t="s">
        <v>33</v>
      </c>
      <c r="Q36" s="4">
        <v>0</v>
      </c>
      <c r="R36" s="7">
        <v>45187</v>
      </c>
      <c r="S36" s="6">
        <v>45200</v>
      </c>
      <c r="T36" s="4" t="s">
        <v>34</v>
      </c>
      <c r="U36" s="4">
        <v>1509</v>
      </c>
      <c r="V36" s="4">
        <v>0</v>
      </c>
      <c r="W36" s="4">
        <v>0</v>
      </c>
      <c r="X36" s="4" t="s">
        <v>35</v>
      </c>
      <c r="Y36" s="4" t="s">
        <v>154</v>
      </c>
    </row>
    <row r="37" s="4" customFormat="1" spans="1:25">
      <c r="A37" s="4" t="s">
        <v>155</v>
      </c>
      <c r="B37" s="4" t="s">
        <v>26</v>
      </c>
      <c r="C37" s="4" t="s">
        <v>27</v>
      </c>
      <c r="D37" s="4" t="s">
        <v>78</v>
      </c>
      <c r="E37" s="4" t="s">
        <v>156</v>
      </c>
      <c r="F37" s="6">
        <v>45188</v>
      </c>
      <c r="G37" s="6">
        <v>45190</v>
      </c>
      <c r="H37" s="4">
        <v>1</v>
      </c>
      <c r="I37" s="4">
        <v>2</v>
      </c>
      <c r="J37" s="4">
        <v>2</v>
      </c>
      <c r="K37" s="4" t="s">
        <v>30</v>
      </c>
      <c r="L37" s="4">
        <v>2044</v>
      </c>
      <c r="M37" s="4">
        <v>2044</v>
      </c>
      <c r="N37" s="4" t="s">
        <v>157</v>
      </c>
      <c r="O37" s="4" t="s">
        <v>32</v>
      </c>
      <c r="P37" s="4" t="s">
        <v>33</v>
      </c>
      <c r="Q37" s="4">
        <v>0</v>
      </c>
      <c r="R37" s="7">
        <v>45187.0000115741</v>
      </c>
      <c r="S37" s="6">
        <v>45200</v>
      </c>
      <c r="T37" s="4" t="s">
        <v>34</v>
      </c>
      <c r="U37" s="4">
        <v>2044</v>
      </c>
      <c r="V37" s="4">
        <v>0</v>
      </c>
      <c r="W37" s="4">
        <v>0</v>
      </c>
      <c r="X37" s="4" t="s">
        <v>35</v>
      </c>
      <c r="Y37" s="4" t="s">
        <v>158</v>
      </c>
    </row>
    <row r="38" s="4" customFormat="1" spans="1:26">
      <c r="A38" s="4" t="s">
        <v>159</v>
      </c>
      <c r="B38" s="4" t="s">
        <v>26</v>
      </c>
      <c r="C38" s="4" t="s">
        <v>27</v>
      </c>
      <c r="D38" s="4" t="s">
        <v>78</v>
      </c>
      <c r="E38" s="4" t="s">
        <v>118</v>
      </c>
      <c r="F38" s="6">
        <v>45189</v>
      </c>
      <c r="G38" s="6">
        <v>45190</v>
      </c>
      <c r="H38" s="4">
        <v>2</v>
      </c>
      <c r="I38" s="4">
        <v>1</v>
      </c>
      <c r="J38" s="4">
        <v>2</v>
      </c>
      <c r="K38" s="4" t="s">
        <v>30</v>
      </c>
      <c r="L38" s="4">
        <v>1818</v>
      </c>
      <c r="M38" s="4">
        <v>1818</v>
      </c>
      <c r="N38" s="4" t="s">
        <v>160</v>
      </c>
      <c r="O38" s="4" t="s">
        <v>32</v>
      </c>
      <c r="P38" s="4" t="s">
        <v>33</v>
      </c>
      <c r="Q38" s="4">
        <v>0</v>
      </c>
      <c r="R38" s="7">
        <v>45187.0000115741</v>
      </c>
      <c r="S38" s="6">
        <v>45200</v>
      </c>
      <c r="T38" s="4" t="s">
        <v>34</v>
      </c>
      <c r="U38" s="4">
        <v>1818</v>
      </c>
      <c r="V38" s="4">
        <v>0</v>
      </c>
      <c r="W38" s="4">
        <v>0</v>
      </c>
      <c r="X38" s="4" t="s">
        <v>35</v>
      </c>
      <c r="Y38" s="4">
        <v>40966496</v>
      </c>
      <c r="Z38" s="4" t="s">
        <v>161</v>
      </c>
    </row>
    <row r="39" s="4" customFormat="1" spans="1:25">
      <c r="A39" s="4" t="s">
        <v>162</v>
      </c>
      <c r="B39" s="4" t="s">
        <v>26</v>
      </c>
      <c r="C39" s="4" t="s">
        <v>27</v>
      </c>
      <c r="D39" s="4" t="s">
        <v>78</v>
      </c>
      <c r="E39" s="4" t="s">
        <v>79</v>
      </c>
      <c r="F39" s="6">
        <v>45189</v>
      </c>
      <c r="G39" s="6">
        <v>45190</v>
      </c>
      <c r="H39" s="4">
        <v>1</v>
      </c>
      <c r="I39" s="4">
        <v>1</v>
      </c>
      <c r="J39" s="4">
        <v>1</v>
      </c>
      <c r="K39" s="4" t="s">
        <v>30</v>
      </c>
      <c r="L39" s="4">
        <v>919</v>
      </c>
      <c r="M39" s="4">
        <v>919</v>
      </c>
      <c r="N39" s="4" t="s">
        <v>163</v>
      </c>
      <c r="O39" s="4" t="s">
        <v>32</v>
      </c>
      <c r="P39" s="4" t="s">
        <v>33</v>
      </c>
      <c r="Q39" s="4">
        <v>0</v>
      </c>
      <c r="R39" s="7">
        <v>45188.0000115741</v>
      </c>
      <c r="S39" s="6">
        <v>45200</v>
      </c>
      <c r="T39" s="4" t="s">
        <v>34</v>
      </c>
      <c r="U39" s="4">
        <v>919</v>
      </c>
      <c r="V39" s="4">
        <v>0</v>
      </c>
      <c r="W39" s="4">
        <v>0</v>
      </c>
      <c r="X39" s="4" t="s">
        <v>35</v>
      </c>
      <c r="Y39" s="4" t="s">
        <v>164</v>
      </c>
    </row>
    <row r="40" s="4" customFormat="1" spans="1:25">
      <c r="A40" s="4" t="s">
        <v>165</v>
      </c>
      <c r="B40" s="4" t="s">
        <v>26</v>
      </c>
      <c r="C40" s="4" t="s">
        <v>27</v>
      </c>
      <c r="D40" s="4" t="s">
        <v>78</v>
      </c>
      <c r="E40" s="4" t="s">
        <v>79</v>
      </c>
      <c r="F40" s="6">
        <v>45189</v>
      </c>
      <c r="G40" s="6">
        <v>45190</v>
      </c>
      <c r="H40" s="4">
        <v>1</v>
      </c>
      <c r="I40" s="4">
        <v>1</v>
      </c>
      <c r="J40" s="4">
        <v>1</v>
      </c>
      <c r="K40" s="4" t="s">
        <v>30</v>
      </c>
      <c r="L40" s="4">
        <v>919</v>
      </c>
      <c r="M40" s="4">
        <v>919</v>
      </c>
      <c r="N40" s="4" t="s">
        <v>166</v>
      </c>
      <c r="O40" s="4" t="s">
        <v>32</v>
      </c>
      <c r="P40" s="4" t="s">
        <v>33</v>
      </c>
      <c r="Q40" s="4">
        <v>0</v>
      </c>
      <c r="R40" s="7">
        <v>45189.0000115741</v>
      </c>
      <c r="S40" s="6">
        <v>45200</v>
      </c>
      <c r="T40" s="4" t="s">
        <v>34</v>
      </c>
      <c r="U40" s="4">
        <v>919</v>
      </c>
      <c r="V40" s="4">
        <v>0</v>
      </c>
      <c r="W40" s="4">
        <v>0</v>
      </c>
      <c r="X40" s="4" t="s">
        <v>35</v>
      </c>
      <c r="Y40" s="4" t="s">
        <v>167</v>
      </c>
    </row>
    <row r="41" s="4" customFormat="1" spans="1:25">
      <c r="A41" s="4" t="s">
        <v>168</v>
      </c>
      <c r="B41" s="4" t="s">
        <v>26</v>
      </c>
      <c r="C41" s="4" t="s">
        <v>27</v>
      </c>
      <c r="D41" s="4" t="s">
        <v>78</v>
      </c>
      <c r="E41" s="4" t="s">
        <v>79</v>
      </c>
      <c r="F41" s="6">
        <v>45190</v>
      </c>
      <c r="G41" s="6">
        <v>45191</v>
      </c>
      <c r="H41" s="4">
        <v>1</v>
      </c>
      <c r="I41" s="4">
        <v>1</v>
      </c>
      <c r="J41" s="4">
        <v>1</v>
      </c>
      <c r="K41" s="4" t="s">
        <v>30</v>
      </c>
      <c r="L41" s="4">
        <v>919</v>
      </c>
      <c r="M41" s="4">
        <v>919</v>
      </c>
      <c r="N41" s="4" t="s">
        <v>169</v>
      </c>
      <c r="O41" s="4" t="s">
        <v>32</v>
      </c>
      <c r="P41" s="4" t="s">
        <v>33</v>
      </c>
      <c r="Q41" s="4">
        <v>0</v>
      </c>
      <c r="R41" s="7">
        <v>45189</v>
      </c>
      <c r="S41" s="6">
        <v>45200</v>
      </c>
      <c r="T41" s="4" t="s">
        <v>34</v>
      </c>
      <c r="U41" s="4">
        <v>919</v>
      </c>
      <c r="V41" s="4">
        <v>0</v>
      </c>
      <c r="W41" s="4">
        <v>0</v>
      </c>
      <c r="X41" s="4" t="s">
        <v>35</v>
      </c>
      <c r="Y41" s="4" t="s">
        <v>170</v>
      </c>
    </row>
    <row r="42" s="4" customFormat="1" spans="1:25">
      <c r="A42" s="4" t="s">
        <v>171</v>
      </c>
      <c r="B42" s="4" t="s">
        <v>26</v>
      </c>
      <c r="C42" s="4" t="s">
        <v>27</v>
      </c>
      <c r="D42" s="4" t="s">
        <v>78</v>
      </c>
      <c r="E42" s="4" t="s">
        <v>156</v>
      </c>
      <c r="F42" s="6">
        <v>45190</v>
      </c>
      <c r="G42" s="6">
        <v>45191</v>
      </c>
      <c r="H42" s="4">
        <v>1</v>
      </c>
      <c r="I42" s="4">
        <v>1</v>
      </c>
      <c r="J42" s="4">
        <v>1</v>
      </c>
      <c r="K42" s="4" t="s">
        <v>30</v>
      </c>
      <c r="L42" s="4">
        <v>1022</v>
      </c>
      <c r="M42" s="4">
        <v>1022</v>
      </c>
      <c r="N42" s="4" t="s">
        <v>157</v>
      </c>
      <c r="O42" s="4" t="s">
        <v>32</v>
      </c>
      <c r="P42" s="4" t="s">
        <v>33</v>
      </c>
      <c r="Q42" s="4">
        <v>0</v>
      </c>
      <c r="R42" s="7">
        <v>45189</v>
      </c>
      <c r="S42" s="6">
        <v>45200</v>
      </c>
      <c r="T42" s="4" t="s">
        <v>34</v>
      </c>
      <c r="U42" s="4">
        <v>1022</v>
      </c>
      <c r="V42" s="4">
        <v>0</v>
      </c>
      <c r="W42" s="4">
        <v>0</v>
      </c>
      <c r="X42" s="4" t="s">
        <v>35</v>
      </c>
      <c r="Y42" s="4" t="s">
        <v>172</v>
      </c>
    </row>
    <row r="43" s="4" customFormat="1" spans="1:25">
      <c r="A43" s="4" t="s">
        <v>173</v>
      </c>
      <c r="B43" s="4" t="s">
        <v>26</v>
      </c>
      <c r="C43" s="4" t="s">
        <v>27</v>
      </c>
      <c r="D43" s="4" t="s">
        <v>122</v>
      </c>
      <c r="E43" s="4" t="s">
        <v>174</v>
      </c>
      <c r="F43" s="6">
        <v>45193</v>
      </c>
      <c r="G43" s="6">
        <v>45197</v>
      </c>
      <c r="H43" s="4">
        <v>1</v>
      </c>
      <c r="I43" s="4">
        <v>4</v>
      </c>
      <c r="J43" s="4">
        <v>4</v>
      </c>
      <c r="K43" s="4" t="s">
        <v>30</v>
      </c>
      <c r="L43" s="4">
        <v>2063</v>
      </c>
      <c r="M43" s="4">
        <v>2063</v>
      </c>
      <c r="N43" s="4" t="s">
        <v>175</v>
      </c>
      <c r="O43" s="4" t="s">
        <v>32</v>
      </c>
      <c r="P43" s="4" t="s">
        <v>33</v>
      </c>
      <c r="Q43" s="4">
        <v>0</v>
      </c>
      <c r="R43" s="7">
        <v>45193</v>
      </c>
      <c r="S43" s="6">
        <v>45200</v>
      </c>
      <c r="T43" s="4" t="s">
        <v>34</v>
      </c>
      <c r="U43" s="4">
        <v>2063</v>
      </c>
      <c r="V43" s="4">
        <v>0</v>
      </c>
      <c r="W43" s="4">
        <v>0</v>
      </c>
      <c r="X43" s="4" t="s">
        <v>35</v>
      </c>
      <c r="Y4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"/>
  <sheetViews>
    <sheetView tabSelected="1" topLeftCell="A11" workbookViewId="0">
      <selection activeCell="Q51" sqref="Q5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176</v>
      </c>
    </row>
    <row r="2" s="4" customFormat="1" hidden="1" spans="1:9">
      <c r="A2" s="5">
        <v>999222193561581</v>
      </c>
      <c r="B2" s="6">
        <v>45183</v>
      </c>
      <c r="C2" s="6">
        <v>45190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999222515941779</v>
      </c>
      <c r="B3" s="6">
        <v>45191</v>
      </c>
      <c r="C3" s="6">
        <v>45193</v>
      </c>
      <c r="D3" s="4">
        <v>6060</v>
      </c>
      <c r="E3" s="4" t="str">
        <f>VLOOKUP(A3,HOP!A:L,12,0)</f>
        <v>6060.00</v>
      </c>
      <c r="F3" s="4" t="str">
        <f>VLOOKUP(A3,HOP!A:C,3,0)</f>
        <v>3002978</v>
      </c>
      <c r="G3" s="4">
        <f t="shared" ref="G3:G41" si="0">D3-E3</f>
        <v>0</v>
      </c>
      <c r="H3" s="4" t="str">
        <f t="shared" ref="H3:H41" si="1">$H$1&amp;F3</f>
        <v>，3002978</v>
      </c>
      <c r="I3" s="4" t="str">
        <f>VLOOKUP(A3,HOP!A:U,21,0)</f>
        <v>直采</v>
      </c>
    </row>
    <row r="4" s="4" customFormat="1" spans="1:9">
      <c r="A4" s="5">
        <v>999224260630426</v>
      </c>
      <c r="B4" s="6">
        <v>45197</v>
      </c>
      <c r="C4" s="6">
        <v>45199</v>
      </c>
      <c r="D4" s="4">
        <v>2915</v>
      </c>
      <c r="E4" s="4" t="str">
        <f>VLOOKUP(A4,HOP!A:L,12,0)</f>
        <v>2915.00</v>
      </c>
      <c r="F4" s="4" t="str">
        <f>VLOOKUP(A4,HOP!A:C,3,0)</f>
        <v>3387379</v>
      </c>
      <c r="G4" s="4">
        <f t="shared" si="0"/>
        <v>0</v>
      </c>
      <c r="H4" s="4" t="str">
        <f t="shared" si="1"/>
        <v>，3387379</v>
      </c>
      <c r="I4" s="4" t="str">
        <f>VLOOKUP(A4,HOP!A:U,21,0)</f>
        <v>直采</v>
      </c>
    </row>
    <row r="5" s="4" customFormat="1" spans="1:9">
      <c r="A5" s="5">
        <v>999224438727375</v>
      </c>
      <c r="B5" s="6">
        <v>45197</v>
      </c>
      <c r="C5" s="6">
        <v>45198</v>
      </c>
      <c r="D5" s="4">
        <v>640</v>
      </c>
      <c r="E5" s="4" t="str">
        <f>VLOOKUP(A5,HOP!A:L,12,0)</f>
        <v>640.00</v>
      </c>
      <c r="F5" s="4" t="str">
        <f>VLOOKUP(A5,HOP!A:C,3,0)</f>
        <v>3427501</v>
      </c>
      <c r="G5" s="4">
        <f t="shared" si="0"/>
        <v>0</v>
      </c>
      <c r="H5" s="4" t="str">
        <f t="shared" si="1"/>
        <v>，3427501</v>
      </c>
      <c r="I5" s="4" t="str">
        <f>VLOOKUP(A5,HOP!A:U,21,0)</f>
        <v>直采</v>
      </c>
    </row>
    <row r="6" s="4" customFormat="1" spans="1:9">
      <c r="A6" s="5">
        <v>999224446825831</v>
      </c>
      <c r="B6" s="6">
        <v>45194</v>
      </c>
      <c r="C6" s="6">
        <v>45195</v>
      </c>
      <c r="D6" s="4">
        <v>640</v>
      </c>
      <c r="E6" s="4" t="str">
        <f>VLOOKUP(A6,HOP!A:L,12,0)</f>
        <v>640.00</v>
      </c>
      <c r="F6" s="4" t="str">
        <f>VLOOKUP(A6,HOP!A:C,3,0)</f>
        <v>3429725</v>
      </c>
      <c r="G6" s="4">
        <f t="shared" si="0"/>
        <v>0</v>
      </c>
      <c r="H6" s="4" t="str">
        <f t="shared" si="1"/>
        <v>，3429725</v>
      </c>
      <c r="I6" s="4" t="str">
        <f>VLOOKUP(A6,HOP!A:U,21,0)</f>
        <v>直采</v>
      </c>
    </row>
    <row r="7" s="4" customFormat="1" spans="1:9">
      <c r="A7" s="5">
        <v>999224502238098</v>
      </c>
      <c r="B7" s="6">
        <v>45184</v>
      </c>
      <c r="C7" s="6">
        <v>45187</v>
      </c>
      <c r="D7" s="4">
        <v>7578</v>
      </c>
      <c r="E7" s="4" t="str">
        <f>VLOOKUP(A7,HOP!A:L,12,0)</f>
        <v>7578.00</v>
      </c>
      <c r="F7" s="4" t="str">
        <f>VLOOKUP(A7,HOP!A:C,3,0)</f>
        <v>3442176</v>
      </c>
      <c r="G7" s="4">
        <f t="shared" si="0"/>
        <v>0</v>
      </c>
      <c r="H7" s="4" t="str">
        <f t="shared" si="1"/>
        <v>，3442176</v>
      </c>
      <c r="I7" s="4" t="str">
        <f>VLOOKUP(A7,HOP!A:U,21,0)</f>
        <v>直采</v>
      </c>
    </row>
    <row r="8" s="4" customFormat="1" spans="1:9">
      <c r="A8" s="5">
        <v>999224520728555</v>
      </c>
      <c r="B8" s="6">
        <v>45187</v>
      </c>
      <c r="C8" s="6">
        <v>45191</v>
      </c>
      <c r="D8" s="4">
        <v>4436</v>
      </c>
      <c r="E8" s="4" t="str">
        <f>VLOOKUP(A8,HOP!A:L,12,0)</f>
        <v>4436.00</v>
      </c>
      <c r="F8" s="4" t="str">
        <f>VLOOKUP(A8,HOP!A:C,3,0)</f>
        <v>3446563</v>
      </c>
      <c r="G8" s="4">
        <f t="shared" si="0"/>
        <v>0</v>
      </c>
      <c r="H8" s="4" t="str">
        <f t="shared" si="1"/>
        <v>，3446563</v>
      </c>
      <c r="I8" s="4" t="str">
        <f>VLOOKUP(A8,HOP!A:U,21,0)</f>
        <v>直采</v>
      </c>
    </row>
    <row r="9" s="4" customFormat="1" spans="1:9">
      <c r="A9" s="5">
        <v>999224657079346</v>
      </c>
      <c r="B9" s="6">
        <v>45191</v>
      </c>
      <c r="C9" s="6">
        <v>45193</v>
      </c>
      <c r="D9" s="4">
        <v>2220</v>
      </c>
      <c r="E9" s="4" t="str">
        <f>VLOOKUP(A9,HOP!A:L,12,0)</f>
        <v>2220.00</v>
      </c>
      <c r="F9" s="4" t="str">
        <f>VLOOKUP(A9,HOP!A:C,3,0)</f>
        <v>3476176</v>
      </c>
      <c r="G9" s="4">
        <f t="shared" si="0"/>
        <v>0</v>
      </c>
      <c r="H9" s="4" t="str">
        <f t="shared" si="1"/>
        <v>，3476176</v>
      </c>
      <c r="I9" s="4" t="str">
        <f>VLOOKUP(A9,HOP!A:U,21,0)</f>
        <v>直采</v>
      </c>
    </row>
    <row r="10" s="4" customFormat="1" spans="1:9">
      <c r="A10" s="5">
        <v>999224724102518</v>
      </c>
      <c r="B10" s="6">
        <v>45187</v>
      </c>
      <c r="C10" s="6">
        <v>45189</v>
      </c>
      <c r="D10" s="4">
        <v>2220</v>
      </c>
      <c r="E10" s="4" t="str">
        <f>VLOOKUP(A10,HOP!A:L,12,0)</f>
        <v>2220.00</v>
      </c>
      <c r="F10" s="4" t="str">
        <f>VLOOKUP(A10,HOP!A:C,3,0)</f>
        <v>3492364</v>
      </c>
      <c r="G10" s="4">
        <f t="shared" si="0"/>
        <v>0</v>
      </c>
      <c r="H10" s="4" t="str">
        <f t="shared" si="1"/>
        <v>，3492364</v>
      </c>
      <c r="I10" s="4" t="str">
        <f>VLOOKUP(A10,HOP!A:U,21,0)</f>
        <v>直采</v>
      </c>
    </row>
    <row r="11" s="4" customFormat="1" spans="1:9">
      <c r="A11" s="5">
        <v>999225054077280</v>
      </c>
      <c r="B11" s="6">
        <v>45198</v>
      </c>
      <c r="C11" s="6">
        <v>45199</v>
      </c>
      <c r="D11" s="4">
        <v>1117</v>
      </c>
      <c r="E11" s="4" t="str">
        <f>VLOOKUP(A11,HOP!A:L,12,0)</f>
        <v>1117.00</v>
      </c>
      <c r="F11" s="4" t="str">
        <f>VLOOKUP(A11,HOP!A:C,3,0)</f>
        <v>3576146</v>
      </c>
      <c r="G11" s="4">
        <f t="shared" si="0"/>
        <v>0</v>
      </c>
      <c r="H11" s="4" t="str">
        <f t="shared" si="1"/>
        <v>，3576146</v>
      </c>
      <c r="I11" s="4" t="str">
        <f>VLOOKUP(A11,HOP!A:U,21,0)</f>
        <v>直采</v>
      </c>
    </row>
    <row r="12" s="4" customFormat="1" spans="1:9">
      <c r="A12" s="5">
        <v>999225625328162</v>
      </c>
      <c r="B12" s="6">
        <v>45180</v>
      </c>
      <c r="C12" s="6">
        <v>45186</v>
      </c>
      <c r="D12" s="4">
        <v>4320</v>
      </c>
      <c r="E12" s="4" t="str">
        <f>VLOOKUP(A12,HOP!A:L,12,0)</f>
        <v>4320.00</v>
      </c>
      <c r="F12" s="4" t="str">
        <f>VLOOKUP(A12,HOP!A:C,3,0)</f>
        <v>3693562</v>
      </c>
      <c r="G12" s="4">
        <f t="shared" si="0"/>
        <v>0</v>
      </c>
      <c r="H12" s="4" t="str">
        <f t="shared" si="1"/>
        <v>，3693562</v>
      </c>
      <c r="I12" s="4" t="str">
        <f>VLOOKUP(A12,HOP!A:U,21,0)</f>
        <v>直采</v>
      </c>
    </row>
    <row r="13" s="4" customFormat="1" spans="1:9">
      <c r="A13" s="5">
        <v>999226571059955</v>
      </c>
      <c r="B13" s="6">
        <v>45192</v>
      </c>
      <c r="C13" s="6">
        <v>45194</v>
      </c>
      <c r="D13" s="4">
        <v>1882</v>
      </c>
      <c r="E13" s="4" t="str">
        <f>VLOOKUP(A13,HOP!A:L,12,0)</f>
        <v>1882.00</v>
      </c>
      <c r="F13" s="4" t="str">
        <f>VLOOKUP(A13,HOP!A:C,3,0)</f>
        <v>3871235</v>
      </c>
      <c r="G13" s="4">
        <f t="shared" si="0"/>
        <v>0</v>
      </c>
      <c r="H13" s="4" t="str">
        <f t="shared" si="1"/>
        <v>，3871235</v>
      </c>
      <c r="I13" s="4" t="str">
        <f>VLOOKUP(A13,HOP!A:U,21,0)</f>
        <v>直采</v>
      </c>
    </row>
    <row r="14" s="4" customFormat="1" spans="1:9">
      <c r="A14" s="5">
        <v>999226638928017</v>
      </c>
      <c r="B14" s="6">
        <v>45188</v>
      </c>
      <c r="C14" s="6">
        <v>45189</v>
      </c>
      <c r="D14" s="4">
        <v>540</v>
      </c>
      <c r="E14" s="4" t="str">
        <f>VLOOKUP(A14,HOP!A:L,12,0)</f>
        <v>540.00</v>
      </c>
      <c r="F14" s="4" t="str">
        <f>VLOOKUP(A14,HOP!A:C,3,0)</f>
        <v>3888313</v>
      </c>
      <c r="G14" s="4">
        <f t="shared" si="0"/>
        <v>0</v>
      </c>
      <c r="H14" s="4" t="str">
        <f t="shared" si="1"/>
        <v>，3888313</v>
      </c>
      <c r="I14" s="4" t="str">
        <f>VLOOKUP(A14,HOP!A:U,21,0)</f>
        <v>直采</v>
      </c>
    </row>
    <row r="15" s="4" customFormat="1" spans="1:9">
      <c r="A15" s="5">
        <v>999226735121248</v>
      </c>
      <c r="B15" s="6">
        <v>45184</v>
      </c>
      <c r="C15" s="6">
        <v>45187</v>
      </c>
      <c r="D15" s="4">
        <v>4386</v>
      </c>
      <c r="E15" s="4" t="str">
        <f>VLOOKUP(A15,HOP!A:L,12,0)</f>
        <v>4386.00</v>
      </c>
      <c r="F15" s="4" t="str">
        <f>VLOOKUP(A15,HOP!A:C,3,0)</f>
        <v>3911205</v>
      </c>
      <c r="G15" s="4">
        <f t="shared" si="0"/>
        <v>0</v>
      </c>
      <c r="H15" s="4" t="str">
        <f t="shared" si="1"/>
        <v>，3911205</v>
      </c>
      <c r="I15" s="4" t="str">
        <f>VLOOKUP(A15,HOP!A:U,21,0)</f>
        <v>直采</v>
      </c>
    </row>
    <row r="16" s="4" customFormat="1" spans="1:9">
      <c r="A16" s="5">
        <v>999226747703281</v>
      </c>
      <c r="B16" s="6">
        <v>45193</v>
      </c>
      <c r="C16" s="6">
        <v>45197</v>
      </c>
      <c r="D16" s="4">
        <v>1996</v>
      </c>
      <c r="E16" s="4" t="str">
        <f>VLOOKUP(A16,HOP!A:L,12,0)</f>
        <v>1996.00</v>
      </c>
      <c r="F16" s="4" t="str">
        <f>VLOOKUP(A16,HOP!A:C,3,0)</f>
        <v>3915396</v>
      </c>
      <c r="G16" s="4">
        <f t="shared" si="0"/>
        <v>0</v>
      </c>
      <c r="H16" s="4" t="str">
        <f t="shared" si="1"/>
        <v>，3915396</v>
      </c>
      <c r="I16" s="4" t="str">
        <f>VLOOKUP(A16,HOP!A:U,21,0)</f>
        <v>直采</v>
      </c>
    </row>
    <row r="17" s="4" customFormat="1" spans="1:9">
      <c r="A17" s="5">
        <v>999226756013303</v>
      </c>
      <c r="B17" s="6">
        <v>45185</v>
      </c>
      <c r="C17" s="6">
        <v>45186</v>
      </c>
      <c r="D17" s="4">
        <v>3444</v>
      </c>
      <c r="E17" s="4" t="str">
        <f>VLOOKUP(A17,HOP!A:L,12,0)</f>
        <v>3444.00</v>
      </c>
      <c r="F17" s="4" t="str">
        <f>VLOOKUP(A17,HOP!A:C,3,0)</f>
        <v>3918359</v>
      </c>
      <c r="G17" s="4">
        <f t="shared" si="0"/>
        <v>0</v>
      </c>
      <c r="H17" s="4" t="str">
        <f t="shared" si="1"/>
        <v>，3918359</v>
      </c>
      <c r="I17" s="4" t="str">
        <f>VLOOKUP(A17,HOP!A:U,21,0)</f>
        <v>直采</v>
      </c>
    </row>
    <row r="18" s="4" customFormat="1" spans="1:9">
      <c r="A18" s="5">
        <v>999226758863360</v>
      </c>
      <c r="B18" s="6">
        <v>45186</v>
      </c>
      <c r="C18" s="6">
        <v>45191</v>
      </c>
      <c r="D18" s="4">
        <v>5068</v>
      </c>
      <c r="E18" s="4" t="str">
        <f>VLOOKUP(A18,HOP!A:L,12,0)</f>
        <v>5068.00</v>
      </c>
      <c r="F18" s="4" t="str">
        <f>VLOOKUP(A18,HOP!A:C,3,0)</f>
        <v>3919695</v>
      </c>
      <c r="G18" s="4">
        <f t="shared" si="0"/>
        <v>0</v>
      </c>
      <c r="H18" s="4" t="str">
        <f t="shared" si="1"/>
        <v>，3919695</v>
      </c>
      <c r="I18" s="4" t="str">
        <f>VLOOKUP(A18,HOP!A:U,21,0)</f>
        <v>直采</v>
      </c>
    </row>
    <row r="19" s="4" customFormat="1" spans="1:9">
      <c r="A19" s="5">
        <v>999226760364962</v>
      </c>
      <c r="B19" s="6">
        <v>45190</v>
      </c>
      <c r="C19" s="6">
        <v>45191</v>
      </c>
      <c r="D19" s="4">
        <v>1128</v>
      </c>
      <c r="E19" s="4" t="str">
        <f>VLOOKUP(A19,HOP!A:L,12,0)</f>
        <v>1128.00</v>
      </c>
      <c r="F19" s="4" t="str">
        <f>VLOOKUP(A19,HOP!A:C,3,0)</f>
        <v>3920127</v>
      </c>
      <c r="G19" s="4">
        <f t="shared" si="0"/>
        <v>0</v>
      </c>
      <c r="H19" s="4" t="str">
        <f t="shared" si="1"/>
        <v>，3920127</v>
      </c>
      <c r="I19" s="4" t="str">
        <f>VLOOKUP(A19,HOP!A:U,21,0)</f>
        <v>直采</v>
      </c>
    </row>
    <row r="20" s="4" customFormat="1" spans="1:9">
      <c r="A20" s="5">
        <v>999226764110089</v>
      </c>
      <c r="B20" s="6">
        <v>45195</v>
      </c>
      <c r="C20" s="6">
        <v>45198</v>
      </c>
      <c r="D20" s="4">
        <v>1586</v>
      </c>
      <c r="E20" s="4" t="str">
        <f>VLOOKUP(A20,HOP!A:L,12,0)</f>
        <v>1586.00</v>
      </c>
      <c r="F20" s="4" t="str">
        <f>VLOOKUP(A20,HOP!A:C,3,0)</f>
        <v>3922346</v>
      </c>
      <c r="G20" s="4">
        <f t="shared" si="0"/>
        <v>0</v>
      </c>
      <c r="H20" s="4" t="str">
        <f t="shared" si="1"/>
        <v>，3922346</v>
      </c>
      <c r="I20" s="4" t="str">
        <f>VLOOKUP(A20,HOP!A:U,21,0)</f>
        <v>直采</v>
      </c>
    </row>
    <row r="21" s="4" customFormat="1" spans="1:9">
      <c r="A21" s="5">
        <v>999226772009497</v>
      </c>
      <c r="B21" s="6">
        <v>45187</v>
      </c>
      <c r="C21" s="6">
        <v>45189</v>
      </c>
      <c r="D21" s="4">
        <v>5000</v>
      </c>
      <c r="E21" s="4" t="str">
        <f>VLOOKUP(A21,HOP!A:L,12,0)</f>
        <v>5000.00</v>
      </c>
      <c r="F21" s="4" t="str">
        <f>VLOOKUP(A21,HOP!A:C,3,0)</f>
        <v>3926622</v>
      </c>
      <c r="G21" s="4">
        <f t="shared" si="0"/>
        <v>0</v>
      </c>
      <c r="H21" s="4" t="str">
        <f t="shared" si="1"/>
        <v>，3926622</v>
      </c>
      <c r="I21" s="4" t="str">
        <f>VLOOKUP(A21,HOP!A:U,21,0)</f>
        <v>直采</v>
      </c>
    </row>
    <row r="22" s="4" customFormat="1" spans="1:9">
      <c r="A22" s="5">
        <v>999226775044745</v>
      </c>
      <c r="B22" s="6">
        <v>45185</v>
      </c>
      <c r="C22" s="6">
        <v>45186</v>
      </c>
      <c r="D22" s="4">
        <v>2516</v>
      </c>
      <c r="E22" s="4" t="str">
        <f>VLOOKUP(A22,HOP!A:L,12,0)</f>
        <v>2516.00</v>
      </c>
      <c r="F22" s="4" t="str">
        <f>VLOOKUP(A22,HOP!A:C,3,0)</f>
        <v>3928489</v>
      </c>
      <c r="G22" s="4">
        <f t="shared" si="0"/>
        <v>0</v>
      </c>
      <c r="H22" s="4" t="str">
        <f t="shared" si="1"/>
        <v>，3928489</v>
      </c>
      <c r="I22" s="4" t="str">
        <f>VLOOKUP(A22,HOP!A:U,21,0)</f>
        <v>直采</v>
      </c>
    </row>
    <row r="23" s="4" customFormat="1" spans="1:9">
      <c r="A23" s="5">
        <v>999226778458719</v>
      </c>
      <c r="B23" s="6">
        <v>45189</v>
      </c>
      <c r="C23" s="6">
        <v>45191</v>
      </c>
      <c r="D23" s="4">
        <v>1776</v>
      </c>
      <c r="E23" s="4" t="str">
        <f>VLOOKUP(A23,HOP!A:L,12,0)</f>
        <v>1776.00</v>
      </c>
      <c r="F23" s="4" t="str">
        <f>VLOOKUP(A23,HOP!A:C,3,0)</f>
        <v>3930076</v>
      </c>
      <c r="G23" s="4">
        <f t="shared" si="0"/>
        <v>0</v>
      </c>
      <c r="H23" s="4" t="str">
        <f t="shared" si="1"/>
        <v>，3930076</v>
      </c>
      <c r="I23" s="4" t="str">
        <f>VLOOKUP(A23,HOP!A:U,21,0)</f>
        <v>直采</v>
      </c>
    </row>
    <row r="24" s="4" customFormat="1" spans="1:9">
      <c r="A24" s="5">
        <v>999226783535985</v>
      </c>
      <c r="B24" s="6">
        <v>45184</v>
      </c>
      <c r="C24" s="6">
        <v>45187</v>
      </c>
      <c r="D24" s="4">
        <v>1479</v>
      </c>
      <c r="E24" s="4" t="str">
        <f>VLOOKUP(A24,HOP!A:L,12,0)</f>
        <v>1479.00</v>
      </c>
      <c r="F24" s="4" t="str">
        <f>VLOOKUP(A24,HOP!A:C,3,0)</f>
        <v>3933151</v>
      </c>
      <c r="G24" s="4">
        <f t="shared" si="0"/>
        <v>0</v>
      </c>
      <c r="H24" s="4" t="str">
        <f t="shared" si="1"/>
        <v>，3933151</v>
      </c>
      <c r="I24" s="4" t="str">
        <f>VLOOKUP(A24,HOP!A:U,21,0)</f>
        <v>直采</v>
      </c>
    </row>
    <row r="25" s="4" customFormat="1" spans="1:9">
      <c r="A25" s="5">
        <v>999226788643180</v>
      </c>
      <c r="B25" s="6">
        <v>45187</v>
      </c>
      <c r="C25" s="6">
        <v>45188</v>
      </c>
      <c r="D25" s="4">
        <v>1276</v>
      </c>
      <c r="E25" s="4" t="str">
        <f>VLOOKUP(A25,HOP!A:L,12,0)</f>
        <v>1276.00</v>
      </c>
      <c r="F25" s="4" t="str">
        <f>VLOOKUP(A25,HOP!A:C,3,0)</f>
        <v>3935450</v>
      </c>
      <c r="G25" s="4">
        <f t="shared" si="0"/>
        <v>0</v>
      </c>
      <c r="H25" s="4" t="str">
        <f t="shared" si="1"/>
        <v>，3935450</v>
      </c>
      <c r="I25" s="4" t="str">
        <f>VLOOKUP(A25,HOP!A:U,21,0)</f>
        <v>直采</v>
      </c>
    </row>
    <row r="26" s="4" customFormat="1" spans="1:9">
      <c r="A26" s="5">
        <v>999226788760503</v>
      </c>
      <c r="B26" s="6">
        <v>45189</v>
      </c>
      <c r="C26" s="6">
        <v>45190</v>
      </c>
      <c r="D26" s="4">
        <v>888</v>
      </c>
      <c r="E26" s="4" t="str">
        <f>VLOOKUP(A26,HOP!A:L,12,0)</f>
        <v>888.00</v>
      </c>
      <c r="F26" s="4" t="str">
        <f>VLOOKUP(A26,HOP!A:C,3,0)</f>
        <v>3935479</v>
      </c>
      <c r="G26" s="4">
        <f t="shared" si="0"/>
        <v>0</v>
      </c>
      <c r="H26" s="4" t="str">
        <f t="shared" si="1"/>
        <v>，3935479</v>
      </c>
      <c r="I26" s="4" t="str">
        <f>VLOOKUP(A26,HOP!A:U,21,0)</f>
        <v>直采</v>
      </c>
    </row>
    <row r="27" s="4" customFormat="1" spans="1:9">
      <c r="A27" s="5">
        <v>26793268030</v>
      </c>
      <c r="B27" s="6">
        <v>45185</v>
      </c>
      <c r="C27" s="6">
        <v>45186</v>
      </c>
      <c r="D27" s="4">
        <v>1462</v>
      </c>
      <c r="E27" s="4" t="str">
        <f>VLOOKUP(A27,HOP!A:L,12,0)</f>
        <v>1462.00</v>
      </c>
      <c r="F27" s="4" t="str">
        <f>VLOOKUP(A27,HOP!A:C,3,0)</f>
        <v>3938068</v>
      </c>
      <c r="G27" s="4">
        <f t="shared" si="0"/>
        <v>0</v>
      </c>
      <c r="H27" s="4" t="str">
        <f t="shared" si="1"/>
        <v>，3938068</v>
      </c>
      <c r="I27" s="4" t="str">
        <f>VLOOKUP(A27,HOP!A:U,21,0)</f>
        <v>直采</v>
      </c>
    </row>
    <row r="28" s="4" customFormat="1" spans="1:9">
      <c r="A28" s="5">
        <v>999226793695339</v>
      </c>
      <c r="B28" s="6">
        <v>45187</v>
      </c>
      <c r="C28" s="6">
        <v>45190</v>
      </c>
      <c r="D28" s="4">
        <v>2664</v>
      </c>
      <c r="E28" s="4" t="str">
        <f>VLOOKUP(A28,HOP!A:L,12,0)</f>
        <v>2664.00</v>
      </c>
      <c r="F28" s="4" t="str">
        <f>VLOOKUP(A28,HOP!A:C,3,0)</f>
        <v>3937879</v>
      </c>
      <c r="G28" s="4">
        <f t="shared" si="0"/>
        <v>0</v>
      </c>
      <c r="H28" s="4" t="str">
        <f t="shared" si="1"/>
        <v>，3937879</v>
      </c>
      <c r="I28" s="4" t="str">
        <f>VLOOKUP(A28,HOP!A:U,21,0)</f>
        <v>直采</v>
      </c>
    </row>
    <row r="29" s="4" customFormat="1" spans="1:9">
      <c r="A29" s="5">
        <v>999226797560339</v>
      </c>
      <c r="B29" s="6">
        <v>45187</v>
      </c>
      <c r="C29" s="6">
        <v>45188</v>
      </c>
      <c r="D29" s="4">
        <v>888</v>
      </c>
      <c r="E29" s="4" t="str">
        <f>VLOOKUP(A29,HOP!A:L,12,0)</f>
        <v>888.00</v>
      </c>
      <c r="F29" s="4" t="str">
        <f>VLOOKUP(A29,HOP!A:C,3,0)</f>
        <v>3940135</v>
      </c>
      <c r="G29" s="4">
        <f t="shared" si="0"/>
        <v>0</v>
      </c>
      <c r="H29" s="4" t="str">
        <f t="shared" si="1"/>
        <v>，3940135</v>
      </c>
      <c r="I29" s="4" t="str">
        <f>VLOOKUP(A29,HOP!A:U,21,0)</f>
        <v>直采</v>
      </c>
    </row>
    <row r="30" s="4" customFormat="1" spans="1:9">
      <c r="A30" s="5">
        <v>999226797942672</v>
      </c>
      <c r="B30" s="6">
        <v>45195</v>
      </c>
      <c r="C30" s="6">
        <v>45198</v>
      </c>
      <c r="D30" s="4">
        <v>1619</v>
      </c>
      <c r="E30" s="4" t="str">
        <f>VLOOKUP(A30,HOP!A:L,12,0)</f>
        <v>1619.00</v>
      </c>
      <c r="F30" s="4" t="str">
        <f>VLOOKUP(A30,HOP!A:C,3,0)</f>
        <v>3940585</v>
      </c>
      <c r="G30" s="4">
        <f t="shared" si="0"/>
        <v>0</v>
      </c>
      <c r="H30" s="4" t="str">
        <f t="shared" si="1"/>
        <v>，3940585</v>
      </c>
      <c r="I30" s="4" t="str">
        <f>VLOOKUP(A30,HOP!A:U,21,0)</f>
        <v>直采</v>
      </c>
    </row>
    <row r="31" s="4" customFormat="1" spans="1:9">
      <c r="A31" s="5">
        <v>999226832194163</v>
      </c>
      <c r="B31" s="6">
        <v>45189</v>
      </c>
      <c r="C31" s="6">
        <v>45190</v>
      </c>
      <c r="D31" s="4">
        <v>909</v>
      </c>
      <c r="E31" s="4" t="str">
        <f>VLOOKUP(A31,HOP!A:L,12,0)</f>
        <v>909.00</v>
      </c>
      <c r="F31" s="4" t="str">
        <f>VLOOKUP(A31,HOP!A:C,3,0)</f>
        <v>3945314</v>
      </c>
      <c r="G31" s="4">
        <f t="shared" si="0"/>
        <v>0</v>
      </c>
      <c r="H31" s="4" t="str">
        <f t="shared" si="1"/>
        <v>，3945314</v>
      </c>
      <c r="I31" s="4" t="str">
        <f>VLOOKUP(A31,HOP!A:U,21,0)</f>
        <v>直采</v>
      </c>
    </row>
    <row r="32" s="4" customFormat="1" spans="1:9">
      <c r="A32" s="5">
        <v>999226835956192</v>
      </c>
      <c r="B32" s="6">
        <v>45187</v>
      </c>
      <c r="C32" s="6">
        <v>45188</v>
      </c>
      <c r="D32" s="4">
        <v>1025</v>
      </c>
      <c r="E32" s="4" t="str">
        <f>VLOOKUP(A32,HOP!A:L,12,0)</f>
        <v>1025.00</v>
      </c>
      <c r="F32" s="4" t="str">
        <f>VLOOKUP(A32,HOP!A:C,3,0)</f>
        <v>3946274</v>
      </c>
      <c r="G32" s="4">
        <f t="shared" si="0"/>
        <v>0</v>
      </c>
      <c r="H32" s="4" t="str">
        <f t="shared" si="1"/>
        <v>，3946274</v>
      </c>
      <c r="I32" s="4" t="str">
        <f>VLOOKUP(A32,HOP!A:U,21,0)</f>
        <v>直采</v>
      </c>
    </row>
    <row r="33" s="4" customFormat="1" spans="1:9">
      <c r="A33" s="5">
        <v>999226839033252</v>
      </c>
      <c r="B33" s="6">
        <v>45191</v>
      </c>
      <c r="C33" s="6">
        <v>45194</v>
      </c>
      <c r="D33" s="4">
        <v>1467</v>
      </c>
      <c r="E33" s="4" t="str">
        <f>VLOOKUP(A33,HOP!A:L,12,0)</f>
        <v>1467.00</v>
      </c>
      <c r="F33" s="4" t="str">
        <f>VLOOKUP(A33,HOP!A:C,3,0)</f>
        <v>3947695</v>
      </c>
      <c r="G33" s="4">
        <f t="shared" si="0"/>
        <v>0</v>
      </c>
      <c r="H33" s="4" t="str">
        <f t="shared" si="1"/>
        <v>，3947695</v>
      </c>
      <c r="I33" s="4" t="str">
        <f>VLOOKUP(A33,HOP!A:U,21,0)</f>
        <v>直采</v>
      </c>
    </row>
    <row r="34" s="4" customFormat="1" spans="1:9">
      <c r="A34" s="5">
        <v>999226840121150</v>
      </c>
      <c r="B34" s="6">
        <v>45192</v>
      </c>
      <c r="C34" s="6">
        <v>45195</v>
      </c>
      <c r="D34" s="4">
        <v>1509</v>
      </c>
      <c r="E34" s="4" t="str">
        <f>VLOOKUP(A34,HOP!A:L,12,0)</f>
        <v>1509.00</v>
      </c>
      <c r="F34" s="4" t="str">
        <f>VLOOKUP(A34,HOP!A:C,3,0)</f>
        <v>3948120</v>
      </c>
      <c r="G34" s="4">
        <f t="shared" si="0"/>
        <v>0</v>
      </c>
      <c r="H34" s="4" t="str">
        <f t="shared" si="1"/>
        <v>，3948120</v>
      </c>
      <c r="I34" s="4" t="str">
        <f>VLOOKUP(A34,HOP!A:U,21,0)</f>
        <v>直采</v>
      </c>
    </row>
    <row r="35" s="4" customFormat="1" spans="1:9">
      <c r="A35" s="5">
        <v>999226842680333</v>
      </c>
      <c r="B35" s="6">
        <v>45188</v>
      </c>
      <c r="C35" s="6">
        <v>45190</v>
      </c>
      <c r="D35" s="4">
        <v>2044</v>
      </c>
      <c r="E35" s="4" t="str">
        <f>VLOOKUP(A35,HOP!A:L,12,0)</f>
        <v>2044.00</v>
      </c>
      <c r="F35" s="4" t="str">
        <f>VLOOKUP(A35,HOP!A:C,3,0)</f>
        <v>3950061</v>
      </c>
      <c r="G35" s="4">
        <f t="shared" si="0"/>
        <v>0</v>
      </c>
      <c r="H35" s="4" t="str">
        <f t="shared" si="1"/>
        <v>，3950061</v>
      </c>
      <c r="I35" s="4" t="str">
        <f>VLOOKUP(A35,HOP!A:U,21,0)</f>
        <v>直采</v>
      </c>
    </row>
    <row r="36" s="4" customFormat="1" spans="1:9">
      <c r="A36" s="5">
        <v>999226844714352</v>
      </c>
      <c r="B36" s="6">
        <v>45189</v>
      </c>
      <c r="C36" s="6">
        <v>45190</v>
      </c>
      <c r="D36" s="4">
        <v>1818</v>
      </c>
      <c r="E36" s="4" t="str">
        <f>VLOOKUP(A36,HOP!A:L,12,0)</f>
        <v>1818.00</v>
      </c>
      <c r="F36" s="4" t="str">
        <f>VLOOKUP(A36,HOP!A:C,3,0)</f>
        <v>3951732</v>
      </c>
      <c r="G36" s="4">
        <f t="shared" si="0"/>
        <v>0</v>
      </c>
      <c r="H36" s="4" t="str">
        <f t="shared" si="1"/>
        <v>，3951732</v>
      </c>
      <c r="I36" s="4" t="str">
        <f>VLOOKUP(A36,HOP!A:U,21,0)</f>
        <v>直采</v>
      </c>
    </row>
    <row r="37" s="4" customFormat="1" spans="1:9">
      <c r="A37" s="5">
        <v>999226847589117</v>
      </c>
      <c r="B37" s="6">
        <v>45189</v>
      </c>
      <c r="C37" s="6">
        <v>45190</v>
      </c>
      <c r="D37" s="4">
        <v>919</v>
      </c>
      <c r="E37" s="4" t="str">
        <f>VLOOKUP(A37,HOP!A:L,12,0)</f>
        <v>919.00</v>
      </c>
      <c r="F37" s="4" t="str">
        <f>VLOOKUP(A37,HOP!A:C,3,0)</f>
        <v>3954732</v>
      </c>
      <c r="G37" s="4">
        <f t="shared" si="0"/>
        <v>0</v>
      </c>
      <c r="H37" s="4" t="str">
        <f t="shared" si="1"/>
        <v>，3954732</v>
      </c>
      <c r="I37" s="4" t="str">
        <f>VLOOKUP(A37,HOP!A:U,21,0)</f>
        <v>直采</v>
      </c>
    </row>
    <row r="38" s="4" customFormat="1" spans="1:9">
      <c r="A38" s="5">
        <v>999226852010694</v>
      </c>
      <c r="B38" s="6">
        <v>45189</v>
      </c>
      <c r="C38" s="6">
        <v>45190</v>
      </c>
      <c r="D38" s="4">
        <v>919</v>
      </c>
      <c r="E38" s="4" t="str">
        <f>VLOOKUP(A38,HOP!A:L,12,0)</f>
        <v>919.00</v>
      </c>
      <c r="F38" s="4" t="str">
        <f>VLOOKUP(A38,HOP!A:C,3,0)</f>
        <v>3960126</v>
      </c>
      <c r="G38" s="4">
        <f t="shared" si="0"/>
        <v>0</v>
      </c>
      <c r="H38" s="4" t="str">
        <f t="shared" si="1"/>
        <v>，3960126</v>
      </c>
      <c r="I38" s="4" t="str">
        <f>VLOOKUP(A38,HOP!A:U,21,0)</f>
        <v>直采</v>
      </c>
    </row>
    <row r="39" s="4" customFormat="1" spans="1:9">
      <c r="A39" s="5">
        <v>999226852131230</v>
      </c>
      <c r="B39" s="6">
        <v>45190</v>
      </c>
      <c r="C39" s="6">
        <v>45191</v>
      </c>
      <c r="D39" s="4">
        <v>919</v>
      </c>
      <c r="E39" s="4" t="str">
        <f>VLOOKUP(A39,HOP!A:L,12,0)</f>
        <v>919.00</v>
      </c>
      <c r="F39" s="4" t="str">
        <f>VLOOKUP(A39,HOP!A:C,3,0)</f>
        <v>3960197</v>
      </c>
      <c r="G39" s="4">
        <f t="shared" si="0"/>
        <v>0</v>
      </c>
      <c r="H39" s="4" t="str">
        <f t="shared" si="1"/>
        <v>，3960197</v>
      </c>
      <c r="I39" s="4" t="str">
        <f>VLOOKUP(A39,HOP!A:U,21,0)</f>
        <v>直采</v>
      </c>
    </row>
    <row r="40" s="4" customFormat="1" spans="1:9">
      <c r="A40" s="5">
        <v>26854044313</v>
      </c>
      <c r="B40" s="6">
        <v>45190</v>
      </c>
      <c r="C40" s="6">
        <v>45191</v>
      </c>
      <c r="D40" s="4">
        <v>1022</v>
      </c>
      <c r="E40" s="4" t="str">
        <f>VLOOKUP(A40,HOP!A:L,12,0)</f>
        <v>1022.00</v>
      </c>
      <c r="F40" s="4" t="str">
        <f>VLOOKUP(A40,HOP!A:C,3,0)</f>
        <v>3962372</v>
      </c>
      <c r="G40" s="4">
        <f t="shared" si="0"/>
        <v>0</v>
      </c>
      <c r="H40" s="4" t="str">
        <f t="shared" si="1"/>
        <v>，3962372</v>
      </c>
      <c r="I40" s="4" t="str">
        <f>VLOOKUP(A40,HOP!A:U,21,0)</f>
        <v>直采</v>
      </c>
    </row>
    <row r="41" s="4" customFormat="1" spans="1:9">
      <c r="A41" s="5">
        <v>999226930413262</v>
      </c>
      <c r="B41" s="6">
        <v>45193</v>
      </c>
      <c r="C41" s="6">
        <v>45197</v>
      </c>
      <c r="D41" s="4">
        <v>2063</v>
      </c>
      <c r="E41" s="4" t="str">
        <f>VLOOKUP(A41,HOP!A:L,12,0)</f>
        <v>2063.00</v>
      </c>
      <c r="F41" s="4" t="str">
        <f>VLOOKUP(A41,HOP!A:C,3,0)</f>
        <v>3977695</v>
      </c>
      <c r="G41" s="4">
        <f t="shared" si="0"/>
        <v>0</v>
      </c>
      <c r="H41" s="4" t="str">
        <f t="shared" si="1"/>
        <v>，3977695</v>
      </c>
      <c r="I41" s="4" t="str">
        <f>VLOOKUP(A41,HOP!A:U,21,0)</f>
        <v>直采</v>
      </c>
    </row>
    <row r="43" spans="4:4">
      <c r="D43" s="4">
        <f>SUM(D2:D42)</f>
        <v>86358</v>
      </c>
    </row>
    <row r="45" spans="1:1">
      <c r="A45" s="4" t="s">
        <v>177</v>
      </c>
    </row>
    <row r="46" spans="1:1">
      <c r="A46" s="4" t="s">
        <v>178</v>
      </c>
    </row>
    <row r="47" spans="1:1">
      <c r="A47" s="4" t="s">
        <v>179</v>
      </c>
    </row>
  </sheetData>
  <autoFilter ref="A1:XFD43">
    <filterColumn colId="3">
      <filters blank="1">
        <filter val="2915"/>
        <filter val="1996"/>
        <filter val="2516"/>
        <filter val="1117"/>
        <filter val="1818"/>
        <filter val="86358"/>
        <filter val="919"/>
        <filter val="1619"/>
        <filter val="2220"/>
        <filter val="4320"/>
        <filter val="6060"/>
        <filter val="1022"/>
        <filter val="1462"/>
        <filter val="2063"/>
        <filter val="2664"/>
        <filter val="1025"/>
        <filter val="1467"/>
        <filter val="1128"/>
        <filter val="5068"/>
        <filter val="1276"/>
        <filter val="1776"/>
        <filter val="4436"/>
        <filter val="7578"/>
        <filter val="1479"/>
        <filter val="540"/>
        <filter val="640"/>
        <filter val="5000"/>
        <filter val="1882"/>
        <filter val="2044"/>
        <filter val="3444"/>
        <filter val="1586"/>
        <filter val="4386"/>
        <filter val="888"/>
        <filter val="909"/>
        <filter val="15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180</v>
      </c>
      <c r="B1" s="2" t="s">
        <v>181</v>
      </c>
      <c r="C1" s="2" t="s">
        <v>182</v>
      </c>
      <c r="D1" s="2" t="s">
        <v>183</v>
      </c>
      <c r="E1" s="2" t="s">
        <v>13</v>
      </c>
      <c r="F1" s="2" t="s">
        <v>5</v>
      </c>
      <c r="G1" s="2" t="s">
        <v>6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  <c r="U1" s="2" t="s">
        <v>197</v>
      </c>
      <c r="V1" s="2" t="s">
        <v>198</v>
      </c>
    </row>
    <row r="2" s="1" customFormat="1" spans="1:22">
      <c r="A2" s="3">
        <v>999226852010694</v>
      </c>
      <c r="B2" s="1" t="s">
        <v>199</v>
      </c>
      <c r="C2" s="1" t="s">
        <v>200</v>
      </c>
      <c r="D2" s="1" t="s">
        <v>201</v>
      </c>
      <c r="E2" s="1" t="s">
        <v>202</v>
      </c>
      <c r="F2" s="1" t="s">
        <v>199</v>
      </c>
      <c r="G2" s="1" t="s">
        <v>203</v>
      </c>
      <c r="H2" s="1" t="s">
        <v>204</v>
      </c>
      <c r="I2" s="1" t="s">
        <v>205</v>
      </c>
      <c r="J2" s="1" t="s">
        <v>206</v>
      </c>
      <c r="K2" s="1" t="s">
        <v>205</v>
      </c>
      <c r="L2" s="1" t="s">
        <v>205</v>
      </c>
      <c r="M2" s="1" t="s">
        <v>207</v>
      </c>
      <c r="N2" s="1" t="s">
        <v>207</v>
      </c>
      <c r="O2" s="1" t="s">
        <v>208</v>
      </c>
      <c r="P2" s="1" t="s">
        <v>209</v>
      </c>
      <c r="Q2" s="1" t="s">
        <v>210</v>
      </c>
      <c r="R2" s="1" t="s">
        <v>211</v>
      </c>
      <c r="S2" s="1" t="s">
        <v>212</v>
      </c>
      <c r="T2" s="1" t="s">
        <v>213</v>
      </c>
      <c r="U2" s="1" t="s">
        <v>214</v>
      </c>
      <c r="V2" s="1" t="s">
        <v>215</v>
      </c>
    </row>
    <row r="3" s="1" customFormat="1" spans="1:22">
      <c r="A3" s="3">
        <v>999226847589117</v>
      </c>
      <c r="B3" s="1" t="s">
        <v>216</v>
      </c>
      <c r="C3" s="1" t="s">
        <v>217</v>
      </c>
      <c r="D3" s="1" t="s">
        <v>201</v>
      </c>
      <c r="E3" s="1" t="s">
        <v>218</v>
      </c>
      <c r="F3" s="1" t="s">
        <v>199</v>
      </c>
      <c r="G3" s="1" t="s">
        <v>203</v>
      </c>
      <c r="H3" s="1" t="s">
        <v>204</v>
      </c>
      <c r="I3" s="1" t="s">
        <v>205</v>
      </c>
      <c r="J3" s="1" t="s">
        <v>206</v>
      </c>
      <c r="K3" s="1" t="s">
        <v>205</v>
      </c>
      <c r="L3" s="1" t="s">
        <v>205</v>
      </c>
      <c r="M3" s="1" t="s">
        <v>207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219</v>
      </c>
      <c r="S3" s="1" t="s">
        <v>212</v>
      </c>
      <c r="T3" s="1" t="s">
        <v>213</v>
      </c>
      <c r="U3" s="1" t="s">
        <v>214</v>
      </c>
      <c r="V3" s="1" t="s">
        <v>215</v>
      </c>
    </row>
    <row r="4" s="1" customFormat="1" spans="1:22">
      <c r="A4" s="3">
        <v>999226844714352</v>
      </c>
      <c r="B4" s="1" t="s">
        <v>220</v>
      </c>
      <c r="C4" s="1" t="s">
        <v>221</v>
      </c>
      <c r="D4" s="1" t="s">
        <v>201</v>
      </c>
      <c r="E4" s="1" t="s">
        <v>160</v>
      </c>
      <c r="F4" s="1" t="s">
        <v>199</v>
      </c>
      <c r="G4" s="1" t="s">
        <v>203</v>
      </c>
      <c r="H4" s="1" t="s">
        <v>204</v>
      </c>
      <c r="I4" s="1" t="s">
        <v>222</v>
      </c>
      <c r="J4" s="1" t="s">
        <v>206</v>
      </c>
      <c r="K4" s="1" t="s">
        <v>222</v>
      </c>
      <c r="L4" s="1" t="s">
        <v>222</v>
      </c>
      <c r="M4" s="1" t="s">
        <v>207</v>
      </c>
      <c r="N4" s="1" t="s">
        <v>207</v>
      </c>
      <c r="O4" s="1" t="s">
        <v>208</v>
      </c>
      <c r="P4" s="1" t="s">
        <v>209</v>
      </c>
      <c r="Q4" s="1" t="s">
        <v>210</v>
      </c>
      <c r="R4" s="1" t="s">
        <v>223</v>
      </c>
      <c r="S4" s="1" t="s">
        <v>212</v>
      </c>
      <c r="T4" s="1" t="s">
        <v>213</v>
      </c>
      <c r="U4" s="1" t="s">
        <v>214</v>
      </c>
      <c r="V4" s="1" t="s">
        <v>215</v>
      </c>
    </row>
    <row r="5" s="1" customFormat="1" spans="1:22">
      <c r="A5" s="3">
        <v>999226842680333</v>
      </c>
      <c r="B5" s="1" t="s">
        <v>220</v>
      </c>
      <c r="C5" s="1" t="s">
        <v>224</v>
      </c>
      <c r="D5" s="1" t="s">
        <v>201</v>
      </c>
      <c r="E5" s="1" t="s">
        <v>225</v>
      </c>
      <c r="F5" s="1" t="s">
        <v>216</v>
      </c>
      <c r="G5" s="1" t="s">
        <v>203</v>
      </c>
      <c r="H5" s="1" t="s">
        <v>204</v>
      </c>
      <c r="I5" s="1" t="s">
        <v>226</v>
      </c>
      <c r="J5" s="1" t="s">
        <v>206</v>
      </c>
      <c r="K5" s="1" t="s">
        <v>226</v>
      </c>
      <c r="L5" s="1" t="s">
        <v>226</v>
      </c>
      <c r="M5" s="1" t="s">
        <v>207</v>
      </c>
      <c r="N5" s="1" t="s">
        <v>207</v>
      </c>
      <c r="O5" s="1" t="s">
        <v>208</v>
      </c>
      <c r="P5" s="1" t="s">
        <v>209</v>
      </c>
      <c r="Q5" s="1" t="s">
        <v>210</v>
      </c>
      <c r="R5" s="1" t="s">
        <v>227</v>
      </c>
      <c r="S5" s="1" t="s">
        <v>212</v>
      </c>
      <c r="T5" s="1" t="s">
        <v>213</v>
      </c>
      <c r="U5" s="1" t="s">
        <v>214</v>
      </c>
      <c r="V5" s="1" t="s">
        <v>215</v>
      </c>
    </row>
    <row r="6" s="1" customFormat="1" spans="1:22">
      <c r="A6" s="3">
        <v>999226852131230</v>
      </c>
      <c r="B6" s="1" t="s">
        <v>199</v>
      </c>
      <c r="C6" s="1" t="s">
        <v>228</v>
      </c>
      <c r="D6" s="1" t="s">
        <v>201</v>
      </c>
      <c r="E6" s="1" t="s">
        <v>229</v>
      </c>
      <c r="F6" s="1" t="s">
        <v>203</v>
      </c>
      <c r="G6" s="1" t="s">
        <v>230</v>
      </c>
      <c r="H6" s="1" t="s">
        <v>204</v>
      </c>
      <c r="I6" s="1" t="s">
        <v>205</v>
      </c>
      <c r="J6" s="1" t="s">
        <v>206</v>
      </c>
      <c r="K6" s="1" t="s">
        <v>205</v>
      </c>
      <c r="L6" s="1" t="s">
        <v>205</v>
      </c>
      <c r="M6" s="1" t="s">
        <v>207</v>
      </c>
      <c r="N6" s="1" t="s">
        <v>207</v>
      </c>
      <c r="O6" s="1" t="s">
        <v>208</v>
      </c>
      <c r="P6" s="1" t="s">
        <v>209</v>
      </c>
      <c r="Q6" s="1" t="s">
        <v>210</v>
      </c>
      <c r="R6" s="1" t="s">
        <v>231</v>
      </c>
      <c r="S6" s="1" t="s">
        <v>212</v>
      </c>
      <c r="T6" s="1" t="s">
        <v>213</v>
      </c>
      <c r="U6" s="1" t="s">
        <v>214</v>
      </c>
      <c r="V6" s="1" t="s">
        <v>215</v>
      </c>
    </row>
    <row r="7" s="1" customFormat="1" spans="1:22">
      <c r="A7" s="3">
        <v>26854044313</v>
      </c>
      <c r="B7" s="1" t="s">
        <v>199</v>
      </c>
      <c r="C7" s="1" t="s">
        <v>232</v>
      </c>
      <c r="D7" s="1" t="s">
        <v>201</v>
      </c>
      <c r="E7" s="1" t="s">
        <v>157</v>
      </c>
      <c r="F7" s="1" t="s">
        <v>203</v>
      </c>
      <c r="G7" s="1" t="s">
        <v>230</v>
      </c>
      <c r="H7" s="1" t="s">
        <v>204</v>
      </c>
      <c r="I7" s="1" t="s">
        <v>233</v>
      </c>
      <c r="J7" s="1" t="s">
        <v>206</v>
      </c>
      <c r="K7" s="1" t="s">
        <v>233</v>
      </c>
      <c r="L7" s="1" t="s">
        <v>233</v>
      </c>
      <c r="M7" s="1" t="s">
        <v>207</v>
      </c>
      <c r="N7" s="1" t="s">
        <v>207</v>
      </c>
      <c r="O7" s="1" t="s">
        <v>208</v>
      </c>
      <c r="P7" s="1" t="s">
        <v>209</v>
      </c>
      <c r="Q7" s="1" t="s">
        <v>210</v>
      </c>
      <c r="R7" s="1" t="s">
        <v>234</v>
      </c>
      <c r="S7" s="1" t="s">
        <v>212</v>
      </c>
      <c r="T7" s="1" t="s">
        <v>213</v>
      </c>
      <c r="U7" s="1" t="s">
        <v>214</v>
      </c>
      <c r="V7" s="1" t="s">
        <v>215</v>
      </c>
    </row>
    <row r="8" s="1" customFormat="1" spans="1:22">
      <c r="A8" s="3">
        <v>999226835956192</v>
      </c>
      <c r="B8" s="1" t="s">
        <v>235</v>
      </c>
      <c r="C8" s="1" t="s">
        <v>236</v>
      </c>
      <c r="D8" s="1" t="s">
        <v>201</v>
      </c>
      <c r="E8" s="1" t="s">
        <v>237</v>
      </c>
      <c r="F8" s="1" t="s">
        <v>220</v>
      </c>
      <c r="G8" s="1" t="s">
        <v>216</v>
      </c>
      <c r="H8" s="1" t="s">
        <v>204</v>
      </c>
      <c r="I8" s="1" t="s">
        <v>238</v>
      </c>
      <c r="J8" s="1" t="s">
        <v>206</v>
      </c>
      <c r="K8" s="1" t="s">
        <v>238</v>
      </c>
      <c r="L8" s="1" t="s">
        <v>238</v>
      </c>
      <c r="M8" s="1" t="s">
        <v>207</v>
      </c>
      <c r="N8" s="1" t="s">
        <v>207</v>
      </c>
      <c r="O8" s="1" t="s">
        <v>208</v>
      </c>
      <c r="P8" s="1" t="s">
        <v>209</v>
      </c>
      <c r="Q8" s="1" t="s">
        <v>210</v>
      </c>
      <c r="R8" s="1" t="s">
        <v>239</v>
      </c>
      <c r="S8" s="1" t="s">
        <v>212</v>
      </c>
      <c r="T8" s="1" t="s">
        <v>213</v>
      </c>
      <c r="U8" s="1" t="s">
        <v>214</v>
      </c>
      <c r="V8" s="1" t="s">
        <v>215</v>
      </c>
    </row>
    <row r="9" s="1" customFormat="1" spans="1:22">
      <c r="A9" s="3">
        <v>999226832194163</v>
      </c>
      <c r="B9" s="1" t="s">
        <v>235</v>
      </c>
      <c r="C9" s="1" t="s">
        <v>240</v>
      </c>
      <c r="D9" s="1" t="s">
        <v>201</v>
      </c>
      <c r="E9" s="1" t="s">
        <v>241</v>
      </c>
      <c r="F9" s="1" t="s">
        <v>199</v>
      </c>
      <c r="G9" s="1" t="s">
        <v>203</v>
      </c>
      <c r="H9" s="1" t="s">
        <v>204</v>
      </c>
      <c r="I9" s="1" t="s">
        <v>242</v>
      </c>
      <c r="J9" s="1" t="s">
        <v>206</v>
      </c>
      <c r="K9" s="1" t="s">
        <v>242</v>
      </c>
      <c r="L9" s="1" t="s">
        <v>242</v>
      </c>
      <c r="M9" s="1" t="s">
        <v>207</v>
      </c>
      <c r="N9" s="1" t="s">
        <v>207</v>
      </c>
      <c r="O9" s="1" t="s">
        <v>208</v>
      </c>
      <c r="P9" s="1" t="s">
        <v>209</v>
      </c>
      <c r="Q9" s="1" t="s">
        <v>210</v>
      </c>
      <c r="R9" s="1" t="s">
        <v>243</v>
      </c>
      <c r="S9" s="1" t="s">
        <v>212</v>
      </c>
      <c r="T9" s="1" t="s">
        <v>213</v>
      </c>
      <c r="U9" s="1" t="s">
        <v>214</v>
      </c>
      <c r="V9" s="1" t="s">
        <v>215</v>
      </c>
    </row>
    <row r="10" s="1" customFormat="1" spans="1:22">
      <c r="A10" s="3">
        <v>999226930413262</v>
      </c>
      <c r="B10" s="1" t="s">
        <v>244</v>
      </c>
      <c r="C10" s="1" t="s">
        <v>245</v>
      </c>
      <c r="D10" s="1" t="s">
        <v>246</v>
      </c>
      <c r="E10" s="1" t="s">
        <v>175</v>
      </c>
      <c r="F10" s="1" t="s">
        <v>244</v>
      </c>
      <c r="G10" s="1" t="s">
        <v>247</v>
      </c>
      <c r="H10" s="1" t="s">
        <v>204</v>
      </c>
      <c r="I10" s="1" t="s">
        <v>248</v>
      </c>
      <c r="J10" s="1" t="s">
        <v>206</v>
      </c>
      <c r="K10" s="1" t="s">
        <v>248</v>
      </c>
      <c r="L10" s="1" t="s">
        <v>248</v>
      </c>
      <c r="M10" s="1" t="s">
        <v>207</v>
      </c>
      <c r="N10" s="1" t="s">
        <v>207</v>
      </c>
      <c r="O10" s="1" t="s">
        <v>208</v>
      </c>
      <c r="P10" s="1" t="s">
        <v>209</v>
      </c>
      <c r="Q10" s="1" t="s">
        <v>210</v>
      </c>
      <c r="R10" s="1" t="s">
        <v>249</v>
      </c>
      <c r="S10" s="1" t="s">
        <v>212</v>
      </c>
      <c r="T10" s="1" t="s">
        <v>213</v>
      </c>
      <c r="U10" s="1" t="s">
        <v>214</v>
      </c>
      <c r="V10" s="1" t="s">
        <v>250</v>
      </c>
    </row>
    <row r="11" s="1" customFormat="1" spans="1:22">
      <c r="A11" s="3">
        <v>999226797560339</v>
      </c>
      <c r="B11" s="1" t="s">
        <v>251</v>
      </c>
      <c r="C11" s="1" t="s">
        <v>252</v>
      </c>
      <c r="D11" s="1" t="s">
        <v>201</v>
      </c>
      <c r="E11" s="1" t="s">
        <v>253</v>
      </c>
      <c r="F11" s="1" t="s">
        <v>220</v>
      </c>
      <c r="G11" s="1" t="s">
        <v>216</v>
      </c>
      <c r="H11" s="1" t="s">
        <v>204</v>
      </c>
      <c r="I11" s="1" t="s">
        <v>254</v>
      </c>
      <c r="J11" s="1" t="s">
        <v>206</v>
      </c>
      <c r="K11" s="1" t="s">
        <v>254</v>
      </c>
      <c r="L11" s="1" t="s">
        <v>254</v>
      </c>
      <c r="M11" s="1" t="s">
        <v>207</v>
      </c>
      <c r="N11" s="1" t="s">
        <v>207</v>
      </c>
      <c r="O11" s="1" t="s">
        <v>208</v>
      </c>
      <c r="P11" s="1" t="s">
        <v>209</v>
      </c>
      <c r="Q11" s="1" t="s">
        <v>210</v>
      </c>
      <c r="R11" s="1" t="s">
        <v>255</v>
      </c>
      <c r="S11" s="1" t="s">
        <v>212</v>
      </c>
      <c r="T11" s="1" t="s">
        <v>213</v>
      </c>
      <c r="U11" s="1" t="s">
        <v>214</v>
      </c>
      <c r="V11" s="1" t="s">
        <v>215</v>
      </c>
    </row>
    <row r="12" s="1" customFormat="1" spans="1:22">
      <c r="A12" s="3">
        <v>26793268030</v>
      </c>
      <c r="B12" s="1" t="s">
        <v>251</v>
      </c>
      <c r="C12" s="1" t="s">
        <v>256</v>
      </c>
      <c r="D12" s="1" t="s">
        <v>201</v>
      </c>
      <c r="E12" s="1" t="s">
        <v>132</v>
      </c>
      <c r="F12" s="1" t="s">
        <v>251</v>
      </c>
      <c r="G12" s="1" t="s">
        <v>235</v>
      </c>
      <c r="H12" s="1" t="s">
        <v>204</v>
      </c>
      <c r="I12" s="1" t="s">
        <v>257</v>
      </c>
      <c r="J12" s="1" t="s">
        <v>206</v>
      </c>
      <c r="K12" s="1" t="s">
        <v>257</v>
      </c>
      <c r="L12" s="1" t="s">
        <v>257</v>
      </c>
      <c r="M12" s="1" t="s">
        <v>207</v>
      </c>
      <c r="N12" s="1" t="s">
        <v>207</v>
      </c>
      <c r="O12" s="1" t="s">
        <v>208</v>
      </c>
      <c r="P12" s="1" t="s">
        <v>209</v>
      </c>
      <c r="Q12" s="1" t="s">
        <v>210</v>
      </c>
      <c r="R12" s="1" t="s">
        <v>258</v>
      </c>
      <c r="S12" s="1" t="s">
        <v>212</v>
      </c>
      <c r="T12" s="1" t="s">
        <v>213</v>
      </c>
      <c r="U12" s="1" t="s">
        <v>214</v>
      </c>
      <c r="V12" s="1" t="s">
        <v>215</v>
      </c>
    </row>
    <row r="13" s="1" customFormat="1" spans="1:22">
      <c r="A13" s="3">
        <v>999226793695339</v>
      </c>
      <c r="B13" s="1" t="s">
        <v>251</v>
      </c>
      <c r="C13" s="1" t="s">
        <v>259</v>
      </c>
      <c r="D13" s="1" t="s">
        <v>201</v>
      </c>
      <c r="E13" s="1" t="s">
        <v>260</v>
      </c>
      <c r="F13" s="1" t="s">
        <v>220</v>
      </c>
      <c r="G13" s="1" t="s">
        <v>203</v>
      </c>
      <c r="H13" s="1" t="s">
        <v>204</v>
      </c>
      <c r="I13" s="1" t="s">
        <v>261</v>
      </c>
      <c r="J13" s="1" t="s">
        <v>206</v>
      </c>
      <c r="K13" s="1" t="s">
        <v>261</v>
      </c>
      <c r="L13" s="1" t="s">
        <v>261</v>
      </c>
      <c r="M13" s="1" t="s">
        <v>207</v>
      </c>
      <c r="N13" s="1" t="s">
        <v>207</v>
      </c>
      <c r="O13" s="1" t="s">
        <v>208</v>
      </c>
      <c r="P13" s="1" t="s">
        <v>209</v>
      </c>
      <c r="Q13" s="1" t="s">
        <v>210</v>
      </c>
      <c r="R13" s="1" t="s">
        <v>262</v>
      </c>
      <c r="S13" s="1" t="s">
        <v>212</v>
      </c>
      <c r="T13" s="1" t="s">
        <v>213</v>
      </c>
      <c r="U13" s="1" t="s">
        <v>214</v>
      </c>
      <c r="V13" s="1" t="s">
        <v>215</v>
      </c>
    </row>
    <row r="14" s="1" customFormat="1" spans="1:22">
      <c r="A14" s="3">
        <v>999226788760503</v>
      </c>
      <c r="B14" s="1" t="s">
        <v>263</v>
      </c>
      <c r="C14" s="1" t="s">
        <v>264</v>
      </c>
      <c r="D14" s="1" t="s">
        <v>201</v>
      </c>
      <c r="E14" s="1" t="s">
        <v>265</v>
      </c>
      <c r="F14" s="1" t="s">
        <v>199</v>
      </c>
      <c r="G14" s="1" t="s">
        <v>203</v>
      </c>
      <c r="H14" s="1" t="s">
        <v>204</v>
      </c>
      <c r="I14" s="1" t="s">
        <v>254</v>
      </c>
      <c r="J14" s="1" t="s">
        <v>206</v>
      </c>
      <c r="K14" s="1" t="s">
        <v>254</v>
      </c>
      <c r="L14" s="1" t="s">
        <v>254</v>
      </c>
      <c r="M14" s="1" t="s">
        <v>207</v>
      </c>
      <c r="N14" s="1" t="s">
        <v>207</v>
      </c>
      <c r="O14" s="1" t="s">
        <v>208</v>
      </c>
      <c r="P14" s="1" t="s">
        <v>209</v>
      </c>
      <c r="Q14" s="1" t="s">
        <v>210</v>
      </c>
      <c r="R14" s="1" t="s">
        <v>266</v>
      </c>
      <c r="S14" s="1" t="s">
        <v>212</v>
      </c>
      <c r="T14" s="1" t="s">
        <v>213</v>
      </c>
      <c r="U14" s="1" t="s">
        <v>214</v>
      </c>
      <c r="V14" s="1" t="s">
        <v>215</v>
      </c>
    </row>
    <row r="15" s="1" customFormat="1" spans="1:22">
      <c r="A15" s="3">
        <v>999226788643180</v>
      </c>
      <c r="B15" s="1" t="s">
        <v>263</v>
      </c>
      <c r="C15" s="1" t="s">
        <v>267</v>
      </c>
      <c r="D15" s="1" t="s">
        <v>201</v>
      </c>
      <c r="E15" s="1" t="s">
        <v>268</v>
      </c>
      <c r="F15" s="1" t="s">
        <v>220</v>
      </c>
      <c r="G15" s="1" t="s">
        <v>216</v>
      </c>
      <c r="H15" s="1" t="s">
        <v>204</v>
      </c>
      <c r="I15" s="1" t="s">
        <v>269</v>
      </c>
      <c r="J15" s="1" t="s">
        <v>206</v>
      </c>
      <c r="K15" s="1" t="s">
        <v>269</v>
      </c>
      <c r="L15" s="1" t="s">
        <v>269</v>
      </c>
      <c r="M15" s="1" t="s">
        <v>207</v>
      </c>
      <c r="N15" s="1" t="s">
        <v>207</v>
      </c>
      <c r="O15" s="1" t="s">
        <v>208</v>
      </c>
      <c r="P15" s="1" t="s">
        <v>209</v>
      </c>
      <c r="Q15" s="1" t="s">
        <v>210</v>
      </c>
      <c r="R15" s="1" t="s">
        <v>270</v>
      </c>
      <c r="S15" s="1" t="s">
        <v>212</v>
      </c>
      <c r="T15" s="1" t="s">
        <v>213</v>
      </c>
      <c r="U15" s="1" t="s">
        <v>214</v>
      </c>
      <c r="V15" s="1" t="s">
        <v>215</v>
      </c>
    </row>
    <row r="16" s="1" customFormat="1" spans="1:22">
      <c r="A16" s="3">
        <v>999226783535985</v>
      </c>
      <c r="B16" s="1" t="s">
        <v>263</v>
      </c>
      <c r="C16" s="1" t="s">
        <v>271</v>
      </c>
      <c r="D16" s="1" t="s">
        <v>246</v>
      </c>
      <c r="E16" s="1" t="s">
        <v>123</v>
      </c>
      <c r="F16" s="1" t="s">
        <v>263</v>
      </c>
      <c r="G16" s="1" t="s">
        <v>220</v>
      </c>
      <c r="H16" s="1" t="s">
        <v>204</v>
      </c>
      <c r="I16" s="1" t="s">
        <v>272</v>
      </c>
      <c r="J16" s="1" t="s">
        <v>206</v>
      </c>
      <c r="K16" s="1" t="s">
        <v>272</v>
      </c>
      <c r="L16" s="1" t="s">
        <v>272</v>
      </c>
      <c r="M16" s="1" t="s">
        <v>207</v>
      </c>
      <c r="N16" s="1" t="s">
        <v>207</v>
      </c>
      <c r="O16" s="1" t="s">
        <v>208</v>
      </c>
      <c r="P16" s="1" t="s">
        <v>209</v>
      </c>
      <c r="Q16" s="1" t="s">
        <v>210</v>
      </c>
      <c r="R16" s="1" t="s">
        <v>273</v>
      </c>
      <c r="S16" s="1" t="s">
        <v>212</v>
      </c>
      <c r="T16" s="1" t="s">
        <v>213</v>
      </c>
      <c r="U16" s="1" t="s">
        <v>214</v>
      </c>
      <c r="V16" s="1" t="s">
        <v>250</v>
      </c>
    </row>
    <row r="17" s="1" customFormat="1" spans="1:22">
      <c r="A17" s="3">
        <v>999226778458719</v>
      </c>
      <c r="B17" s="1" t="s">
        <v>274</v>
      </c>
      <c r="C17" s="1" t="s">
        <v>275</v>
      </c>
      <c r="D17" s="1" t="s">
        <v>201</v>
      </c>
      <c r="E17" s="1" t="s">
        <v>276</v>
      </c>
      <c r="F17" s="1" t="s">
        <v>199</v>
      </c>
      <c r="G17" s="1" t="s">
        <v>230</v>
      </c>
      <c r="H17" s="1" t="s">
        <v>204</v>
      </c>
      <c r="I17" s="1" t="s">
        <v>277</v>
      </c>
      <c r="J17" s="1" t="s">
        <v>206</v>
      </c>
      <c r="K17" s="1" t="s">
        <v>277</v>
      </c>
      <c r="L17" s="1" t="s">
        <v>277</v>
      </c>
      <c r="M17" s="1" t="s">
        <v>207</v>
      </c>
      <c r="N17" s="1" t="s">
        <v>207</v>
      </c>
      <c r="O17" s="1" t="s">
        <v>208</v>
      </c>
      <c r="P17" s="1" t="s">
        <v>209</v>
      </c>
      <c r="Q17" s="1" t="s">
        <v>210</v>
      </c>
      <c r="R17" s="1" t="s">
        <v>278</v>
      </c>
      <c r="S17" s="1" t="s">
        <v>212</v>
      </c>
      <c r="T17" s="1" t="s">
        <v>213</v>
      </c>
      <c r="U17" s="1" t="s">
        <v>214</v>
      </c>
      <c r="V17" s="1" t="s">
        <v>215</v>
      </c>
    </row>
    <row r="18" s="1" customFormat="1" spans="1:22">
      <c r="A18" s="3">
        <v>999226840121150</v>
      </c>
      <c r="B18" s="1" t="s">
        <v>220</v>
      </c>
      <c r="C18" s="1" t="s">
        <v>279</v>
      </c>
      <c r="D18" s="1" t="s">
        <v>280</v>
      </c>
      <c r="E18" s="1" t="s">
        <v>281</v>
      </c>
      <c r="F18" s="1" t="s">
        <v>282</v>
      </c>
      <c r="G18" s="1" t="s">
        <v>283</v>
      </c>
      <c r="H18" s="1" t="s">
        <v>204</v>
      </c>
      <c r="I18" s="1" t="s">
        <v>284</v>
      </c>
      <c r="J18" s="1" t="s">
        <v>206</v>
      </c>
      <c r="K18" s="1" t="s">
        <v>284</v>
      </c>
      <c r="L18" s="1" t="s">
        <v>284</v>
      </c>
      <c r="M18" s="1" t="s">
        <v>207</v>
      </c>
      <c r="N18" s="1" t="s">
        <v>207</v>
      </c>
      <c r="O18" s="1" t="s">
        <v>208</v>
      </c>
      <c r="P18" s="1" t="s">
        <v>209</v>
      </c>
      <c r="Q18" s="1" t="s">
        <v>210</v>
      </c>
      <c r="R18" s="1" t="s">
        <v>285</v>
      </c>
      <c r="S18" s="1" t="s">
        <v>212</v>
      </c>
      <c r="T18" s="1" t="s">
        <v>213</v>
      </c>
      <c r="U18" s="1" t="s">
        <v>214</v>
      </c>
      <c r="V18" s="1" t="s">
        <v>250</v>
      </c>
    </row>
    <row r="19" s="1" customFormat="1" spans="1:22">
      <c r="A19" s="3">
        <v>999226839033252</v>
      </c>
      <c r="B19" s="1" t="s">
        <v>220</v>
      </c>
      <c r="C19" s="1" t="s">
        <v>286</v>
      </c>
      <c r="D19" s="1" t="s">
        <v>280</v>
      </c>
      <c r="E19" s="1" t="s">
        <v>150</v>
      </c>
      <c r="F19" s="1" t="s">
        <v>230</v>
      </c>
      <c r="G19" s="1" t="s">
        <v>287</v>
      </c>
      <c r="H19" s="1" t="s">
        <v>204</v>
      </c>
      <c r="I19" s="1" t="s">
        <v>288</v>
      </c>
      <c r="J19" s="1" t="s">
        <v>206</v>
      </c>
      <c r="K19" s="1" t="s">
        <v>288</v>
      </c>
      <c r="L19" s="1" t="s">
        <v>288</v>
      </c>
      <c r="M19" s="1" t="s">
        <v>207</v>
      </c>
      <c r="N19" s="1" t="s">
        <v>207</v>
      </c>
      <c r="O19" s="1" t="s">
        <v>208</v>
      </c>
      <c r="P19" s="1" t="s">
        <v>209</v>
      </c>
      <c r="Q19" s="1" t="s">
        <v>210</v>
      </c>
      <c r="R19" s="1" t="s">
        <v>289</v>
      </c>
      <c r="S19" s="1" t="s">
        <v>212</v>
      </c>
      <c r="T19" s="1" t="s">
        <v>213</v>
      </c>
      <c r="U19" s="1" t="s">
        <v>214</v>
      </c>
      <c r="V19" s="1" t="s">
        <v>250</v>
      </c>
    </row>
    <row r="20" s="1" customFormat="1" spans="1:22">
      <c r="A20" s="3">
        <v>999226764110089</v>
      </c>
      <c r="B20" s="1" t="s">
        <v>290</v>
      </c>
      <c r="C20" s="1" t="s">
        <v>291</v>
      </c>
      <c r="D20" s="1" t="s">
        <v>280</v>
      </c>
      <c r="E20" s="1" t="s">
        <v>108</v>
      </c>
      <c r="F20" s="1" t="s">
        <v>283</v>
      </c>
      <c r="G20" s="1" t="s">
        <v>292</v>
      </c>
      <c r="H20" s="1" t="s">
        <v>204</v>
      </c>
      <c r="I20" s="1" t="s">
        <v>293</v>
      </c>
      <c r="J20" s="1" t="s">
        <v>206</v>
      </c>
      <c r="K20" s="1" t="s">
        <v>293</v>
      </c>
      <c r="L20" s="1" t="s">
        <v>293</v>
      </c>
      <c r="M20" s="1" t="s">
        <v>207</v>
      </c>
      <c r="N20" s="1" t="s">
        <v>207</v>
      </c>
      <c r="O20" s="1" t="s">
        <v>208</v>
      </c>
      <c r="P20" s="1" t="s">
        <v>209</v>
      </c>
      <c r="Q20" s="1" t="s">
        <v>210</v>
      </c>
      <c r="R20" s="1" t="s">
        <v>294</v>
      </c>
      <c r="S20" s="1" t="s">
        <v>212</v>
      </c>
      <c r="T20" s="1" t="s">
        <v>213</v>
      </c>
      <c r="U20" s="1" t="s">
        <v>214</v>
      </c>
      <c r="V20" s="1" t="s">
        <v>250</v>
      </c>
    </row>
    <row r="21" s="1" customFormat="1" spans="1:22">
      <c r="A21" s="3">
        <v>999226760364962</v>
      </c>
      <c r="B21" s="1" t="s">
        <v>290</v>
      </c>
      <c r="C21" s="1" t="s">
        <v>295</v>
      </c>
      <c r="D21" s="1" t="s">
        <v>201</v>
      </c>
      <c r="E21" s="1" t="s">
        <v>105</v>
      </c>
      <c r="F21" s="1" t="s">
        <v>203</v>
      </c>
      <c r="G21" s="1" t="s">
        <v>230</v>
      </c>
      <c r="H21" s="1" t="s">
        <v>204</v>
      </c>
      <c r="I21" s="1" t="s">
        <v>296</v>
      </c>
      <c r="J21" s="1" t="s">
        <v>206</v>
      </c>
      <c r="K21" s="1" t="s">
        <v>296</v>
      </c>
      <c r="L21" s="1" t="s">
        <v>296</v>
      </c>
      <c r="M21" s="1" t="s">
        <v>207</v>
      </c>
      <c r="N21" s="1" t="s">
        <v>207</v>
      </c>
      <c r="O21" s="1" t="s">
        <v>208</v>
      </c>
      <c r="P21" s="1" t="s">
        <v>209</v>
      </c>
      <c r="Q21" s="1" t="s">
        <v>210</v>
      </c>
      <c r="R21" s="1" t="s">
        <v>297</v>
      </c>
      <c r="S21" s="1" t="s">
        <v>212</v>
      </c>
      <c r="T21" s="1" t="s">
        <v>213</v>
      </c>
      <c r="U21" s="1" t="s">
        <v>214</v>
      </c>
      <c r="V21" s="1" t="s">
        <v>215</v>
      </c>
    </row>
    <row r="22" s="1" customFormat="1" spans="1:22">
      <c r="A22" s="3">
        <v>999226758863360</v>
      </c>
      <c r="B22" s="1" t="s">
        <v>290</v>
      </c>
      <c r="C22" s="1" t="s">
        <v>298</v>
      </c>
      <c r="D22" s="1" t="s">
        <v>280</v>
      </c>
      <c r="E22" s="1" t="s">
        <v>101</v>
      </c>
      <c r="F22" s="1" t="s">
        <v>235</v>
      </c>
      <c r="G22" s="1" t="s">
        <v>230</v>
      </c>
      <c r="H22" s="1" t="s">
        <v>204</v>
      </c>
      <c r="I22" s="1" t="s">
        <v>299</v>
      </c>
      <c r="J22" s="1" t="s">
        <v>206</v>
      </c>
      <c r="K22" s="1" t="s">
        <v>299</v>
      </c>
      <c r="L22" s="1" t="s">
        <v>299</v>
      </c>
      <c r="M22" s="1" t="s">
        <v>207</v>
      </c>
      <c r="N22" s="1" t="s">
        <v>207</v>
      </c>
      <c r="O22" s="1" t="s">
        <v>208</v>
      </c>
      <c r="P22" s="1" t="s">
        <v>209</v>
      </c>
      <c r="Q22" s="1" t="s">
        <v>210</v>
      </c>
      <c r="R22" s="1" t="s">
        <v>300</v>
      </c>
      <c r="S22" s="1" t="s">
        <v>212</v>
      </c>
      <c r="T22" s="1" t="s">
        <v>213</v>
      </c>
      <c r="U22" s="1" t="s">
        <v>214</v>
      </c>
      <c r="V22" s="1" t="s">
        <v>250</v>
      </c>
    </row>
    <row r="23" s="1" customFormat="1" spans="1:22">
      <c r="A23" s="3">
        <v>999226797942672</v>
      </c>
      <c r="B23" s="1" t="s">
        <v>251</v>
      </c>
      <c r="C23" s="1" t="s">
        <v>301</v>
      </c>
      <c r="D23" s="1" t="s">
        <v>280</v>
      </c>
      <c r="E23" s="1" t="s">
        <v>302</v>
      </c>
      <c r="F23" s="1" t="s">
        <v>283</v>
      </c>
      <c r="G23" s="1" t="s">
        <v>292</v>
      </c>
      <c r="H23" s="1" t="s">
        <v>204</v>
      </c>
      <c r="I23" s="1" t="s">
        <v>303</v>
      </c>
      <c r="J23" s="1" t="s">
        <v>206</v>
      </c>
      <c r="K23" s="1" t="s">
        <v>303</v>
      </c>
      <c r="L23" s="1" t="s">
        <v>303</v>
      </c>
      <c r="M23" s="1" t="s">
        <v>207</v>
      </c>
      <c r="N23" s="1" t="s">
        <v>207</v>
      </c>
      <c r="O23" s="1" t="s">
        <v>208</v>
      </c>
      <c r="P23" s="1" t="s">
        <v>209</v>
      </c>
      <c r="Q23" s="1" t="s">
        <v>210</v>
      </c>
      <c r="R23" s="1" t="s">
        <v>304</v>
      </c>
      <c r="S23" s="1" t="s">
        <v>212</v>
      </c>
      <c r="T23" s="1" t="s">
        <v>213</v>
      </c>
      <c r="U23" s="1" t="s">
        <v>214</v>
      </c>
      <c r="V23" s="1" t="s">
        <v>250</v>
      </c>
    </row>
    <row r="24" s="1" customFormat="1" spans="1:22">
      <c r="A24" s="3">
        <v>999226747703281</v>
      </c>
      <c r="B24" s="1" t="s">
        <v>305</v>
      </c>
      <c r="C24" s="1" t="s">
        <v>306</v>
      </c>
      <c r="D24" s="1" t="s">
        <v>280</v>
      </c>
      <c r="E24" s="1" t="s">
        <v>94</v>
      </c>
      <c r="F24" s="1" t="s">
        <v>244</v>
      </c>
      <c r="G24" s="1" t="s">
        <v>247</v>
      </c>
      <c r="H24" s="1" t="s">
        <v>204</v>
      </c>
      <c r="I24" s="1" t="s">
        <v>307</v>
      </c>
      <c r="J24" s="1" t="s">
        <v>206</v>
      </c>
      <c r="K24" s="1" t="s">
        <v>307</v>
      </c>
      <c r="L24" s="1" t="s">
        <v>307</v>
      </c>
      <c r="M24" s="1" t="s">
        <v>207</v>
      </c>
      <c r="N24" s="1" t="s">
        <v>207</v>
      </c>
      <c r="O24" s="1" t="s">
        <v>208</v>
      </c>
      <c r="P24" s="1" t="s">
        <v>209</v>
      </c>
      <c r="Q24" s="1" t="s">
        <v>210</v>
      </c>
      <c r="R24" s="1" t="s">
        <v>308</v>
      </c>
      <c r="S24" s="1" t="s">
        <v>212</v>
      </c>
      <c r="T24" s="1" t="s">
        <v>213</v>
      </c>
      <c r="U24" s="1" t="s">
        <v>214</v>
      </c>
      <c r="V24" s="1" t="s">
        <v>250</v>
      </c>
    </row>
    <row r="25" s="1" customFormat="1" spans="1:22">
      <c r="A25" s="3">
        <v>999226735121248</v>
      </c>
      <c r="B25" s="1" t="s">
        <v>309</v>
      </c>
      <c r="C25" s="1" t="s">
        <v>310</v>
      </c>
      <c r="D25" s="1" t="s">
        <v>201</v>
      </c>
      <c r="E25" s="1" t="s">
        <v>311</v>
      </c>
      <c r="F25" s="1" t="s">
        <v>263</v>
      </c>
      <c r="G25" s="1" t="s">
        <v>220</v>
      </c>
      <c r="H25" s="1" t="s">
        <v>204</v>
      </c>
      <c r="I25" s="1" t="s">
        <v>312</v>
      </c>
      <c r="J25" s="1" t="s">
        <v>206</v>
      </c>
      <c r="K25" s="1" t="s">
        <v>312</v>
      </c>
      <c r="L25" s="1" t="s">
        <v>312</v>
      </c>
      <c r="M25" s="1" t="s">
        <v>207</v>
      </c>
      <c r="N25" s="1" t="s">
        <v>207</v>
      </c>
      <c r="O25" s="1" t="s">
        <v>208</v>
      </c>
      <c r="P25" s="1" t="s">
        <v>209</v>
      </c>
      <c r="Q25" s="1" t="s">
        <v>210</v>
      </c>
      <c r="R25" s="1" t="s">
        <v>313</v>
      </c>
      <c r="S25" s="1" t="s">
        <v>212</v>
      </c>
      <c r="T25" s="1" t="s">
        <v>213</v>
      </c>
      <c r="U25" s="1" t="s">
        <v>214</v>
      </c>
      <c r="V25" s="1" t="s">
        <v>215</v>
      </c>
    </row>
    <row r="26" s="1" customFormat="1" spans="1:22">
      <c r="A26" s="3">
        <v>999226772009497</v>
      </c>
      <c r="B26" s="1" t="s">
        <v>314</v>
      </c>
      <c r="C26" s="1" t="s">
        <v>315</v>
      </c>
      <c r="D26" s="1" t="s">
        <v>316</v>
      </c>
      <c r="E26" s="1" t="s">
        <v>111</v>
      </c>
      <c r="F26" s="1" t="s">
        <v>220</v>
      </c>
      <c r="G26" s="1" t="s">
        <v>199</v>
      </c>
      <c r="H26" s="1" t="s">
        <v>204</v>
      </c>
      <c r="I26" s="1" t="s">
        <v>317</v>
      </c>
      <c r="J26" s="1" t="s">
        <v>206</v>
      </c>
      <c r="K26" s="1" t="s">
        <v>317</v>
      </c>
      <c r="L26" s="1" t="s">
        <v>317</v>
      </c>
      <c r="M26" s="1" t="s">
        <v>207</v>
      </c>
      <c r="N26" s="1" t="s">
        <v>207</v>
      </c>
      <c r="O26" s="1" t="s">
        <v>208</v>
      </c>
      <c r="P26" s="1" t="s">
        <v>209</v>
      </c>
      <c r="Q26" s="1" t="s">
        <v>210</v>
      </c>
      <c r="R26" s="1" t="s">
        <v>318</v>
      </c>
      <c r="S26" s="1" t="s">
        <v>212</v>
      </c>
      <c r="T26" s="1" t="s">
        <v>213</v>
      </c>
      <c r="U26" s="1" t="s">
        <v>214</v>
      </c>
      <c r="V26" s="1" t="s">
        <v>215</v>
      </c>
    </row>
    <row r="27" s="1" customFormat="1" spans="1:22">
      <c r="A27" s="3">
        <v>999226571059955</v>
      </c>
      <c r="B27" s="1" t="s">
        <v>319</v>
      </c>
      <c r="C27" s="1" t="s">
        <v>320</v>
      </c>
      <c r="D27" s="1" t="s">
        <v>201</v>
      </c>
      <c r="E27" s="1" t="s">
        <v>80</v>
      </c>
      <c r="F27" s="1" t="s">
        <v>282</v>
      </c>
      <c r="G27" s="1" t="s">
        <v>287</v>
      </c>
      <c r="H27" s="1" t="s">
        <v>204</v>
      </c>
      <c r="I27" s="1" t="s">
        <v>321</v>
      </c>
      <c r="J27" s="1" t="s">
        <v>206</v>
      </c>
      <c r="K27" s="1" t="s">
        <v>321</v>
      </c>
      <c r="L27" s="1" t="s">
        <v>321</v>
      </c>
      <c r="M27" s="1" t="s">
        <v>207</v>
      </c>
      <c r="N27" s="1" t="s">
        <v>207</v>
      </c>
      <c r="O27" s="1" t="s">
        <v>208</v>
      </c>
      <c r="P27" s="1" t="s">
        <v>209</v>
      </c>
      <c r="Q27" s="1" t="s">
        <v>210</v>
      </c>
      <c r="R27" s="1" t="s">
        <v>322</v>
      </c>
      <c r="S27" s="1" t="s">
        <v>212</v>
      </c>
      <c r="T27" s="1" t="s">
        <v>213</v>
      </c>
      <c r="U27" s="1" t="s">
        <v>214</v>
      </c>
      <c r="V27" s="1" t="s">
        <v>215</v>
      </c>
    </row>
    <row r="28" s="1" customFormat="1" spans="1:22">
      <c r="A28" s="3">
        <v>999226756013303</v>
      </c>
      <c r="B28" s="1" t="s">
        <v>290</v>
      </c>
      <c r="C28" s="1" t="s">
        <v>323</v>
      </c>
      <c r="D28" s="1" t="s">
        <v>316</v>
      </c>
      <c r="E28" s="1" t="s">
        <v>98</v>
      </c>
      <c r="F28" s="1" t="s">
        <v>251</v>
      </c>
      <c r="G28" s="1" t="s">
        <v>235</v>
      </c>
      <c r="H28" s="1" t="s">
        <v>204</v>
      </c>
      <c r="I28" s="1" t="s">
        <v>324</v>
      </c>
      <c r="J28" s="1" t="s">
        <v>206</v>
      </c>
      <c r="K28" s="1" t="s">
        <v>324</v>
      </c>
      <c r="L28" s="1" t="s">
        <v>324</v>
      </c>
      <c r="M28" s="1" t="s">
        <v>207</v>
      </c>
      <c r="N28" s="1" t="s">
        <v>207</v>
      </c>
      <c r="O28" s="1" t="s">
        <v>208</v>
      </c>
      <c r="P28" s="1" t="s">
        <v>209</v>
      </c>
      <c r="Q28" s="1" t="s">
        <v>210</v>
      </c>
      <c r="R28" s="1" t="s">
        <v>325</v>
      </c>
      <c r="S28" s="1" t="s">
        <v>212</v>
      </c>
      <c r="T28" s="1" t="s">
        <v>213</v>
      </c>
      <c r="U28" s="1" t="s">
        <v>214</v>
      </c>
      <c r="V28" s="1" t="s">
        <v>215</v>
      </c>
    </row>
    <row r="29" s="1" customFormat="1" spans="1:22">
      <c r="A29" s="3">
        <v>999225054077280</v>
      </c>
      <c r="B29" s="1" t="s">
        <v>326</v>
      </c>
      <c r="C29" s="1" t="s">
        <v>327</v>
      </c>
      <c r="D29" s="1" t="s">
        <v>328</v>
      </c>
      <c r="E29" s="1" t="s">
        <v>69</v>
      </c>
      <c r="F29" s="1" t="s">
        <v>292</v>
      </c>
      <c r="G29" s="1" t="s">
        <v>329</v>
      </c>
      <c r="H29" s="1" t="s">
        <v>204</v>
      </c>
      <c r="I29" s="1" t="s">
        <v>330</v>
      </c>
      <c r="J29" s="1" t="s">
        <v>206</v>
      </c>
      <c r="K29" s="1" t="s">
        <v>330</v>
      </c>
      <c r="L29" s="1" t="s">
        <v>330</v>
      </c>
      <c r="M29" s="1" t="s">
        <v>207</v>
      </c>
      <c r="N29" s="1" t="s">
        <v>207</v>
      </c>
      <c r="O29" s="1" t="s">
        <v>208</v>
      </c>
      <c r="P29" s="1" t="s">
        <v>209</v>
      </c>
      <c r="Q29" s="1" t="s">
        <v>210</v>
      </c>
      <c r="R29" s="1" t="s">
        <v>331</v>
      </c>
      <c r="S29" s="1" t="s">
        <v>212</v>
      </c>
      <c r="T29" s="1" t="s">
        <v>213</v>
      </c>
      <c r="U29" s="1" t="s">
        <v>214</v>
      </c>
      <c r="V29" s="1" t="s">
        <v>250</v>
      </c>
    </row>
    <row r="30" s="1" customFormat="1" spans="1:22">
      <c r="A30" s="3">
        <v>999224724102518</v>
      </c>
      <c r="B30" s="1" t="s">
        <v>332</v>
      </c>
      <c r="C30" s="1" t="s">
        <v>333</v>
      </c>
      <c r="D30" s="1" t="s">
        <v>328</v>
      </c>
      <c r="E30" s="1" t="s">
        <v>66</v>
      </c>
      <c r="F30" s="1" t="s">
        <v>220</v>
      </c>
      <c r="G30" s="1" t="s">
        <v>199</v>
      </c>
      <c r="H30" s="1" t="s">
        <v>204</v>
      </c>
      <c r="I30" s="1" t="s">
        <v>334</v>
      </c>
      <c r="J30" s="1" t="s">
        <v>206</v>
      </c>
      <c r="K30" s="1" t="s">
        <v>334</v>
      </c>
      <c r="L30" s="1" t="s">
        <v>334</v>
      </c>
      <c r="M30" s="1" t="s">
        <v>207</v>
      </c>
      <c r="N30" s="1" t="s">
        <v>207</v>
      </c>
      <c r="O30" s="1" t="s">
        <v>208</v>
      </c>
      <c r="P30" s="1" t="s">
        <v>209</v>
      </c>
      <c r="Q30" s="1" t="s">
        <v>210</v>
      </c>
      <c r="R30" s="1" t="s">
        <v>335</v>
      </c>
      <c r="S30" s="1" t="s">
        <v>212</v>
      </c>
      <c r="T30" s="1" t="s">
        <v>213</v>
      </c>
      <c r="U30" s="1" t="s">
        <v>214</v>
      </c>
      <c r="V30" s="1" t="s">
        <v>250</v>
      </c>
    </row>
    <row r="31" s="1" customFormat="1" spans="1:22">
      <c r="A31" s="3">
        <v>999224657079346</v>
      </c>
      <c r="B31" s="1" t="s">
        <v>336</v>
      </c>
      <c r="C31" s="1" t="s">
        <v>337</v>
      </c>
      <c r="D31" s="1" t="s">
        <v>328</v>
      </c>
      <c r="E31" s="1" t="s">
        <v>63</v>
      </c>
      <c r="F31" s="1" t="s">
        <v>230</v>
      </c>
      <c r="G31" s="1" t="s">
        <v>244</v>
      </c>
      <c r="H31" s="1" t="s">
        <v>204</v>
      </c>
      <c r="I31" s="1" t="s">
        <v>334</v>
      </c>
      <c r="J31" s="1" t="s">
        <v>206</v>
      </c>
      <c r="K31" s="1" t="s">
        <v>334</v>
      </c>
      <c r="L31" s="1" t="s">
        <v>334</v>
      </c>
      <c r="M31" s="1" t="s">
        <v>207</v>
      </c>
      <c r="N31" s="1" t="s">
        <v>207</v>
      </c>
      <c r="O31" s="1" t="s">
        <v>208</v>
      </c>
      <c r="P31" s="1" t="s">
        <v>209</v>
      </c>
      <c r="Q31" s="1" t="s">
        <v>210</v>
      </c>
      <c r="R31" s="1" t="s">
        <v>338</v>
      </c>
      <c r="S31" s="1" t="s">
        <v>212</v>
      </c>
      <c r="T31" s="1" t="s">
        <v>213</v>
      </c>
      <c r="U31" s="1" t="s">
        <v>214</v>
      </c>
      <c r="V31" s="1" t="s">
        <v>250</v>
      </c>
    </row>
    <row r="32" s="1" customFormat="1" spans="1:22">
      <c r="A32" s="3">
        <v>999224520728555</v>
      </c>
      <c r="B32" s="1" t="s">
        <v>339</v>
      </c>
      <c r="C32" s="1" t="s">
        <v>340</v>
      </c>
      <c r="D32" s="1" t="s">
        <v>328</v>
      </c>
      <c r="E32" s="1" t="s">
        <v>60</v>
      </c>
      <c r="F32" s="1" t="s">
        <v>220</v>
      </c>
      <c r="G32" s="1" t="s">
        <v>230</v>
      </c>
      <c r="H32" s="1" t="s">
        <v>204</v>
      </c>
      <c r="I32" s="1" t="s">
        <v>341</v>
      </c>
      <c r="J32" s="1" t="s">
        <v>206</v>
      </c>
      <c r="K32" s="1" t="s">
        <v>341</v>
      </c>
      <c r="L32" s="1" t="s">
        <v>341</v>
      </c>
      <c r="M32" s="1" t="s">
        <v>207</v>
      </c>
      <c r="N32" s="1" t="s">
        <v>207</v>
      </c>
      <c r="O32" s="1" t="s">
        <v>208</v>
      </c>
      <c r="P32" s="1" t="s">
        <v>209</v>
      </c>
      <c r="Q32" s="1" t="s">
        <v>210</v>
      </c>
      <c r="R32" s="1" t="s">
        <v>342</v>
      </c>
      <c r="S32" s="1" t="s">
        <v>212</v>
      </c>
      <c r="T32" s="1" t="s">
        <v>213</v>
      </c>
      <c r="U32" s="1" t="s">
        <v>214</v>
      </c>
      <c r="V32" s="1" t="s">
        <v>250</v>
      </c>
    </row>
    <row r="33" s="1" customFormat="1" spans="1:22">
      <c r="A33" s="3">
        <v>999224502238098</v>
      </c>
      <c r="B33" s="1" t="s">
        <v>343</v>
      </c>
      <c r="C33" s="1" t="s">
        <v>344</v>
      </c>
      <c r="D33" s="1" t="s">
        <v>328</v>
      </c>
      <c r="E33" s="1" t="s">
        <v>56</v>
      </c>
      <c r="F33" s="1" t="s">
        <v>263</v>
      </c>
      <c r="G33" s="1" t="s">
        <v>220</v>
      </c>
      <c r="H33" s="1" t="s">
        <v>204</v>
      </c>
      <c r="I33" s="1" t="s">
        <v>345</v>
      </c>
      <c r="J33" s="1" t="s">
        <v>206</v>
      </c>
      <c r="K33" s="1" t="s">
        <v>345</v>
      </c>
      <c r="L33" s="1" t="s">
        <v>345</v>
      </c>
      <c r="M33" s="1" t="s">
        <v>207</v>
      </c>
      <c r="N33" s="1" t="s">
        <v>207</v>
      </c>
      <c r="O33" s="1" t="s">
        <v>208</v>
      </c>
      <c r="P33" s="1" t="s">
        <v>209</v>
      </c>
      <c r="Q33" s="1" t="s">
        <v>210</v>
      </c>
      <c r="R33" s="1" t="s">
        <v>346</v>
      </c>
      <c r="S33" s="1" t="s">
        <v>212</v>
      </c>
      <c r="T33" s="1" t="s">
        <v>213</v>
      </c>
      <c r="U33" s="1" t="s">
        <v>214</v>
      </c>
      <c r="V33" s="1" t="s">
        <v>250</v>
      </c>
    </row>
    <row r="34" s="1" customFormat="1" spans="1:22">
      <c r="A34" s="3">
        <v>999224446825831</v>
      </c>
      <c r="B34" s="1" t="s">
        <v>347</v>
      </c>
      <c r="C34" s="1" t="s">
        <v>348</v>
      </c>
      <c r="D34" s="1" t="s">
        <v>349</v>
      </c>
      <c r="E34" s="1" t="s">
        <v>350</v>
      </c>
      <c r="F34" s="1" t="s">
        <v>287</v>
      </c>
      <c r="G34" s="1" t="s">
        <v>283</v>
      </c>
      <c r="H34" s="1" t="s">
        <v>204</v>
      </c>
      <c r="I34" s="1" t="s">
        <v>351</v>
      </c>
      <c r="J34" s="1" t="s">
        <v>206</v>
      </c>
      <c r="K34" s="1" t="s">
        <v>351</v>
      </c>
      <c r="L34" s="1" t="s">
        <v>351</v>
      </c>
      <c r="M34" s="1" t="s">
        <v>207</v>
      </c>
      <c r="N34" s="1" t="s">
        <v>207</v>
      </c>
      <c r="O34" s="1" t="s">
        <v>208</v>
      </c>
      <c r="P34" s="1" t="s">
        <v>209</v>
      </c>
      <c r="Q34" s="1" t="s">
        <v>210</v>
      </c>
      <c r="R34" s="1" t="s">
        <v>352</v>
      </c>
      <c r="S34" s="1" t="s">
        <v>212</v>
      </c>
      <c r="T34" s="1" t="s">
        <v>213</v>
      </c>
      <c r="U34" s="1" t="s">
        <v>214</v>
      </c>
      <c r="V34" s="1" t="s">
        <v>250</v>
      </c>
    </row>
    <row r="35" s="1" customFormat="1" spans="1:22">
      <c r="A35" s="3">
        <v>999224438727375</v>
      </c>
      <c r="B35" s="1" t="s">
        <v>347</v>
      </c>
      <c r="C35" s="1" t="s">
        <v>353</v>
      </c>
      <c r="D35" s="1" t="s">
        <v>349</v>
      </c>
      <c r="E35" s="1" t="s">
        <v>48</v>
      </c>
      <c r="F35" s="1" t="s">
        <v>247</v>
      </c>
      <c r="G35" s="1" t="s">
        <v>292</v>
      </c>
      <c r="H35" s="1" t="s">
        <v>204</v>
      </c>
      <c r="I35" s="1" t="s">
        <v>351</v>
      </c>
      <c r="J35" s="1" t="s">
        <v>206</v>
      </c>
      <c r="K35" s="1" t="s">
        <v>351</v>
      </c>
      <c r="L35" s="1" t="s">
        <v>351</v>
      </c>
      <c r="M35" s="1" t="s">
        <v>207</v>
      </c>
      <c r="N35" s="1" t="s">
        <v>207</v>
      </c>
      <c r="O35" s="1" t="s">
        <v>208</v>
      </c>
      <c r="P35" s="1" t="s">
        <v>209</v>
      </c>
      <c r="Q35" s="1" t="s">
        <v>210</v>
      </c>
      <c r="R35" s="1" t="s">
        <v>354</v>
      </c>
      <c r="S35" s="1" t="s">
        <v>212</v>
      </c>
      <c r="T35" s="1" t="s">
        <v>213</v>
      </c>
      <c r="U35" s="1" t="s">
        <v>214</v>
      </c>
      <c r="V35" s="1" t="s">
        <v>250</v>
      </c>
    </row>
    <row r="36" s="1" customFormat="1" spans="1:22">
      <c r="A36" s="3">
        <v>999224260630426</v>
      </c>
      <c r="B36" s="1" t="s">
        <v>355</v>
      </c>
      <c r="C36" s="1" t="s">
        <v>356</v>
      </c>
      <c r="D36" s="1" t="s">
        <v>316</v>
      </c>
      <c r="E36" s="1" t="s">
        <v>43</v>
      </c>
      <c r="F36" s="1" t="s">
        <v>247</v>
      </c>
      <c r="G36" s="1" t="s">
        <v>329</v>
      </c>
      <c r="H36" s="1" t="s">
        <v>204</v>
      </c>
      <c r="I36" s="1" t="s">
        <v>357</v>
      </c>
      <c r="J36" s="1" t="s">
        <v>206</v>
      </c>
      <c r="K36" s="1" t="s">
        <v>357</v>
      </c>
      <c r="L36" s="1" t="s">
        <v>357</v>
      </c>
      <c r="M36" s="1" t="s">
        <v>207</v>
      </c>
      <c r="N36" s="1" t="s">
        <v>207</v>
      </c>
      <c r="O36" s="1" t="s">
        <v>208</v>
      </c>
      <c r="P36" s="1" t="s">
        <v>209</v>
      </c>
      <c r="Q36" s="1" t="s">
        <v>210</v>
      </c>
      <c r="R36" s="1" t="s">
        <v>358</v>
      </c>
      <c r="S36" s="1" t="s">
        <v>212</v>
      </c>
      <c r="T36" s="1" t="s">
        <v>213</v>
      </c>
      <c r="U36" s="1" t="s">
        <v>214</v>
      </c>
      <c r="V36" s="1" t="s">
        <v>215</v>
      </c>
    </row>
    <row r="37" s="1" customFormat="1" spans="1:22">
      <c r="A37" s="3">
        <v>999222515941779</v>
      </c>
      <c r="B37" s="1" t="s">
        <v>359</v>
      </c>
      <c r="C37" s="1" t="s">
        <v>360</v>
      </c>
      <c r="D37" s="1" t="s">
        <v>316</v>
      </c>
      <c r="E37" s="1" t="s">
        <v>361</v>
      </c>
      <c r="F37" s="1" t="s">
        <v>230</v>
      </c>
      <c r="G37" s="1" t="s">
        <v>244</v>
      </c>
      <c r="H37" s="1" t="s">
        <v>204</v>
      </c>
      <c r="I37" s="1" t="s">
        <v>362</v>
      </c>
      <c r="J37" s="1" t="s">
        <v>206</v>
      </c>
      <c r="K37" s="1" t="s">
        <v>362</v>
      </c>
      <c r="L37" s="1" t="s">
        <v>362</v>
      </c>
      <c r="M37" s="1" t="s">
        <v>207</v>
      </c>
      <c r="N37" s="1" t="s">
        <v>207</v>
      </c>
      <c r="O37" s="1" t="s">
        <v>208</v>
      </c>
      <c r="P37" s="1" t="s">
        <v>209</v>
      </c>
      <c r="Q37" s="1" t="s">
        <v>210</v>
      </c>
      <c r="R37" s="1" t="s">
        <v>363</v>
      </c>
      <c r="S37" s="1" t="s">
        <v>212</v>
      </c>
      <c r="T37" s="1" t="s">
        <v>213</v>
      </c>
      <c r="U37" s="1" t="s">
        <v>214</v>
      </c>
      <c r="V37" s="1" t="s">
        <v>215</v>
      </c>
    </row>
    <row r="38" s="1" customFormat="1" spans="1:22">
      <c r="A38" s="3">
        <v>999226775044745</v>
      </c>
      <c r="B38" s="1" t="s">
        <v>274</v>
      </c>
      <c r="C38" s="1" t="s">
        <v>364</v>
      </c>
      <c r="D38" s="1" t="s">
        <v>365</v>
      </c>
      <c r="E38" s="1" t="s">
        <v>115</v>
      </c>
      <c r="F38" s="1" t="s">
        <v>251</v>
      </c>
      <c r="G38" s="1" t="s">
        <v>235</v>
      </c>
      <c r="H38" s="1" t="s">
        <v>204</v>
      </c>
      <c r="I38" s="1" t="s">
        <v>366</v>
      </c>
      <c r="J38" s="1" t="s">
        <v>206</v>
      </c>
      <c r="K38" s="1" t="s">
        <v>366</v>
      </c>
      <c r="L38" s="1" t="s">
        <v>366</v>
      </c>
      <c r="M38" s="1" t="s">
        <v>207</v>
      </c>
      <c r="N38" s="1" t="s">
        <v>207</v>
      </c>
      <c r="O38" s="1" t="s">
        <v>208</v>
      </c>
      <c r="P38" s="1" t="s">
        <v>209</v>
      </c>
      <c r="Q38" s="1" t="s">
        <v>210</v>
      </c>
      <c r="R38" s="1" t="s">
        <v>367</v>
      </c>
      <c r="S38" s="1" t="s">
        <v>212</v>
      </c>
      <c r="T38" s="1" t="s">
        <v>213</v>
      </c>
      <c r="U38" s="1" t="s">
        <v>214</v>
      </c>
      <c r="V38" s="1" t="s">
        <v>215</v>
      </c>
    </row>
    <row r="39" s="1" customFormat="1" spans="1:22">
      <c r="A39" s="3">
        <v>999225625328162</v>
      </c>
      <c r="B39" s="1" t="s">
        <v>368</v>
      </c>
      <c r="C39" s="1" t="s">
        <v>369</v>
      </c>
      <c r="D39" s="1" t="s">
        <v>370</v>
      </c>
      <c r="E39" s="1" t="s">
        <v>74</v>
      </c>
      <c r="F39" s="1" t="s">
        <v>263</v>
      </c>
      <c r="G39" s="1" t="s">
        <v>235</v>
      </c>
      <c r="H39" s="1" t="s">
        <v>204</v>
      </c>
      <c r="I39" s="1" t="s">
        <v>371</v>
      </c>
      <c r="J39" s="1" t="s">
        <v>206</v>
      </c>
      <c r="K39" s="1" t="s">
        <v>371</v>
      </c>
      <c r="L39" s="1" t="s">
        <v>372</v>
      </c>
      <c r="M39" s="1" t="s">
        <v>373</v>
      </c>
      <c r="N39" s="1" t="s">
        <v>373</v>
      </c>
      <c r="O39" s="1" t="s">
        <v>208</v>
      </c>
      <c r="P39" s="1" t="s">
        <v>209</v>
      </c>
      <c r="Q39" s="1" t="s">
        <v>210</v>
      </c>
      <c r="R39" s="1" t="s">
        <v>374</v>
      </c>
      <c r="S39" s="1" t="s">
        <v>212</v>
      </c>
      <c r="T39" s="1" t="s">
        <v>213</v>
      </c>
      <c r="U39" s="1" t="s">
        <v>214</v>
      </c>
      <c r="V39" s="1" t="s">
        <v>250</v>
      </c>
    </row>
    <row r="40" s="1" customFormat="1" spans="1:22">
      <c r="A40" s="3">
        <v>999226638928017</v>
      </c>
      <c r="B40" s="1" t="s">
        <v>375</v>
      </c>
      <c r="C40" s="1" t="s">
        <v>376</v>
      </c>
      <c r="D40" s="1" t="s">
        <v>377</v>
      </c>
      <c r="E40" s="1" t="s">
        <v>85</v>
      </c>
      <c r="F40" s="1" t="s">
        <v>216</v>
      </c>
      <c r="G40" s="1" t="s">
        <v>199</v>
      </c>
      <c r="H40" s="1" t="s">
        <v>204</v>
      </c>
      <c r="I40" s="1" t="s">
        <v>378</v>
      </c>
      <c r="J40" s="1" t="s">
        <v>206</v>
      </c>
      <c r="K40" s="1" t="s">
        <v>378</v>
      </c>
      <c r="L40" s="1" t="s">
        <v>378</v>
      </c>
      <c r="M40" s="1" t="s">
        <v>207</v>
      </c>
      <c r="N40" s="1" t="s">
        <v>207</v>
      </c>
      <c r="O40" s="1" t="s">
        <v>208</v>
      </c>
      <c r="P40" s="1" t="s">
        <v>209</v>
      </c>
      <c r="Q40" s="1" t="s">
        <v>210</v>
      </c>
      <c r="R40" s="1" t="s">
        <v>379</v>
      </c>
      <c r="S40" s="1" t="s">
        <v>212</v>
      </c>
      <c r="T40" s="1" t="s">
        <v>213</v>
      </c>
      <c r="U40" s="1" t="s">
        <v>214</v>
      </c>
      <c r="V40" s="1" t="s">
        <v>215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2023-10-08T02:01:04Z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