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<sst xmlns="http://schemas.openxmlformats.org/spreadsheetml/2006/main" count="2603" uniqueCount="845">
  <si>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</si>
  <si>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</si>
  <si>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</si>
  <si>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</si>
  <si>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</si>
  <si>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</si>
  <si>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</si>
  <si>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</si>
  <si>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</si>
  <si>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</si>
  <si>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</si>
  <si>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</si>
  <si>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</si>
  <si>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</si>
  <si>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</si>
  <si>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</si>
  <si>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</si>
  <si>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</si>
  <si>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</si>
  <si>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</si>
  <si>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</si>
  <si>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</si>
  <si>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</si>
  <si>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</si>
  <si>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</si>
  <si>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999224315587236	</t>
  </si>
  <si>
    <t>Ctrip</t>
  </si>
  <si>
    <t>正常</t>
  </si>
  <si>
    <t>[曼谷]曼谷大仓新颐酒店(The Okura Prestige Bangkok)(8193835)</t>
  </si>
  <si>
    <t>豪华转角双床房(至少连住2晚及以上)&lt;早餐&gt;</t>
  </si>
  <si>
    <t>USD</t>
  </si>
  <si>
    <t>LIU/YI</t>
  </si>
  <si>
    <t>CA6352231009USD-W</t>
  </si>
  <si>
    <t>未提现</t>
  </si>
  <si>
    <t>携程开票</t>
  </si>
  <si>
    <t xml:space="preserve">3400056	</t>
  </si>
  <si>
    <t xml:space="preserve">7062779	</t>
  </si>
  <si>
    <t xml:space="preserve">999224937301784	</t>
  </si>
  <si>
    <t>豪华双床房(至少连住2晚及以上)&lt;早餐&gt;</t>
  </si>
  <si>
    <t>PENG/QIAN,ZHANG/MINGYUE</t>
  </si>
  <si>
    <t xml:space="preserve">3546563	</t>
  </si>
  <si>
    <t xml:space="preserve">7083129	</t>
  </si>
  <si>
    <t xml:space="preserve">999225327893041	</t>
  </si>
  <si>
    <t>[普吉岛]普吉岛洲际丁索别墅度假村(Dinso Resort &amp; Villas Phuket, an IHG Hotel)(14215784)</t>
  </si>
  <si>
    <t>城景豪华房（1张特大床）(至少连住2晚及以上)&lt;早餐&gt;</t>
  </si>
  <si>
    <t>LU/JIAHE,HAN/JINFANG</t>
  </si>
  <si>
    <t xml:space="preserve">3635544	</t>
  </si>
  <si>
    <t xml:space="preserve">105315	</t>
  </si>
  <si>
    <t xml:space="preserve">999225852876752	</t>
  </si>
  <si>
    <t>[新加坡]米酒店(Hotel Mi Bencoolen)(16123264)</t>
  </si>
  <si>
    <t>高级大床房(至少连住2晚及以上)</t>
  </si>
  <si>
    <t>ZHANG/MENGYUAN</t>
  </si>
  <si>
    <t xml:space="preserve">3741080	</t>
  </si>
  <si>
    <t xml:space="preserve">306191633	</t>
  </si>
  <si>
    <t xml:space="preserve">999225935202963	</t>
  </si>
  <si>
    <t>PENG/WEIJIE</t>
  </si>
  <si>
    <t xml:space="preserve">3756605	</t>
  </si>
  <si>
    <t xml:space="preserve">307132821	</t>
  </si>
  <si>
    <t>取消</t>
  </si>
  <si>
    <t xml:space="preserve">999226361480158	</t>
  </si>
  <si>
    <t>[曼谷]曼谷素坤逸航站 21 中心酒店(Grande Centre Point Hotel Terminal 21)(8628098)</t>
  </si>
  <si>
    <t>豪华尊贵房(至少连住2晚及以上)&lt;早餐&gt;</t>
  </si>
  <si>
    <t>XU/YAOLING,HE/RUOXIAN</t>
  </si>
  <si>
    <t xml:space="preserve">3842964	</t>
  </si>
  <si>
    <t xml:space="preserve">447478	</t>
  </si>
  <si>
    <t xml:space="preserve">999226604306091	</t>
  </si>
  <si>
    <t>顶级豪华房(至少连住2晚及以上)&lt;早餐&gt;</t>
  </si>
  <si>
    <t>HAN/YOUNGJOO,KIM/HYUNJOUNG</t>
  </si>
  <si>
    <t xml:space="preserve">3875856	</t>
  </si>
  <si>
    <t xml:space="preserve">448861	</t>
  </si>
  <si>
    <t xml:space="preserve">999226626581394	</t>
  </si>
  <si>
    <t>豪华尊贵房(至少连住2晚及以上)</t>
  </si>
  <si>
    <t>Kiel/Meekyeong</t>
  </si>
  <si>
    <t xml:space="preserve">3885085	</t>
  </si>
  <si>
    <t xml:space="preserve">449361	</t>
  </si>
  <si>
    <t xml:space="preserve">999226633656765	</t>
  </si>
  <si>
    <t>至尊豪华房(至少连住2晚及以上)&lt;早餐&gt;</t>
  </si>
  <si>
    <t>KINOSHITA/HIROAKI</t>
  </si>
  <si>
    <t xml:space="preserve">3886623	</t>
  </si>
  <si>
    <t xml:space="preserve">449367	</t>
  </si>
  <si>
    <t xml:space="preserve">999226647200519	</t>
  </si>
  <si>
    <t>高级房(至少连住2晚及以上)&lt;早餐&gt;</t>
  </si>
  <si>
    <t>JO/HYEJIN</t>
  </si>
  <si>
    <t xml:space="preserve">3891050	</t>
  </si>
  <si>
    <t xml:space="preserve">449567	</t>
  </si>
  <si>
    <t xml:space="preserve">999226647565714	</t>
  </si>
  <si>
    <t>Ryoo/Kyooyeol</t>
  </si>
  <si>
    <t xml:space="preserve">3891214	</t>
  </si>
  <si>
    <t xml:space="preserve">449570	</t>
  </si>
  <si>
    <t xml:space="preserve">999226714464835	</t>
  </si>
  <si>
    <t>Zhang/Weilei,Liu/Liumu</t>
  </si>
  <si>
    <t xml:space="preserve">3903016	</t>
  </si>
  <si>
    <t xml:space="preserve">450081	</t>
  </si>
  <si>
    <t xml:space="preserve">999226496729424	</t>
  </si>
  <si>
    <t>BIAN/SAIJUN</t>
  </si>
  <si>
    <t xml:space="preserve">3859865	</t>
  </si>
  <si>
    <t xml:space="preserve">448218	</t>
  </si>
  <si>
    <t xml:space="preserve">999226787359616	</t>
  </si>
  <si>
    <t>豪华尊贵房</t>
  </si>
  <si>
    <t>WANG/HUIJUN,TAN/JIEYI</t>
  </si>
  <si>
    <t xml:space="preserve">3934544	</t>
  </si>
  <si>
    <t xml:space="preserve">451251	</t>
  </si>
  <si>
    <t xml:space="preserve">999226839580738	</t>
  </si>
  <si>
    <t>豪华尊贵房&lt;早餐&gt;</t>
  </si>
  <si>
    <t>YEUNGLAP/CHEONG</t>
  </si>
  <si>
    <t xml:space="preserve">3947855	</t>
  </si>
  <si>
    <t xml:space="preserve">	</t>
  </si>
  <si>
    <t xml:space="preserve">999226839599031	</t>
  </si>
  <si>
    <t xml:space="preserve">3947858	</t>
  </si>
  <si>
    <t xml:space="preserve">451627	</t>
  </si>
  <si>
    <t xml:space="preserve">999226842070793	</t>
  </si>
  <si>
    <t>ZHANG/XINYI,LANG/JIN</t>
  </si>
  <si>
    <t xml:space="preserve">3949163	</t>
  </si>
  <si>
    <t xml:space="preserve">451678	</t>
  </si>
  <si>
    <t xml:space="preserve">999226842322548	</t>
  </si>
  <si>
    <t>WANG/DAO,LIN/LIN</t>
  </si>
  <si>
    <t xml:space="preserve">3949252	</t>
  </si>
  <si>
    <t xml:space="preserve">451709	</t>
  </si>
  <si>
    <t xml:space="preserve">999226849921007	</t>
  </si>
  <si>
    <t>行政四人套房</t>
  </si>
  <si>
    <t>GAO/ZHEN,ZHOU/ZHIYI,GAO/YONGZHE,GAO/YUEJIA</t>
  </si>
  <si>
    <t xml:space="preserve">3957606	</t>
  </si>
  <si>
    <t xml:space="preserve">451993	</t>
  </si>
  <si>
    <t xml:space="preserve">999226799323917	</t>
  </si>
  <si>
    <t>至尊豪华房&lt;早餐&gt;</t>
  </si>
  <si>
    <t>LI/JINGLIN,LI/DAWEI</t>
  </si>
  <si>
    <t xml:space="preserve">3941931	</t>
  </si>
  <si>
    <t xml:space="preserve">451474	</t>
  </si>
  <si>
    <t xml:space="preserve">999226910957556	</t>
  </si>
  <si>
    <t>[普吉岛]甜蜜滨海度假酒店 - 冲浪-卡塔海滩(Sugar Marina Hotel-SURF-Kata Beach)(8195593)</t>
  </si>
  <si>
    <t>豪华房（直通泳池）(至少连住2晚及以上)&lt;早餐&gt;</t>
  </si>
  <si>
    <t>GAO/JING,HE/XIER</t>
  </si>
  <si>
    <t xml:space="preserve">3970105	</t>
  </si>
  <si>
    <t xml:space="preserve">2304081	</t>
  </si>
  <si>
    <t xml:space="preserve">999226911725546	</t>
  </si>
  <si>
    <t>至尊套房&lt;早餐&gt;</t>
  </si>
  <si>
    <t>akagi/yosuke</t>
  </si>
  <si>
    <t xml:space="preserve">3970625	</t>
  </si>
  <si>
    <t xml:space="preserve">999226913374921	</t>
  </si>
  <si>
    <t>[曼谷]曼谷拉查丹利中心酒店(Grande Centre Point Hotel Ratchadamri Bangkok)(23861662)</t>
  </si>
  <si>
    <t>两卧室行政套房(至少连住2晚及以上)</t>
  </si>
  <si>
    <t>LI/JIAXIN,TONG/XUE,ZHAO/JIANGJIANG,ZHANG/JINLU</t>
  </si>
  <si>
    <t xml:space="preserve">3970858	</t>
  </si>
  <si>
    <t xml:space="preserve">394970	</t>
  </si>
  <si>
    <t xml:space="preserve">999226919384072	</t>
  </si>
  <si>
    <t>[新加坡]樟宜机场皇冠假日酒店  - IHG 旗下酒店(Crowne Plaza Changi Airport, an IHG Hotel)(8579850)</t>
  </si>
  <si>
    <t>宝石翼楼标准特大床房&lt;早餐&gt;</t>
  </si>
  <si>
    <t>LIU/SHANSHAN,LI/YAPENG</t>
  </si>
  <si>
    <t xml:space="preserve">3972172	</t>
  </si>
  <si>
    <t xml:space="preserve">61409492	</t>
  </si>
  <si>
    <t xml:space="preserve">999226920110285	</t>
  </si>
  <si>
    <t>LIU/DAWEI</t>
  </si>
  <si>
    <t xml:space="preserve">3972496	</t>
  </si>
  <si>
    <t xml:space="preserve">83401072	</t>
  </si>
  <si>
    <t xml:space="preserve">26920662508	</t>
  </si>
  <si>
    <t>MA/MENGYING,JIANG/SHUXIA</t>
  </si>
  <si>
    <t xml:space="preserve">3972593	</t>
  </si>
  <si>
    <t xml:space="preserve"> 41458300	</t>
  </si>
  <si>
    <t xml:space="preserve">999226923971873	</t>
  </si>
  <si>
    <t>ZHU/YAN,XU/LAN</t>
  </si>
  <si>
    <t xml:space="preserve">3973647	</t>
  </si>
  <si>
    <t xml:space="preserve">81591341	</t>
  </si>
  <si>
    <t xml:space="preserve">999226924073133	</t>
  </si>
  <si>
    <t xml:space="preserve">3973718	</t>
  </si>
  <si>
    <t xml:space="preserve">22080839	</t>
  </si>
  <si>
    <t xml:space="preserve">999226930114609	</t>
  </si>
  <si>
    <t>WANG/QIANG,LI/BINJIE</t>
  </si>
  <si>
    <t xml:space="preserve">3977005	</t>
  </si>
  <si>
    <t xml:space="preserve">62337927	</t>
  </si>
  <si>
    <t xml:space="preserve">999226930522093	</t>
  </si>
  <si>
    <t>QIN/DINGRUI</t>
  </si>
  <si>
    <t xml:space="preserve">3977280	</t>
  </si>
  <si>
    <t xml:space="preserve">84438635	</t>
  </si>
  <si>
    <t xml:space="preserve">999226931156844	</t>
  </si>
  <si>
    <t>REN/YUE</t>
  </si>
  <si>
    <t xml:space="preserve">3977912	</t>
  </si>
  <si>
    <t xml:space="preserve">65020577	</t>
  </si>
  <si>
    <t xml:space="preserve">999227001051490	</t>
  </si>
  <si>
    <t>[普吉岛]美地概念酒店(Metadee Concept Hotel)(23861476)</t>
  </si>
  <si>
    <t>小型套房 - 带露台(特大床)&lt;早餐&gt;</t>
  </si>
  <si>
    <t>KWON/SOONTAE</t>
  </si>
  <si>
    <t xml:space="preserve">3980530	</t>
  </si>
  <si>
    <t xml:space="preserve">19487	</t>
  </si>
  <si>
    <t xml:space="preserve">999227003543493	</t>
  </si>
  <si>
    <t>Bouwland/Narada</t>
  </si>
  <si>
    <t xml:space="preserve">3980987	</t>
  </si>
  <si>
    <t xml:space="preserve">45464640	</t>
  </si>
  <si>
    <t xml:space="preserve">999227004784014	</t>
  </si>
  <si>
    <t>[宿务]宿务滨海前线酒店 - 北开垦(Bayfront Hotel Cebu North Reclamation)(8241073)</t>
  </si>
  <si>
    <t>高级房&lt;无早&gt;</t>
  </si>
  <si>
    <t>WANG/JIALIN,LI/QINGRAN</t>
  </si>
  <si>
    <t xml:space="preserve">3981278	</t>
  </si>
  <si>
    <t xml:space="preserve">132707	</t>
  </si>
  <si>
    <t xml:space="preserve">999227007048388	</t>
  </si>
  <si>
    <t>SHI/JUNJING</t>
  </si>
  <si>
    <t xml:space="preserve">3981920	</t>
  </si>
  <si>
    <t xml:space="preserve">29337954	</t>
  </si>
  <si>
    <t xml:space="preserve">27019655493	</t>
  </si>
  <si>
    <t>丁索套房(至少连住2晚及以上)&lt;早餐&gt;</t>
  </si>
  <si>
    <t>QIN/TAO,Zhu/yixiu</t>
  </si>
  <si>
    <t xml:space="preserve">3982053	</t>
  </si>
  <si>
    <t xml:space="preserve">162809	</t>
  </si>
  <si>
    <t xml:space="preserve">999227022815102	</t>
  </si>
  <si>
    <t>阁楼带露台房(至少连住2晚及以上)&lt;早餐&gt;</t>
  </si>
  <si>
    <t>YUAN/SHIQI,YUAN/JIASHUN,ZHOU/YANYAN</t>
  </si>
  <si>
    <t xml:space="preserve">3982456	</t>
  </si>
  <si>
    <t xml:space="preserve">162822	</t>
  </si>
  <si>
    <t xml:space="preserve">999227029965040	</t>
  </si>
  <si>
    <t>Zhang/Linlin</t>
  </si>
  <si>
    <t xml:space="preserve">3984102	</t>
  </si>
  <si>
    <t xml:space="preserve">87595657	</t>
  </si>
  <si>
    <t xml:space="preserve">999227035244105	</t>
  </si>
  <si>
    <t>[吉隆坡]铂尔曼吉隆坡城市中心大酒店(Pullman Kuala Lumpur City Centre Hotel &amp; Residences)(9568211)</t>
  </si>
  <si>
    <t>FENG/BAOZHU,LIU/YAN</t>
  </si>
  <si>
    <t xml:space="preserve">3986113	</t>
  </si>
  <si>
    <t xml:space="preserve">986460	</t>
  </si>
  <si>
    <t xml:space="preserve">27035723400	</t>
  </si>
  <si>
    <t>[普吉岛]普吉岛卡塔坦尼海滩度假村(Katathani Phuket Beach Resort)(7071148)</t>
  </si>
  <si>
    <t>海滨小型套房(至少连住2晚及以上)&lt;早餐&gt;</t>
  </si>
  <si>
    <t>HUANG/WEI,CAO/SHAOHUA</t>
  </si>
  <si>
    <t xml:space="preserve">3986321	</t>
  </si>
  <si>
    <t xml:space="preserve">10873964	</t>
  </si>
  <si>
    <t xml:space="preserve">999227036398063	</t>
  </si>
  <si>
    <t>WANG/ZIHANG,ZHANG/YUANXI</t>
  </si>
  <si>
    <t xml:space="preserve">3986602	</t>
  </si>
  <si>
    <t xml:space="preserve">65060101	</t>
  </si>
  <si>
    <t xml:space="preserve">999227045079220	</t>
  </si>
  <si>
    <t>[芽庄]芽庄洲际酒店(InterContinental Nha Trang, an IHG Hotel)(23861620)</t>
  </si>
  <si>
    <t>海景经典特大床房&lt;早餐&gt;</t>
  </si>
  <si>
    <t>YAO/JINGXUAN,WEI/ZHENGWEI</t>
  </si>
  <si>
    <t xml:space="preserve">3988183	</t>
  </si>
  <si>
    <t xml:space="preserve">841936	</t>
  </si>
  <si>
    <t xml:space="preserve">999227045798761	</t>
  </si>
  <si>
    <t>Kim/Inhyuk</t>
  </si>
  <si>
    <t xml:space="preserve">3988300	</t>
  </si>
  <si>
    <t xml:space="preserve">132943	</t>
  </si>
  <si>
    <t xml:space="preserve">27048274971	</t>
  </si>
  <si>
    <t>LIU/CAIHUA</t>
  </si>
  <si>
    <t xml:space="preserve">3989088	</t>
  </si>
  <si>
    <t xml:space="preserve">19539	</t>
  </si>
  <si>
    <t xml:space="preserve">999227054568385	</t>
  </si>
  <si>
    <t>ZHU/ZHAOHENG</t>
  </si>
  <si>
    <t xml:space="preserve">3991281	</t>
  </si>
  <si>
    <t xml:space="preserve">43625593	</t>
  </si>
  <si>
    <t xml:space="preserve">999227056139116	</t>
  </si>
  <si>
    <t>[琅勃拉邦]琅勃拉邦铂尔曼酒店(Pullman Luang Prabang)(21735346)</t>
  </si>
  <si>
    <t>园景豪华双床房(至少连住2晚及以上)&lt;早餐&gt;</t>
  </si>
  <si>
    <t>ZHANG/ZITENG,Wang/Haoren</t>
  </si>
  <si>
    <t xml:space="preserve">3992008	</t>
  </si>
  <si>
    <t xml:space="preserve">242711	</t>
  </si>
  <si>
    <t xml:space="preserve">999227057822145	</t>
  </si>
  <si>
    <t>Junior Suite Pool Access Upper Floor Twin&lt;早餐&gt;</t>
  </si>
  <si>
    <t>LIU/TAO</t>
  </si>
  <si>
    <t xml:space="preserve">3992750	</t>
  </si>
  <si>
    <t xml:space="preserve">19574	</t>
  </si>
  <si>
    <t xml:space="preserve">999227058276591	</t>
  </si>
  <si>
    <t>[新加坡]新加坡市中心索菲特酒店(Sofitel Singapore City Centre)(24544316)</t>
  </si>
  <si>
    <t>奢华特大床房&lt;早餐&gt;</t>
  </si>
  <si>
    <t>Xiaoling/Huimiao</t>
  </si>
  <si>
    <t xml:space="preserve">3992963	</t>
  </si>
  <si>
    <t xml:space="preserve">758736	</t>
  </si>
  <si>
    <t xml:space="preserve">999227058533710	</t>
  </si>
  <si>
    <t>ZHOU/TIANJING,SHI/JIAQI</t>
  </si>
  <si>
    <t xml:space="preserve">3993170	</t>
  </si>
  <si>
    <t xml:space="preserve">19580	</t>
  </si>
  <si>
    <t xml:space="preserve">999227059105253	</t>
  </si>
  <si>
    <t>海景经典双床房（高层）&lt;早餐&gt;</t>
  </si>
  <si>
    <t>YANG/XI</t>
  </si>
  <si>
    <t xml:space="preserve">3993503	</t>
  </si>
  <si>
    <t xml:space="preserve">842896	</t>
  </si>
  <si>
    <t xml:space="preserve">27060524558	</t>
  </si>
  <si>
    <t>SHI/GUOZHI</t>
  </si>
  <si>
    <t xml:space="preserve">3994160	</t>
  </si>
  <si>
    <t xml:space="preserve">842898	</t>
  </si>
  <si>
    <t xml:space="preserve">999227060724757	</t>
  </si>
  <si>
    <t>[邦帕利]曼谷素旺那普机场诺富特酒店(Novotel Bangkok Suvarnabhumi Airport)(8502869)</t>
  </si>
  <si>
    <t>高级特大床房&lt;早餐&gt;</t>
  </si>
  <si>
    <t>WEN/FANG</t>
  </si>
  <si>
    <t xml:space="preserve">3994217	</t>
  </si>
  <si>
    <t xml:space="preserve">3387877	</t>
  </si>
  <si>
    <t xml:space="preserve">999227060974564	</t>
  </si>
  <si>
    <t>Junior Suite Pool Access Upper Floor Double&lt;早餐&gt;</t>
  </si>
  <si>
    <t>li/na,cui/yao</t>
  </si>
  <si>
    <t xml:space="preserve">3994390	</t>
  </si>
  <si>
    <t xml:space="preserve">19598	</t>
  </si>
  <si>
    <t xml:space="preserve">999227061077776	</t>
  </si>
  <si>
    <t>XU/FENG</t>
  </si>
  <si>
    <t xml:space="preserve">3994414	</t>
  </si>
  <si>
    <t xml:space="preserve">3387878	</t>
  </si>
  <si>
    <t xml:space="preserve">999227063108360	</t>
  </si>
  <si>
    <t>[普吉岛]普吉岛兰草度假酒店(Orchidacea Resort)(24538665)</t>
  </si>
  <si>
    <t>海景豪华房&lt;无早&gt;</t>
  </si>
  <si>
    <t>HU/DIAN,HU/XING,HU/DEQIU,ZHU/XIAOLING</t>
  </si>
  <si>
    <t xml:space="preserve">3995636	</t>
  </si>
  <si>
    <t xml:space="preserve">88082	</t>
  </si>
  <si>
    <t xml:space="preserve">999227063861505	</t>
  </si>
  <si>
    <t>LI/ZHENFANG,ZHAO/JINFENG</t>
  </si>
  <si>
    <t xml:space="preserve">3995996	</t>
  </si>
  <si>
    <t xml:space="preserve">242771	</t>
  </si>
  <si>
    <t xml:space="preserve">999227088347707	</t>
  </si>
  <si>
    <t>HUA/YUHONG</t>
  </si>
  <si>
    <t xml:space="preserve">3996891	</t>
  </si>
  <si>
    <t xml:space="preserve">19611	</t>
  </si>
  <si>
    <t xml:space="preserve">999227090200266	</t>
  </si>
  <si>
    <t>[科伦]科隆索莱快捷酒店(Coron Soleil Express Hotel)(44801466)</t>
  </si>
  <si>
    <t>标准大床房&lt;早餐&gt;</t>
  </si>
  <si>
    <t>HUANG/HAO</t>
  </si>
  <si>
    <t xml:space="preserve">3997294	</t>
  </si>
  <si>
    <t xml:space="preserve">09283079	</t>
  </si>
  <si>
    <t xml:space="preserve">999227090579181	</t>
  </si>
  <si>
    <t>Feng/Jing,Hu/Dawei</t>
  </si>
  <si>
    <t xml:space="preserve">3997359	</t>
  </si>
  <si>
    <t xml:space="preserve">845404	</t>
  </si>
  <si>
    <t xml:space="preserve">999227094062216	</t>
  </si>
  <si>
    <t>[吉隆坡]吉隆坡市中心智选假日酒店(Holiday Inn Express Kuala Lumpur City Centre, an IHG Hotel)(8981861)</t>
  </si>
  <si>
    <t>标准两张单人床房&lt;早餐&gt;</t>
  </si>
  <si>
    <t>WANG/HONGBIN,HUANG/FENG,WANG/TING,CHEN/LULU</t>
  </si>
  <si>
    <t xml:space="preserve">3998240	</t>
  </si>
  <si>
    <t xml:space="preserve"> 398840	</t>
  </si>
  <si>
    <t xml:space="preserve">999227096324450	</t>
  </si>
  <si>
    <t>YANG/BO</t>
  </si>
  <si>
    <t xml:space="preserve">3999069	</t>
  </si>
  <si>
    <t xml:space="preserve">40427019	</t>
  </si>
  <si>
    <t xml:space="preserve">999227096555583	</t>
  </si>
  <si>
    <t>YANG/JINGJING,YANG/YUXIN</t>
  </si>
  <si>
    <t xml:space="preserve">3999294	</t>
  </si>
  <si>
    <t xml:space="preserve">82651132	</t>
  </si>
  <si>
    <t xml:space="preserve">999227097661897	</t>
  </si>
  <si>
    <t>ZHANG/QI,ZHAO/JIAYING,ZHAO/LIZHONG,CAO/LIJUN</t>
  </si>
  <si>
    <t xml:space="preserve">4000243	</t>
  </si>
  <si>
    <t xml:space="preserve">69013305	</t>
  </si>
  <si>
    <t xml:space="preserve">27098159771	</t>
  </si>
  <si>
    <t>2卧转角套房(至少连住2晚及以上)&lt;早餐&gt;</t>
  </si>
  <si>
    <t>LIU/XINTONG,LIU/WEI</t>
  </si>
  <si>
    <t xml:space="preserve">4000611	</t>
  </si>
  <si>
    <t xml:space="preserve">166059	</t>
  </si>
  <si>
    <t xml:space="preserve">999227098441659	</t>
  </si>
  <si>
    <t>[新加坡]新加坡半岛怡东 – 温德姆酒店(Peninsula Excelsior Singapore, A Wyndham Hotel)(23861505)</t>
  </si>
  <si>
    <t>豪华房&lt;早餐&gt;</t>
  </si>
  <si>
    <t>WANG/DING</t>
  </si>
  <si>
    <t xml:space="preserve">4000812	</t>
  </si>
  <si>
    <t xml:space="preserve">267235633	</t>
  </si>
  <si>
    <t xml:space="preserve">999227101531390	</t>
  </si>
  <si>
    <t>二卧公寓(至少连住2晚及以上)&lt;早餐&gt;</t>
  </si>
  <si>
    <t>WEI/WEI</t>
  </si>
  <si>
    <t xml:space="preserve">4002776	</t>
  </si>
  <si>
    <t xml:space="preserve">987685	</t>
  </si>
  <si>
    <t xml:space="preserve">999227104703326	</t>
  </si>
  <si>
    <t>[阿布扎比]阿布扎比都喜天丽酒店(Dusit Thani Abu Dhabi)(16047549)</t>
  </si>
  <si>
    <t>WANG/LULU</t>
  </si>
  <si>
    <t xml:space="preserve">4004927	</t>
  </si>
  <si>
    <t xml:space="preserve">6207692	</t>
  </si>
  <si>
    <t xml:space="preserve">999227107863775	</t>
  </si>
  <si>
    <t>LEONG/CHIIONG</t>
  </si>
  <si>
    <t xml:space="preserve">4007164	</t>
  </si>
  <si>
    <t xml:space="preserve">453776	</t>
  </si>
  <si>
    <t xml:space="preserve">999227109861838	</t>
  </si>
  <si>
    <t>HUANG/DELIAN,LIN/JING</t>
  </si>
  <si>
    <t xml:space="preserve">4008326	</t>
  </si>
  <si>
    <t xml:space="preserve">3389578	</t>
  </si>
  <si>
    <t xml:space="preserve">27110729327	</t>
  </si>
  <si>
    <t>池景1卧套房(至少连住2晚及以上)&lt;早餐&gt;</t>
  </si>
  <si>
    <t>WU/GUANGYAO,ZHANG/MING</t>
  </si>
  <si>
    <t xml:space="preserve">4008922	</t>
  </si>
  <si>
    <t xml:space="preserve">168808	</t>
  </si>
  <si>
    <t xml:space="preserve">999227113562133	</t>
  </si>
  <si>
    <t>LIAO/MAOSEN</t>
  </si>
  <si>
    <t xml:space="preserve">4010757	</t>
  </si>
  <si>
    <t xml:space="preserve">88206	</t>
  </si>
  <si>
    <t xml:space="preserve">999227172569975	</t>
  </si>
  <si>
    <t>[宿务]宿务蒙特贝罗别墅酒店(Montebello Villa Hotel Cebu)(8241370)</t>
  </si>
  <si>
    <t>豪华阳台房&lt;早餐&gt;</t>
  </si>
  <si>
    <t>Lenard /Hugh Carl</t>
  </si>
  <si>
    <t xml:space="preserve">4012533	</t>
  </si>
  <si>
    <t xml:space="preserve">7056629894045	</t>
  </si>
  <si>
    <t xml:space="preserve">999227176332356	</t>
  </si>
  <si>
    <t>高级房&lt;早餐&gt;</t>
  </si>
  <si>
    <t>CHOI/HYUN</t>
  </si>
  <si>
    <t xml:space="preserve">4013163	</t>
  </si>
  <si>
    <t xml:space="preserve">267332081	</t>
  </si>
  <si>
    <t xml:space="preserve">999227181890789	</t>
  </si>
  <si>
    <t>CHEN/HANZAO</t>
  </si>
  <si>
    <t xml:space="preserve">4015143	</t>
  </si>
  <si>
    <t xml:space="preserve">88232	</t>
  </si>
  <si>
    <t xml:space="preserve">999227182619112	</t>
  </si>
  <si>
    <t>[巴科洛德]色达首都中央酒店(Seda Capitol Central Hotel)(39534060)</t>
  </si>
  <si>
    <t>豪华特大床房(至少连住2晚及以上)&lt;早餐&gt;</t>
  </si>
  <si>
    <t>MAPA/MARJORIE</t>
  </si>
  <si>
    <t xml:space="preserve">4015552	</t>
  </si>
  <si>
    <t xml:space="preserve">2958805	</t>
  </si>
  <si>
    <t xml:space="preserve">999227193013058	</t>
  </si>
  <si>
    <t>JANG/YEONGWOON</t>
  </si>
  <si>
    <t xml:space="preserve">4024739	</t>
  </si>
  <si>
    <t xml:space="preserve">2962514	</t>
  </si>
  <si>
    <t xml:space="preserve">999227193016766	</t>
  </si>
  <si>
    <t xml:space="preserve">4024748	</t>
  </si>
  <si>
    <t>，</t>
  </si>
  <si>
    <t>A231009102141481</t>
  </si>
  <si>
    <t>USD / THB 当前参考汇率: 37.045</t>
  </si>
  <si>
    <t>总计：23648.13 USD/
876044.98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</si>
  <si>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</si>
  <si>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</si>
  <si>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</si>
  <si>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</si>
  <si>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</si>
  <si>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</si>
  <si>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</si>
  <si>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</si>
  <si>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</si>
  <si>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</si>
  <si>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</si>
  <si>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</si>
  <si>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</si>
  <si>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</si>
  <si>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</si>
  <si>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</si>
  <si>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</si>
  <si>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</si>
  <si>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</si>
  <si>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2023-10-05</t>
  </si>
  <si>
    <t>4024748</t>
  </si>
  <si>
    <t>色達首都中央酒店</t>
  </si>
  <si>
    <t>JANG YEONGWOON</t>
  </si>
  <si>
    <t>2023-10-07</t>
  </si>
  <si>
    <t>退房日周结</t>
  </si>
  <si>
    <t>1159.94</t>
  </si>
  <si>
    <t>158.28</t>
  </si>
  <si>
    <t>0</t>
  </si>
  <si>
    <t>0.00</t>
  </si>
  <si>
    <t>携程国际直连(CIT)</t>
  </si>
  <si>
    <t>01.011176</t>
  </si>
  <si>
    <t>2023-10-05 09:49:02</t>
  </si>
  <si>
    <t>否</t>
  </si>
  <si>
    <t>CIT(Thailand) CO,. Ltd</t>
  </si>
  <si>
    <t>直采</t>
  </si>
  <si>
    <t>菲律宾</t>
  </si>
  <si>
    <t>4024739</t>
  </si>
  <si>
    <t>-158</t>
  </si>
  <si>
    <t>-1159</t>
  </si>
  <si>
    <t>2023-10-05 08:29:01</t>
  </si>
  <si>
    <t>2023-10-03</t>
  </si>
  <si>
    <t>4015552</t>
  </si>
  <si>
    <t>MAPA MARJORIE</t>
  </si>
  <si>
    <t>2023-10-06</t>
  </si>
  <si>
    <t>2023-10-08</t>
  </si>
  <si>
    <t>1160.05</t>
  </si>
  <si>
    <t>158.36</t>
  </si>
  <si>
    <t>2023-10-03 09:28:47</t>
  </si>
  <si>
    <t>2023-10-02</t>
  </si>
  <si>
    <t>4015143</t>
  </si>
  <si>
    <t>普吉岛兰草度假酒店 (SHA Extra Plus)</t>
  </si>
  <si>
    <t>CHEN HANZAO</t>
  </si>
  <si>
    <t>2023-10-04</t>
  </si>
  <si>
    <t>288.97</t>
  </si>
  <si>
    <t>39.47</t>
  </si>
  <si>
    <t>2023-10-03 11:31:19</t>
  </si>
  <si>
    <t>泰国</t>
  </si>
  <si>
    <t>4013163</t>
  </si>
  <si>
    <t>新加坡半岛怡东酒店</t>
  </si>
  <si>
    <t>CHOI HYUN</t>
  </si>
  <si>
    <t>1094.97</t>
  </si>
  <si>
    <t>149.56</t>
  </si>
  <si>
    <t>2023-10-02 17:24:12</t>
  </si>
  <si>
    <t>新加坡</t>
  </si>
  <si>
    <t>4012533</t>
  </si>
  <si>
    <t>宿务蒙特贝罗别墅酒店</t>
  </si>
  <si>
    <t>Lenard Hugh Carl</t>
  </si>
  <si>
    <t>1244.91</t>
  </si>
  <si>
    <t>170.04</t>
  </si>
  <si>
    <t>2023-10-02 14:55:21</t>
  </si>
  <si>
    <t>2023-10-01</t>
  </si>
  <si>
    <t>4010757</t>
  </si>
  <si>
    <t>LIAO MAOSEN</t>
  </si>
  <si>
    <t>577.94</t>
  </si>
  <si>
    <t>78.94</t>
  </si>
  <si>
    <t>2023-10-02 15:32:28</t>
  </si>
  <si>
    <t>4008326</t>
  </si>
  <si>
    <t>曼谷素旺那普机场诺富特酒店</t>
  </si>
  <si>
    <t>HUANG DELIAN,LIN JING</t>
  </si>
  <si>
    <t>1212.99</t>
  </si>
  <si>
    <t>165.68</t>
  </si>
  <si>
    <t>2023-10-01 14:44:11</t>
  </si>
  <si>
    <t>4007164</t>
  </si>
  <si>
    <t>曼谷素坤逸航站 21 中心酒店</t>
  </si>
  <si>
    <t>LEONG CHIIONG</t>
  </si>
  <si>
    <t>5309.04</t>
  </si>
  <si>
    <t>725.15</t>
  </si>
  <si>
    <t>2023-10-01 12:12:25</t>
  </si>
  <si>
    <t>2023-09-30</t>
  </si>
  <si>
    <t>4004927</t>
  </si>
  <si>
    <t>阿布扎比都喜天丽酒店</t>
  </si>
  <si>
    <t>WANG LULU</t>
  </si>
  <si>
    <t>886.02</t>
  </si>
  <si>
    <t>121.02</t>
  </si>
  <si>
    <t>2023-09-30 20:12:36</t>
  </si>
  <si>
    <t>阿拉伯联合酋长国</t>
  </si>
  <si>
    <t>2023-09-29</t>
  </si>
  <si>
    <t>4002776</t>
  </si>
  <si>
    <t>铂尔曼吉隆坡城市中心大酒店</t>
  </si>
  <si>
    <t>WEI WEI</t>
  </si>
  <si>
    <t>3323.98</t>
  </si>
  <si>
    <t>454.17</t>
  </si>
  <si>
    <t>2023-09-30 09:01:51</t>
  </si>
  <si>
    <t>马来西亚</t>
  </si>
  <si>
    <t>4000812</t>
  </si>
  <si>
    <t>WANG DING</t>
  </si>
  <si>
    <t>6170.04</t>
  </si>
  <si>
    <t>843.04</t>
  </si>
  <si>
    <t>2023-09-29 13:27:01</t>
  </si>
  <si>
    <t>4000611</t>
  </si>
  <si>
    <t>丁索度假村</t>
  </si>
  <si>
    <t>LIU XINTONG,LIU WEI</t>
  </si>
  <si>
    <t>3641.91</t>
  </si>
  <si>
    <t>497.61</t>
  </si>
  <si>
    <t>2023-09-29 12:50:22</t>
  </si>
  <si>
    <t>4000243</t>
  </si>
  <si>
    <t>新加坡樟宜机场皇冠假日酒店</t>
  </si>
  <si>
    <t>ZHANG QI,ZHAO JIAYING,ZHAO LIZHONG,CAO LIJUN</t>
  </si>
  <si>
    <t>3129.96</t>
  </si>
  <si>
    <t>427.66</t>
  </si>
  <si>
    <t>2023-10-02 11:28:36</t>
  </si>
  <si>
    <t>3999294</t>
  </si>
  <si>
    <t>YANG JINGJING,YANG YUXIN</t>
  </si>
  <si>
    <t>1554.99</t>
  </si>
  <si>
    <t>211.97</t>
  </si>
  <si>
    <t>2023-10-02 11:20:44</t>
  </si>
  <si>
    <t>2023-09-28</t>
  </si>
  <si>
    <t>3999069</t>
  </si>
  <si>
    <t>YANG BO</t>
  </si>
  <si>
    <t>1564.97</t>
  </si>
  <si>
    <t>213.33</t>
  </si>
  <si>
    <t>2023-09-29 19:52:39</t>
  </si>
  <si>
    <t>3998240</t>
  </si>
  <si>
    <t>吉隆坡市中心智选假日酒店</t>
  </si>
  <si>
    <t>WANG HONGBIN,HUANG FENG,WANG TING,CHEN LULU</t>
  </si>
  <si>
    <t>1354.06</t>
  </si>
  <si>
    <t>184.58</t>
  </si>
  <si>
    <t>2023-09-29 11:10:44</t>
  </si>
  <si>
    <t>3997359</t>
  </si>
  <si>
    <t>芽庄洲际酒店</t>
  </si>
  <si>
    <t>Feng Jing,Hu Dawei</t>
  </si>
  <si>
    <t>3708.08</t>
  </si>
  <si>
    <t>505.47</t>
  </si>
  <si>
    <t>2023-09-29 10:32:28</t>
  </si>
  <si>
    <t>越南</t>
  </si>
  <si>
    <t>3997294</t>
  </si>
  <si>
    <t>科伦索雷快捷酒店</t>
  </si>
  <si>
    <t>HUANG HAO</t>
  </si>
  <si>
    <t>690.01</t>
  </si>
  <si>
    <t>94.06</t>
  </si>
  <si>
    <t>2023-09-28 16:45:57</t>
  </si>
  <si>
    <t>3996891</t>
  </si>
  <si>
    <t>美地概念酒店 (政府卫生认证)</t>
  </si>
  <si>
    <t>HUA YUHONG</t>
  </si>
  <si>
    <t>1663.93</t>
  </si>
  <si>
    <t>226.82</t>
  </si>
  <si>
    <t>2023-09-28 15:10:10</t>
  </si>
  <si>
    <t>3995996</t>
  </si>
  <si>
    <t>铂尔曼琅勃拉邦酒店</t>
  </si>
  <si>
    <t>LI ZHENFANG,ZHAO JINFENG</t>
  </si>
  <si>
    <t>1757.98</t>
  </si>
  <si>
    <t>239.64</t>
  </si>
  <si>
    <t>2023-09-28 14:55:46</t>
  </si>
  <si>
    <t>老挝</t>
  </si>
  <si>
    <t>3995636</t>
  </si>
  <si>
    <t>HU DIAN,HU XING,HU DEQIU,ZHU XIAOLING</t>
  </si>
  <si>
    <t>578.07</t>
  </si>
  <si>
    <t>78.80</t>
  </si>
  <si>
    <t>2023-09-28 15:56:55</t>
  </si>
  <si>
    <t>2023-09-27</t>
  </si>
  <si>
    <t>3994414</t>
  </si>
  <si>
    <t>XU FENG</t>
  </si>
  <si>
    <t>1213.03</t>
  </si>
  <si>
    <t>165.48</t>
  </si>
  <si>
    <t>2023-09-28 14:12:07</t>
  </si>
  <si>
    <t>3994390</t>
  </si>
  <si>
    <t>li na,cui yao</t>
  </si>
  <si>
    <t>1481.99</t>
  </si>
  <si>
    <t>202.17</t>
  </si>
  <si>
    <t>2023-09-28 09:39:18</t>
  </si>
  <si>
    <t>3994217</t>
  </si>
  <si>
    <t>WEN FANG</t>
  </si>
  <si>
    <t>2023-09-28 12:13:19</t>
  </si>
  <si>
    <t>3994160</t>
  </si>
  <si>
    <t>SHI GUOZHI</t>
  </si>
  <si>
    <t>2471.96</t>
  </si>
  <si>
    <t>337.22</t>
  </si>
  <si>
    <t>2023-09-28 14:16:38</t>
  </si>
  <si>
    <t>3993503</t>
  </si>
  <si>
    <t>YANG XI</t>
  </si>
  <si>
    <t>2023-09-28 14:16:09</t>
  </si>
  <si>
    <t>3993170</t>
  </si>
  <si>
    <t>ZHOU TIANJING,SHI JIAQI</t>
  </si>
  <si>
    <t>1887.06</t>
  </si>
  <si>
    <t>257.43</t>
  </si>
  <si>
    <t>2023-09-27 18:43:58</t>
  </si>
  <si>
    <t>3992963</t>
  </si>
  <si>
    <t>新加坡市中心索菲特酒店</t>
  </si>
  <si>
    <t>Xiaoling Huimiao</t>
  </si>
  <si>
    <t>5528.95</t>
  </si>
  <si>
    <t>754.25</t>
  </si>
  <si>
    <t>2023-09-28 00:44:10</t>
  </si>
  <si>
    <t>3992750</t>
  </si>
  <si>
    <t>LIU TAO</t>
  </si>
  <si>
    <t>1299.97</t>
  </si>
  <si>
    <t>177.34</t>
  </si>
  <si>
    <t>2023-09-27 17:42:31</t>
  </si>
  <si>
    <t>3992008</t>
  </si>
  <si>
    <t>ZHANG ZITENG,Wang Haoren</t>
  </si>
  <si>
    <t>239.82</t>
  </si>
  <si>
    <t>2023-09-27 16:38:01</t>
  </si>
  <si>
    <t>3991281</t>
  </si>
  <si>
    <t>ZHU ZHAOHENG</t>
  </si>
  <si>
    <t>1604.99</t>
  </si>
  <si>
    <t>218.95</t>
  </si>
  <si>
    <t>2023-09-27 14:17:20</t>
  </si>
  <si>
    <t>2023-09-26</t>
  </si>
  <si>
    <t>3989088</t>
  </si>
  <si>
    <t>LIU CAIHUA</t>
  </si>
  <si>
    <t>1257.96</t>
  </si>
  <si>
    <t>171.62</t>
  </si>
  <si>
    <t>2023-09-26 19:45:07</t>
  </si>
  <si>
    <t>3988300</t>
  </si>
  <si>
    <t>宿务滨海前线酒店 - 北开垦</t>
  </si>
  <si>
    <t>Kim Inhyuk</t>
  </si>
  <si>
    <t>283.01</t>
  </si>
  <si>
    <t>38.61</t>
  </si>
  <si>
    <t>2023-09-26 16:56:30</t>
  </si>
  <si>
    <t>3988183</t>
  </si>
  <si>
    <t>YAO JINGXUAN,WEI ZHENGWEI</t>
  </si>
  <si>
    <t>3290.98</t>
  </si>
  <si>
    <t>448.98</t>
  </si>
  <si>
    <t>2023-09-27 11:35:35</t>
  </si>
  <si>
    <t>3986602</t>
  </si>
  <si>
    <t>WANG ZIHANG,ZHANG YUANXI</t>
  </si>
  <si>
    <t>1624.97</t>
  </si>
  <si>
    <t>221.69</t>
  </si>
  <si>
    <t>2023-09-26 21:39:15</t>
  </si>
  <si>
    <t>3986321</t>
  </si>
  <si>
    <t>普吉岛卡塔坦尼海滩度假村</t>
  </si>
  <si>
    <t>HUANG WEI,CAO SHAOHUA</t>
  </si>
  <si>
    <t>3199.94</t>
  </si>
  <si>
    <t>436.56</t>
  </si>
  <si>
    <t>2023-09-26 11:35:42</t>
  </si>
  <si>
    <t>3986113</t>
  </si>
  <si>
    <t>FENG BAOZHU,LIU YAN</t>
  </si>
  <si>
    <t>1874.99</t>
  </si>
  <si>
    <t>255.80</t>
  </si>
  <si>
    <t>2023-09-26 09:16:27</t>
  </si>
  <si>
    <t>2023-09-25</t>
  </si>
  <si>
    <t>3984102</t>
  </si>
  <si>
    <t>Zhang Linlin</t>
  </si>
  <si>
    <t>1615.00</t>
  </si>
  <si>
    <t>220.68</t>
  </si>
  <si>
    <t>2023-09-27 10:45:07</t>
  </si>
  <si>
    <t>4008922</t>
  </si>
  <si>
    <t>WU GUANGYAO,ZHANG MING</t>
  </si>
  <si>
    <t>2768.99</t>
  </si>
  <si>
    <t>378.21</t>
  </si>
  <si>
    <t>2023-10-01 16:25:44</t>
  </si>
  <si>
    <t>3982456</t>
  </si>
  <si>
    <t>YUAN SHIQI,YUAN JIASHUN,ZHOU YANYAN</t>
  </si>
  <si>
    <t>3970.98</t>
  </si>
  <si>
    <t>542.61</t>
  </si>
  <si>
    <t>2023-09-25 12:55:34</t>
  </si>
  <si>
    <t>3982053</t>
  </si>
  <si>
    <t>QIN TAO,Zhu yixiu</t>
  </si>
  <si>
    <t>2446.07</t>
  </si>
  <si>
    <t>334.24</t>
  </si>
  <si>
    <t>2023-09-25 10:27:48</t>
  </si>
  <si>
    <t>3981920</t>
  </si>
  <si>
    <t>SHI JUNJING</t>
  </si>
  <si>
    <t>1595.02</t>
  </si>
  <si>
    <t>217.95</t>
  </si>
  <si>
    <t>2023-09-25 21:03:30</t>
  </si>
  <si>
    <t>2023-09-24</t>
  </si>
  <si>
    <t>3981278</t>
  </si>
  <si>
    <t>WANG JIALIN,LI QINGRAN</t>
  </si>
  <si>
    <t>283.00</t>
  </si>
  <si>
    <t>38.67</t>
  </si>
  <si>
    <t>2023-09-24 23:42:52</t>
  </si>
  <si>
    <t>3980987</t>
  </si>
  <si>
    <t>Bouwland Narada</t>
  </si>
  <si>
    <t>2023-09-25 21:13:26</t>
  </si>
  <si>
    <t>3980530</t>
  </si>
  <si>
    <t>KWON SOONTAE</t>
  </si>
  <si>
    <t>1319.93</t>
  </si>
  <si>
    <t>180.36</t>
  </si>
  <si>
    <t>2023-09-25 11:13:26</t>
  </si>
  <si>
    <t>3977912</t>
  </si>
  <si>
    <t>REN YUE</t>
  </si>
  <si>
    <t>1645.01</t>
  </si>
  <si>
    <t>224.78</t>
  </si>
  <si>
    <t>2023-09-25 10:33:02</t>
  </si>
  <si>
    <t>3977280</t>
  </si>
  <si>
    <t>QIN DINGRUI</t>
  </si>
  <si>
    <t>1614.97</t>
  </si>
  <si>
    <t>220.69</t>
  </si>
  <si>
    <t>2023-09-25 21:11:41</t>
  </si>
  <si>
    <t>2023-09-23</t>
  </si>
  <si>
    <t>3977005</t>
  </si>
  <si>
    <t>WANG QIANG,LI BINJIE</t>
  </si>
  <si>
    <t>3150.02</t>
  </si>
  <si>
    <t>430.46</t>
  </si>
  <si>
    <t>2023-09-25 10:21:08</t>
  </si>
  <si>
    <t>3973718</t>
  </si>
  <si>
    <t>ZHU YAN,XU LAN</t>
  </si>
  <si>
    <t>1644.97</t>
  </si>
  <si>
    <t>224.79</t>
  </si>
  <si>
    <t>2023-09-25 21:10:10</t>
  </si>
  <si>
    <t>3973647</t>
  </si>
  <si>
    <t>1624.99</t>
  </si>
  <si>
    <t>222.06</t>
  </si>
  <si>
    <t>2023-09-25 16:15:23</t>
  </si>
  <si>
    <t>2023-09-22</t>
  </si>
  <si>
    <t>3972593</t>
  </si>
  <si>
    <t>MA MENGYING,JIANG SHUXIA</t>
  </si>
  <si>
    <t>3289.99</t>
  </si>
  <si>
    <t>449.06</t>
  </si>
  <si>
    <t>2023-09-25 10:13:07</t>
  </si>
  <si>
    <t>3972496</t>
  </si>
  <si>
    <t>LIU DAWEI</t>
  </si>
  <si>
    <t>1645.00</t>
  </si>
  <si>
    <t>224.53</t>
  </si>
  <si>
    <t>2023-09-25 20:49:45</t>
  </si>
  <si>
    <t>3972172</t>
  </si>
  <si>
    <t>LIU SHANSHAN,LI YAPENG</t>
  </si>
  <si>
    <t>2023-09-25 20:48:13</t>
  </si>
  <si>
    <t>3970858</t>
  </si>
  <si>
    <t>曼谷拉查丹利中心酒店  (SHA Plus+)</t>
  </si>
  <si>
    <t>LI JIAXIN,TONG XUE,ZHAO JIANGJIANG,ZHANG JINLU</t>
  </si>
  <si>
    <t>3739.98</t>
  </si>
  <si>
    <t>510.48</t>
  </si>
  <si>
    <t>2023-09-22 17:25:41</t>
  </si>
  <si>
    <t>3970625</t>
  </si>
  <si>
    <t>akagi yosuke</t>
  </si>
  <si>
    <t>6798.97</t>
  </si>
  <si>
    <t>928.01</t>
  </si>
  <si>
    <t>2023-09-23 19:24:41</t>
  </si>
  <si>
    <t>3970105</t>
  </si>
  <si>
    <t>甜蜜滨海度假酒店 - 冲浪-卡塔海滩</t>
  </si>
  <si>
    <t>GAO JING,HE XIER</t>
  </si>
  <si>
    <t>965.99</t>
  </si>
  <si>
    <t>131.85</t>
  </si>
  <si>
    <t>2023-09-22 17:06:14</t>
  </si>
  <si>
    <t>2023-09-19</t>
  </si>
  <si>
    <t>3957606</t>
  </si>
  <si>
    <t>GAO ZHEN,ZHOU ZHIYI,GAO YONGZHE,GAO YUEJIA</t>
  </si>
  <si>
    <t>3112.02</t>
  </si>
  <si>
    <t>425.82</t>
  </si>
  <si>
    <t>2023-09-20 12:20:34</t>
  </si>
  <si>
    <t>2023-09-18</t>
  </si>
  <si>
    <t>3949252</t>
  </si>
  <si>
    <t>WANG DAO,LIN LIN</t>
  </si>
  <si>
    <t>1131.00</t>
  </si>
  <si>
    <t>155.01</t>
  </si>
  <si>
    <t>2023-09-18 19:42:51</t>
  </si>
  <si>
    <t>3949163</t>
  </si>
  <si>
    <t>ZHANG XINYI,LANG JIN</t>
  </si>
  <si>
    <t>2023-09-18 17:56:36</t>
  </si>
  <si>
    <t>3947858</t>
  </si>
  <si>
    <t>YEUNGLAP CHEONG</t>
  </si>
  <si>
    <t>976.03</t>
  </si>
  <si>
    <t>133.77</t>
  </si>
  <si>
    <t>2023-09-18 14:03:12</t>
  </si>
  <si>
    <t>2023-09-16</t>
  </si>
  <si>
    <t>3941931</t>
  </si>
  <si>
    <t>LI JINGLIN,LI DAWEI</t>
  </si>
  <si>
    <t>4502.99</t>
  </si>
  <si>
    <t>617.33</t>
  </si>
  <si>
    <t>2023-09-17 11:48:55</t>
  </si>
  <si>
    <t>2023-09-15</t>
  </si>
  <si>
    <t>3934544</t>
  </si>
  <si>
    <t>WANG HUIJUN,TAN JIEYI</t>
  </si>
  <si>
    <t>2698.96</t>
  </si>
  <si>
    <t>369.73</t>
  </si>
  <si>
    <t>2023-09-15 18:58:06</t>
  </si>
  <si>
    <t>2023-09-09</t>
  </si>
  <si>
    <t>3903016</t>
  </si>
  <si>
    <t>Zhang Weilei,Liu Liumu</t>
  </si>
  <si>
    <t>2094.96</t>
  </si>
  <si>
    <t>285.13</t>
  </si>
  <si>
    <t>2023-09-09 13:04:44</t>
  </si>
  <si>
    <t>2023-09-06</t>
  </si>
  <si>
    <t>3891214</t>
  </si>
  <si>
    <t>Ryoo Kyooyeol</t>
  </si>
  <si>
    <t>5034.98</t>
  </si>
  <si>
    <t>687.81</t>
  </si>
  <si>
    <t>2023-09-06 19:32:55</t>
  </si>
  <si>
    <t>3891050</t>
  </si>
  <si>
    <t>JO HYEJIN</t>
  </si>
  <si>
    <t>2023-09-06 19:24:19</t>
  </si>
  <si>
    <t>2023-09-05</t>
  </si>
  <si>
    <t>3886623</t>
  </si>
  <si>
    <t>KINOSHITA HIROAKI</t>
  </si>
  <si>
    <t>3349.02</t>
  </si>
  <si>
    <t>459.38</t>
  </si>
  <si>
    <t>2023-09-05 19:47:44</t>
  </si>
  <si>
    <t>3885085</t>
  </si>
  <si>
    <t>Kiel Meekyeong</t>
  </si>
  <si>
    <t>3000.98</t>
  </si>
  <si>
    <t>411.64</t>
  </si>
  <si>
    <t>2023-09-05 19:31:46</t>
  </si>
  <si>
    <t>2023-09-03</t>
  </si>
  <si>
    <t>3875856</t>
  </si>
  <si>
    <t>HAN YOUNGJOO,KIM HYUNJOUNG</t>
  </si>
  <si>
    <t>3602.00</t>
  </si>
  <si>
    <t>494.42</t>
  </si>
  <si>
    <t>2023-09-03 15:53:47</t>
  </si>
  <si>
    <t>2023-08-30</t>
  </si>
  <si>
    <t>3859865</t>
  </si>
  <si>
    <t>BIAN SAIJUN</t>
  </si>
  <si>
    <t>4603.89</t>
  </si>
  <si>
    <t>630.86</t>
  </si>
  <si>
    <t>2023-08-31 15:36:37</t>
  </si>
  <si>
    <t>2023-08-27</t>
  </si>
  <si>
    <t>3842964</t>
  </si>
  <si>
    <t>XU YAOLING,HE RUOXIAN</t>
  </si>
  <si>
    <t>6068.07</t>
  </si>
  <si>
    <t>830.64</t>
  </si>
  <si>
    <t>2023-08-27 16:54:41</t>
  </si>
  <si>
    <t>2023-08-09</t>
  </si>
  <si>
    <t>3756605</t>
  </si>
  <si>
    <t>新加坡米阁大酒店</t>
  </si>
  <si>
    <t>PENG WEIJIE</t>
  </si>
  <si>
    <t>4010.11</t>
  </si>
  <si>
    <t>554.25</t>
  </si>
  <si>
    <t>2023-08-12 08:16:51</t>
  </si>
  <si>
    <t>2023-08-06</t>
  </si>
  <si>
    <t>3741080</t>
  </si>
  <si>
    <t>ZHANG MENGYUAN</t>
  </si>
  <si>
    <t>2405.97</t>
  </si>
  <si>
    <t>334.53</t>
  </si>
  <si>
    <t>2023-08-09 15:07:57</t>
  </si>
  <si>
    <t>2023-07-14</t>
  </si>
  <si>
    <t>3635544</t>
  </si>
  <si>
    <t>LU JIAHE,HAN JINFANG</t>
  </si>
  <si>
    <t>2280.09</t>
  </si>
  <si>
    <t>318.08</t>
  </si>
  <si>
    <t>2023-07-15 11:03:40</t>
  </si>
  <si>
    <t>27035723400,</t>
  </si>
  <si>
    <t>2023-06-12</t>
  </si>
  <si>
    <t>3493807</t>
  </si>
  <si>
    <t>RMB</t>
  </si>
  <si>
    <t>2023-09-26 11:35:38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</si>
</sst>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14</xdr:col>
      <xdr:colOff>590550</xdr:colOff>
      <xdr:row>121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87600"/>
          <a:ext cx="10706100" cy="503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31</xdr:col>
      <xdr:colOff>466725</xdr:colOff>
      <xdr:row>137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87150" y="15087600"/>
          <a:ext cx="10753725" cy="772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45199</v>
      </c>
      <c r="G2" s="6">
        <v>45202</v>
      </c>
      <c r="H2" s="4">
        <v>1</v>
      </c>
      <c r="I2" s="4">
        <v>3</v>
      </c>
      <c r="J2" s="4">
        <v>3</v>
      </c>
      <c r="K2" s="4" t="s">
        <v>30</v>
      </c>
      <c r="L2" s="4">
        <v>771</v>
      </c>
      <c r="M2" s="4">
        <v>771</v>
      </c>
      <c r="N2" s="4" t="s">
        <v>31</v>
      </c>
      <c r="O2" s="4" t="s">
        <v>32</v>
      </c>
      <c r="P2" s="4" t="s">
        <v>33</v>
      </c>
      <c r="Q2" s="4">
        <v>0</v>
      </c>
      <c r="R2" s="7">
        <v>45066</v>
      </c>
      <c r="S2" s="6">
        <v>45208</v>
      </c>
      <c r="T2" s="4" t="s">
        <v>34</v>
      </c>
      <c r="U2" s="4">
        <v>771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45198</v>
      </c>
      <c r="G3" s="6">
        <v>45202</v>
      </c>
      <c r="H3" s="4">
        <v>1</v>
      </c>
      <c r="I3" s="4">
        <v>4</v>
      </c>
      <c r="J3" s="4">
        <v>4</v>
      </c>
      <c r="K3" s="4" t="s">
        <v>30</v>
      </c>
      <c r="L3" s="4">
        <v>772.44</v>
      </c>
      <c r="M3" s="4">
        <v>772.44</v>
      </c>
      <c r="N3" s="4" t="s">
        <v>39</v>
      </c>
      <c r="O3" s="4" t="s">
        <v>32</v>
      </c>
      <c r="P3" s="4" t="s">
        <v>33</v>
      </c>
      <c r="Q3" s="4">
        <v>0</v>
      </c>
      <c r="R3" s="7">
        <v>45101</v>
      </c>
      <c r="S3" s="6">
        <v>45208</v>
      </c>
      <c r="T3" s="4" t="s">
        <v>34</v>
      </c>
      <c r="U3" s="4">
        <v>772.44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45202</v>
      </c>
      <c r="G4" s="6">
        <v>45204</v>
      </c>
      <c r="H4" s="4">
        <v>2</v>
      </c>
      <c r="I4" s="4">
        <v>2</v>
      </c>
      <c r="J4" s="4">
        <v>4</v>
      </c>
      <c r="K4" s="4" t="s">
        <v>30</v>
      </c>
      <c r="L4" s="4">
        <v>318.08</v>
      </c>
      <c r="M4" s="4">
        <v>318.08</v>
      </c>
      <c r="N4" s="4" t="s">
        <v>45</v>
      </c>
      <c r="O4" s="4" t="s">
        <v>32</v>
      </c>
      <c r="P4" s="4" t="s">
        <v>33</v>
      </c>
      <c r="Q4" s="4">
        <v>0</v>
      </c>
      <c r="R4" s="7">
        <v>45121</v>
      </c>
      <c r="S4" s="6">
        <v>45208</v>
      </c>
      <c r="T4" s="4" t="s">
        <v>34</v>
      </c>
      <c r="U4" s="4">
        <v>318.08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45200</v>
      </c>
      <c r="G5" s="6">
        <v>45203</v>
      </c>
      <c r="H5" s="4">
        <v>1</v>
      </c>
      <c r="I5" s="4">
        <v>3</v>
      </c>
      <c r="J5" s="4">
        <v>3</v>
      </c>
      <c r="K5" s="4" t="s">
        <v>30</v>
      </c>
      <c r="L5" s="4">
        <v>334.53</v>
      </c>
      <c r="M5" s="4">
        <v>334.53</v>
      </c>
      <c r="N5" s="4" t="s">
        <v>51</v>
      </c>
      <c r="O5" s="4" t="s">
        <v>32</v>
      </c>
      <c r="P5" s="4" t="s">
        <v>33</v>
      </c>
      <c r="Q5" s="4">
        <v>0</v>
      </c>
      <c r="R5" s="7">
        <v>45144</v>
      </c>
      <c r="S5" s="6">
        <v>45208</v>
      </c>
      <c r="T5" s="4" t="s">
        <v>34</v>
      </c>
      <c r="U5" s="4">
        <v>334.53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45197</v>
      </c>
      <c r="G6" s="6">
        <v>45202</v>
      </c>
      <c r="H6" s="4">
        <v>1</v>
      </c>
      <c r="I6" s="4">
        <v>5</v>
      </c>
      <c r="J6" s="4">
        <v>5</v>
      </c>
      <c r="K6" s="4" t="s">
        <v>30</v>
      </c>
      <c r="L6" s="4">
        <v>554.25</v>
      </c>
      <c r="M6" s="4">
        <v>554.25</v>
      </c>
      <c r="N6" s="4" t="s">
        <v>55</v>
      </c>
      <c r="O6" s="4" t="s">
        <v>32</v>
      </c>
      <c r="P6" s="4" t="s">
        <v>33</v>
      </c>
      <c r="Q6" s="4">
        <v>0</v>
      </c>
      <c r="R6" s="7">
        <v>45147.0000115741</v>
      </c>
      <c r="S6" s="6">
        <v>45208</v>
      </c>
      <c r="T6" s="4" t="s">
        <v>34</v>
      </c>
      <c r="U6" s="4">
        <v>554.25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37</v>
      </c>
      <c r="B7" s="4" t="s">
        <v>26</v>
      </c>
      <c r="C7" s="4" t="s">
        <v>58</v>
      </c>
      <c r="D7" s="4" t="s">
        <v>28</v>
      </c>
      <c r="E7" s="4" t="s">
        <v>38</v>
      </c>
      <c r="F7" s="6">
        <v>45198</v>
      </c>
      <c r="G7" s="6">
        <v>45202</v>
      </c>
      <c r="H7" s="4">
        <v>1</v>
      </c>
      <c r="I7" s="4">
        <v>4</v>
      </c>
      <c r="J7" s="4">
        <v>4</v>
      </c>
      <c r="K7" s="4" t="s">
        <v>30</v>
      </c>
      <c r="L7" s="4">
        <v>-772.44</v>
      </c>
      <c r="M7" s="4">
        <v>-772.44</v>
      </c>
      <c r="N7" s="4" t="s">
        <v>39</v>
      </c>
      <c r="O7" s="4" t="s">
        <v>32</v>
      </c>
      <c r="P7" s="4" t="s">
        <v>33</v>
      </c>
      <c r="Q7" s="4">
        <v>0</v>
      </c>
      <c r="R7" s="7">
        <v>45101</v>
      </c>
      <c r="S7" s="6">
        <v>45208</v>
      </c>
      <c r="T7" s="4" t="s">
        <v>34</v>
      </c>
      <c r="U7" s="4">
        <v>-772.44</v>
      </c>
      <c r="V7" s="4">
        <v>0</v>
      </c>
      <c r="W7" s="4">
        <v>0</v>
      </c>
      <c r="X7" s="4" t="s">
        <v>40</v>
      </c>
      <c r="Y7" s="4" t="s">
        <v>41</v>
      </c>
    </row>
    <row r="8" s="4" customFormat="1" spans="1:25">
      <c r="A8" s="4" t="s">
        <v>25</v>
      </c>
      <c r="B8" s="4" t="s">
        <v>26</v>
      </c>
      <c r="C8" s="4" t="s">
        <v>58</v>
      </c>
      <c r="D8" s="4" t="s">
        <v>28</v>
      </c>
      <c r="E8" s="4" t="s">
        <v>29</v>
      </c>
      <c r="F8" s="6">
        <v>45199</v>
      </c>
      <c r="G8" s="6">
        <v>45202</v>
      </c>
      <c r="H8" s="4">
        <v>1</v>
      </c>
      <c r="I8" s="4">
        <v>3</v>
      </c>
      <c r="J8" s="4">
        <v>3</v>
      </c>
      <c r="K8" s="4" t="s">
        <v>30</v>
      </c>
      <c r="L8" s="4">
        <v>-771</v>
      </c>
      <c r="M8" s="4">
        <v>-771</v>
      </c>
      <c r="N8" s="4" t="s">
        <v>31</v>
      </c>
      <c r="O8" s="4" t="s">
        <v>32</v>
      </c>
      <c r="P8" s="4" t="s">
        <v>33</v>
      </c>
      <c r="Q8" s="4">
        <v>0</v>
      </c>
      <c r="R8" s="7">
        <v>45066</v>
      </c>
      <c r="S8" s="6">
        <v>45208</v>
      </c>
      <c r="T8" s="4" t="s">
        <v>34</v>
      </c>
      <c r="U8" s="4">
        <v>-771</v>
      </c>
      <c r="V8" s="4">
        <v>0</v>
      </c>
      <c r="W8" s="4">
        <v>0</v>
      </c>
      <c r="X8" s="4" t="s">
        <v>35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45199</v>
      </c>
      <c r="G9" s="6">
        <v>45205</v>
      </c>
      <c r="H9" s="4">
        <v>1</v>
      </c>
      <c r="I9" s="4">
        <v>6</v>
      </c>
      <c r="J9" s="4">
        <v>6</v>
      </c>
      <c r="K9" s="4" t="s">
        <v>30</v>
      </c>
      <c r="L9" s="4">
        <v>830.64</v>
      </c>
      <c r="M9" s="4">
        <v>830.64</v>
      </c>
      <c r="N9" s="4" t="s">
        <v>62</v>
      </c>
      <c r="O9" s="4" t="s">
        <v>32</v>
      </c>
      <c r="P9" s="4" t="s">
        <v>33</v>
      </c>
      <c r="Q9" s="4">
        <v>0</v>
      </c>
      <c r="R9" s="7">
        <v>45165.0000115741</v>
      </c>
      <c r="S9" s="6">
        <v>45208</v>
      </c>
      <c r="T9" s="4" t="s">
        <v>34</v>
      </c>
      <c r="U9" s="4">
        <v>830.64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60</v>
      </c>
      <c r="E10" s="4" t="s">
        <v>66</v>
      </c>
      <c r="F10" s="6">
        <v>45199</v>
      </c>
      <c r="G10" s="6">
        <v>45202</v>
      </c>
      <c r="H10" s="4">
        <v>1</v>
      </c>
      <c r="I10" s="4">
        <v>3</v>
      </c>
      <c r="J10" s="4">
        <v>3</v>
      </c>
      <c r="K10" s="4" t="s">
        <v>30</v>
      </c>
      <c r="L10" s="4">
        <v>494.42</v>
      </c>
      <c r="M10" s="4">
        <v>494.42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45172.0000115741</v>
      </c>
      <c r="S10" s="6">
        <v>45208</v>
      </c>
      <c r="T10" s="4" t="s">
        <v>34</v>
      </c>
      <c r="U10" s="4">
        <v>494.42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60</v>
      </c>
      <c r="E11" s="4" t="s">
        <v>71</v>
      </c>
      <c r="F11" s="6">
        <v>45204</v>
      </c>
      <c r="G11" s="6">
        <v>45207</v>
      </c>
      <c r="H11" s="4">
        <v>1</v>
      </c>
      <c r="I11" s="4">
        <v>3</v>
      </c>
      <c r="J11" s="4">
        <v>3</v>
      </c>
      <c r="K11" s="4" t="s">
        <v>30</v>
      </c>
      <c r="L11" s="4">
        <v>411.64</v>
      </c>
      <c r="M11" s="4">
        <v>411.64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45174.0000115741</v>
      </c>
      <c r="S11" s="6">
        <v>45208</v>
      </c>
      <c r="T11" s="4" t="s">
        <v>34</v>
      </c>
      <c r="U11" s="4">
        <v>411.64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60</v>
      </c>
      <c r="E12" s="4" t="s">
        <v>76</v>
      </c>
      <c r="F12" s="6">
        <v>45203</v>
      </c>
      <c r="G12" s="6">
        <v>45206</v>
      </c>
      <c r="H12" s="4">
        <v>1</v>
      </c>
      <c r="I12" s="4">
        <v>3</v>
      </c>
      <c r="J12" s="4">
        <v>3</v>
      </c>
      <c r="K12" s="4" t="s">
        <v>30</v>
      </c>
      <c r="L12" s="4">
        <v>459.38</v>
      </c>
      <c r="M12" s="4">
        <v>459.38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45174.0000115741</v>
      </c>
      <c r="S12" s="6">
        <v>45208</v>
      </c>
      <c r="T12" s="4" t="s">
        <v>34</v>
      </c>
      <c r="U12" s="4">
        <v>459.38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60</v>
      </c>
      <c r="E13" s="4" t="s">
        <v>81</v>
      </c>
      <c r="F13" s="6">
        <v>45201</v>
      </c>
      <c r="G13" s="6">
        <v>45206</v>
      </c>
      <c r="H13" s="4">
        <v>1</v>
      </c>
      <c r="I13" s="4">
        <v>5</v>
      </c>
      <c r="J13" s="4">
        <v>5</v>
      </c>
      <c r="K13" s="4" t="s">
        <v>30</v>
      </c>
      <c r="L13" s="4">
        <v>687.81</v>
      </c>
      <c r="M13" s="4">
        <v>687.81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45175</v>
      </c>
      <c r="S13" s="6">
        <v>45208</v>
      </c>
      <c r="T13" s="4" t="s">
        <v>34</v>
      </c>
      <c r="U13" s="4">
        <v>687.81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60</v>
      </c>
      <c r="E14" s="4" t="s">
        <v>81</v>
      </c>
      <c r="F14" s="6">
        <v>45201</v>
      </c>
      <c r="G14" s="6">
        <v>45206</v>
      </c>
      <c r="H14" s="4">
        <v>1</v>
      </c>
      <c r="I14" s="4">
        <v>5</v>
      </c>
      <c r="J14" s="4">
        <v>5</v>
      </c>
      <c r="K14" s="4" t="s">
        <v>30</v>
      </c>
      <c r="L14" s="4">
        <v>687.81</v>
      </c>
      <c r="M14" s="4">
        <v>687.81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45175</v>
      </c>
      <c r="S14" s="6">
        <v>45208</v>
      </c>
      <c r="T14" s="4" t="s">
        <v>34</v>
      </c>
      <c r="U14" s="4">
        <v>687.81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60</v>
      </c>
      <c r="E15" s="4" t="s">
        <v>71</v>
      </c>
      <c r="F15" s="6">
        <v>45205</v>
      </c>
      <c r="G15" s="6">
        <v>45207</v>
      </c>
      <c r="H15" s="4">
        <v>1</v>
      </c>
      <c r="I15" s="4">
        <v>2</v>
      </c>
      <c r="J15" s="4">
        <v>2</v>
      </c>
      <c r="K15" s="4" t="s">
        <v>30</v>
      </c>
      <c r="L15" s="4">
        <v>285.13</v>
      </c>
      <c r="M15" s="4">
        <v>285.13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45178.0000115741</v>
      </c>
      <c r="S15" s="6">
        <v>45208</v>
      </c>
      <c r="T15" s="4" t="s">
        <v>34</v>
      </c>
      <c r="U15" s="4">
        <v>285.13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60</v>
      </c>
      <c r="E16" s="4" t="s">
        <v>71</v>
      </c>
      <c r="F16" s="6">
        <v>45201</v>
      </c>
      <c r="G16" s="6">
        <v>45206</v>
      </c>
      <c r="H16" s="4">
        <v>1</v>
      </c>
      <c r="I16" s="4">
        <v>5</v>
      </c>
      <c r="J16" s="4">
        <v>5</v>
      </c>
      <c r="K16" s="4" t="s">
        <v>30</v>
      </c>
      <c r="L16" s="4">
        <v>630.86</v>
      </c>
      <c r="M16" s="4">
        <v>630.86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45168.0000115741</v>
      </c>
      <c r="S16" s="6">
        <v>45208</v>
      </c>
      <c r="T16" s="4" t="s">
        <v>34</v>
      </c>
      <c r="U16" s="4">
        <v>630.86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60</v>
      </c>
      <c r="E17" s="4" t="s">
        <v>98</v>
      </c>
      <c r="F17" s="6">
        <v>45202</v>
      </c>
      <c r="G17" s="6">
        <v>45205</v>
      </c>
      <c r="H17" s="4">
        <v>1</v>
      </c>
      <c r="I17" s="4">
        <v>3</v>
      </c>
      <c r="J17" s="4">
        <v>3</v>
      </c>
      <c r="K17" s="4" t="s">
        <v>30</v>
      </c>
      <c r="L17" s="4">
        <v>369.73</v>
      </c>
      <c r="M17" s="4">
        <v>369.73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45184.0000115741</v>
      </c>
      <c r="S17" s="6">
        <v>45208</v>
      </c>
      <c r="T17" s="4" t="s">
        <v>34</v>
      </c>
      <c r="U17" s="4">
        <v>369.73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60</v>
      </c>
      <c r="E18" s="4" t="s">
        <v>103</v>
      </c>
      <c r="F18" s="6">
        <v>45204</v>
      </c>
      <c r="G18" s="6">
        <v>45205</v>
      </c>
      <c r="H18" s="4">
        <v>1</v>
      </c>
      <c r="I18" s="4">
        <v>1</v>
      </c>
      <c r="J18" s="4">
        <v>1</v>
      </c>
      <c r="K18" s="4" t="s">
        <v>30</v>
      </c>
      <c r="L18" s="4">
        <v>133.77</v>
      </c>
      <c r="M18" s="4">
        <v>133.77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45187.0000115741</v>
      </c>
      <c r="S18" s="6">
        <v>45208</v>
      </c>
      <c r="T18" s="4" t="s">
        <v>34</v>
      </c>
      <c r="U18" s="4">
        <v>133.77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60</v>
      </c>
      <c r="E19" s="4" t="s">
        <v>103</v>
      </c>
      <c r="F19" s="6">
        <v>45204</v>
      </c>
      <c r="G19" s="6">
        <v>45205</v>
      </c>
      <c r="H19" s="4">
        <v>1</v>
      </c>
      <c r="I19" s="4">
        <v>1</v>
      </c>
      <c r="J19" s="4">
        <v>1</v>
      </c>
      <c r="K19" s="4" t="s">
        <v>30</v>
      </c>
      <c r="L19" s="4">
        <v>133.77</v>
      </c>
      <c r="M19" s="4">
        <v>133.77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45187</v>
      </c>
      <c r="S19" s="6">
        <v>45208</v>
      </c>
      <c r="T19" s="4" t="s">
        <v>34</v>
      </c>
      <c r="U19" s="4">
        <v>133.77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102</v>
      </c>
      <c r="B20" s="4" t="s">
        <v>26</v>
      </c>
      <c r="C20" s="4" t="s">
        <v>58</v>
      </c>
      <c r="D20" s="4" t="s">
        <v>60</v>
      </c>
      <c r="E20" s="4" t="s">
        <v>103</v>
      </c>
      <c r="F20" s="6">
        <v>45204</v>
      </c>
      <c r="G20" s="6">
        <v>45205</v>
      </c>
      <c r="H20" s="4">
        <v>1</v>
      </c>
      <c r="I20" s="4">
        <v>1</v>
      </c>
      <c r="J20" s="4">
        <v>1</v>
      </c>
      <c r="K20" s="4" t="s">
        <v>30</v>
      </c>
      <c r="L20" s="4">
        <v>-133.77</v>
      </c>
      <c r="M20" s="4">
        <v>-133.77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45187.0000115741</v>
      </c>
      <c r="S20" s="6">
        <v>45208</v>
      </c>
      <c r="T20" s="4" t="s">
        <v>34</v>
      </c>
      <c r="U20" s="4">
        <v>-133.77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60</v>
      </c>
      <c r="E21" s="4" t="s">
        <v>103</v>
      </c>
      <c r="F21" s="6">
        <v>45205</v>
      </c>
      <c r="G21" s="6">
        <v>45206</v>
      </c>
      <c r="H21" s="4">
        <v>1</v>
      </c>
      <c r="I21" s="4">
        <v>1</v>
      </c>
      <c r="J21" s="4">
        <v>1</v>
      </c>
      <c r="K21" s="4" t="s">
        <v>30</v>
      </c>
      <c r="L21" s="4">
        <v>155.01</v>
      </c>
      <c r="M21" s="4">
        <v>155.01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45187</v>
      </c>
      <c r="S21" s="6">
        <v>45208</v>
      </c>
      <c r="T21" s="4" t="s">
        <v>34</v>
      </c>
      <c r="U21" s="4">
        <v>155.01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60</v>
      </c>
      <c r="E22" s="4" t="s">
        <v>103</v>
      </c>
      <c r="F22" s="6">
        <v>45205</v>
      </c>
      <c r="G22" s="6">
        <v>45206</v>
      </c>
      <c r="H22" s="4">
        <v>1</v>
      </c>
      <c r="I22" s="4">
        <v>1</v>
      </c>
      <c r="J22" s="4">
        <v>1</v>
      </c>
      <c r="K22" s="4" t="s">
        <v>30</v>
      </c>
      <c r="L22" s="4">
        <v>155.01</v>
      </c>
      <c r="M22" s="4">
        <v>155.01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45187</v>
      </c>
      <c r="S22" s="6">
        <v>45208</v>
      </c>
      <c r="T22" s="4" t="s">
        <v>34</v>
      </c>
      <c r="U22" s="4">
        <v>155.01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60</v>
      </c>
      <c r="E23" s="4" t="s">
        <v>119</v>
      </c>
      <c r="F23" s="6">
        <v>45202</v>
      </c>
      <c r="G23" s="6">
        <v>45204</v>
      </c>
      <c r="H23" s="4">
        <v>1</v>
      </c>
      <c r="I23" s="4">
        <v>2</v>
      </c>
      <c r="J23" s="4">
        <v>2</v>
      </c>
      <c r="K23" s="4" t="s">
        <v>30</v>
      </c>
      <c r="L23" s="4">
        <v>425.82</v>
      </c>
      <c r="M23" s="4">
        <v>425.82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45188.0000115741</v>
      </c>
      <c r="S23" s="6">
        <v>45208</v>
      </c>
      <c r="T23" s="4" t="s">
        <v>34</v>
      </c>
      <c r="U23" s="4">
        <v>425.82</v>
      </c>
      <c r="V23" s="4">
        <v>0</v>
      </c>
      <c r="W23" s="4">
        <v>0</v>
      </c>
      <c r="X23" s="4" t="s">
        <v>121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60</v>
      </c>
      <c r="E24" s="4" t="s">
        <v>124</v>
      </c>
      <c r="F24" s="6">
        <v>45200</v>
      </c>
      <c r="G24" s="6">
        <v>45204</v>
      </c>
      <c r="H24" s="4">
        <v>1</v>
      </c>
      <c r="I24" s="4">
        <v>4</v>
      </c>
      <c r="J24" s="4">
        <v>4</v>
      </c>
      <c r="K24" s="4" t="s">
        <v>30</v>
      </c>
      <c r="L24" s="4">
        <v>617.33</v>
      </c>
      <c r="M24" s="4">
        <v>617.33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45185</v>
      </c>
      <c r="S24" s="6">
        <v>45208</v>
      </c>
      <c r="T24" s="4" t="s">
        <v>34</v>
      </c>
      <c r="U24" s="4">
        <v>617.33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45203</v>
      </c>
      <c r="G25" s="6">
        <v>45206</v>
      </c>
      <c r="H25" s="4">
        <v>1</v>
      </c>
      <c r="I25" s="4">
        <v>3</v>
      </c>
      <c r="J25" s="4">
        <v>3</v>
      </c>
      <c r="K25" s="4" t="s">
        <v>30</v>
      </c>
      <c r="L25" s="4">
        <v>131.85</v>
      </c>
      <c r="M25" s="4">
        <v>131.85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45191</v>
      </c>
      <c r="S25" s="6">
        <v>45208</v>
      </c>
      <c r="T25" s="4" t="s">
        <v>34</v>
      </c>
      <c r="U25" s="4">
        <v>131.85</v>
      </c>
      <c r="V25" s="4">
        <v>0</v>
      </c>
      <c r="W25" s="4">
        <v>0</v>
      </c>
      <c r="X25" s="4" t="s">
        <v>132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60</v>
      </c>
      <c r="E26" s="4" t="s">
        <v>135</v>
      </c>
      <c r="F26" s="6">
        <v>45196</v>
      </c>
      <c r="G26" s="6">
        <v>45201</v>
      </c>
      <c r="H26" s="4">
        <v>1</v>
      </c>
      <c r="I26" s="4">
        <v>5</v>
      </c>
      <c r="J26" s="4">
        <v>5</v>
      </c>
      <c r="K26" s="4" t="s">
        <v>30</v>
      </c>
      <c r="L26" s="4">
        <v>928.01</v>
      </c>
      <c r="M26" s="4">
        <v>928.01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45191.0000115741</v>
      </c>
      <c r="S26" s="6">
        <v>45208</v>
      </c>
      <c r="T26" s="4" t="s">
        <v>34</v>
      </c>
      <c r="U26" s="4">
        <v>928.01</v>
      </c>
      <c r="V26" s="4">
        <v>0</v>
      </c>
      <c r="W26" s="4">
        <v>0</v>
      </c>
      <c r="X26" s="4" t="s">
        <v>137</v>
      </c>
      <c r="Y26" s="4" t="s">
        <v>106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45199</v>
      </c>
      <c r="G27" s="6">
        <v>45201</v>
      </c>
      <c r="H27" s="4">
        <v>1</v>
      </c>
      <c r="I27" s="4">
        <v>2</v>
      </c>
      <c r="J27" s="4">
        <v>2</v>
      </c>
      <c r="K27" s="4" t="s">
        <v>30</v>
      </c>
      <c r="L27" s="4">
        <v>510.48</v>
      </c>
      <c r="M27" s="4">
        <v>510.48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45191.0000115741</v>
      </c>
      <c r="S27" s="6">
        <v>45208</v>
      </c>
      <c r="T27" s="4" t="s">
        <v>34</v>
      </c>
      <c r="U27" s="4">
        <v>510.48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45201</v>
      </c>
      <c r="G28" s="6">
        <v>45202</v>
      </c>
      <c r="H28" s="4">
        <v>1</v>
      </c>
      <c r="I28" s="4">
        <v>1</v>
      </c>
      <c r="J28" s="4">
        <v>1</v>
      </c>
      <c r="K28" s="4" t="s">
        <v>30</v>
      </c>
      <c r="L28" s="4">
        <v>224.53</v>
      </c>
      <c r="M28" s="4">
        <v>224.53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45191</v>
      </c>
      <c r="S28" s="6">
        <v>45208</v>
      </c>
      <c r="T28" s="4" t="s">
        <v>34</v>
      </c>
      <c r="U28" s="4">
        <v>224.53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45202</v>
      </c>
      <c r="G29" s="6">
        <v>45203</v>
      </c>
      <c r="H29" s="4">
        <v>1</v>
      </c>
      <c r="I29" s="4">
        <v>1</v>
      </c>
      <c r="J29" s="4">
        <v>1</v>
      </c>
      <c r="K29" s="4" t="s">
        <v>30</v>
      </c>
      <c r="L29" s="4">
        <v>224.53</v>
      </c>
      <c r="M29" s="4">
        <v>224.53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45191.0000115741</v>
      </c>
      <c r="S29" s="6">
        <v>45208</v>
      </c>
      <c r="T29" s="4" t="s">
        <v>34</v>
      </c>
      <c r="U29" s="4">
        <v>224.53</v>
      </c>
      <c r="V29" s="4">
        <v>0</v>
      </c>
      <c r="W29" s="4">
        <v>0</v>
      </c>
      <c r="X29" s="4" t="s">
        <v>152</v>
      </c>
      <c r="Y29" s="4" t="s">
        <v>153</v>
      </c>
    </row>
    <row r="30" s="4" customFormat="1" spans="1:26">
      <c r="A30" s="4" t="s">
        <v>154</v>
      </c>
      <c r="B30" s="4" t="s">
        <v>26</v>
      </c>
      <c r="C30" s="4" t="s">
        <v>27</v>
      </c>
      <c r="D30" s="4" t="s">
        <v>145</v>
      </c>
      <c r="E30" s="4" t="s">
        <v>146</v>
      </c>
      <c r="F30" s="6">
        <v>45202</v>
      </c>
      <c r="G30" s="6">
        <v>45203</v>
      </c>
      <c r="H30" s="4">
        <v>2</v>
      </c>
      <c r="I30" s="4">
        <v>1</v>
      </c>
      <c r="J30" s="4">
        <v>2</v>
      </c>
      <c r="K30" s="4" t="s">
        <v>30</v>
      </c>
      <c r="L30" s="4">
        <v>449.06</v>
      </c>
      <c r="M30" s="4">
        <v>449.06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45191.0000115741</v>
      </c>
      <c r="S30" s="6">
        <v>45208</v>
      </c>
      <c r="T30" s="4" t="s">
        <v>34</v>
      </c>
      <c r="U30" s="4">
        <v>449.06</v>
      </c>
      <c r="V30" s="4">
        <v>0</v>
      </c>
      <c r="W30" s="4">
        <v>0</v>
      </c>
      <c r="X30" s="4" t="s">
        <v>156</v>
      </c>
      <c r="Y30" s="4">
        <v>63263550</v>
      </c>
      <c r="Z30" s="4" t="s">
        <v>157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45200</v>
      </c>
      <c r="G31" s="6">
        <v>45201</v>
      </c>
      <c r="H31" s="4">
        <v>1</v>
      </c>
      <c r="I31" s="4">
        <v>1</v>
      </c>
      <c r="J31" s="4">
        <v>1</v>
      </c>
      <c r="K31" s="4" t="s">
        <v>30</v>
      </c>
      <c r="L31" s="4">
        <v>222.06</v>
      </c>
      <c r="M31" s="4">
        <v>222.06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45192.0000115741</v>
      </c>
      <c r="S31" s="6">
        <v>45208</v>
      </c>
      <c r="T31" s="4" t="s">
        <v>34</v>
      </c>
      <c r="U31" s="4">
        <v>222.06</v>
      </c>
      <c r="V31" s="4">
        <v>0</v>
      </c>
      <c r="W31" s="4">
        <v>0</v>
      </c>
      <c r="X31" s="4" t="s">
        <v>160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145</v>
      </c>
      <c r="E32" s="4" t="s">
        <v>146</v>
      </c>
      <c r="F32" s="6">
        <v>45203</v>
      </c>
      <c r="G32" s="6">
        <v>45204</v>
      </c>
      <c r="H32" s="4">
        <v>1</v>
      </c>
      <c r="I32" s="4">
        <v>1</v>
      </c>
      <c r="J32" s="4">
        <v>1</v>
      </c>
      <c r="K32" s="4" t="s">
        <v>30</v>
      </c>
      <c r="L32" s="4">
        <v>224.79</v>
      </c>
      <c r="M32" s="4">
        <v>224.79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45192.0000115741</v>
      </c>
      <c r="S32" s="6">
        <v>45208</v>
      </c>
      <c r="T32" s="4" t="s">
        <v>34</v>
      </c>
      <c r="U32" s="4">
        <v>224.79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145</v>
      </c>
      <c r="E33" s="4" t="s">
        <v>146</v>
      </c>
      <c r="F33" s="6">
        <v>45199</v>
      </c>
      <c r="G33" s="6">
        <v>45201</v>
      </c>
      <c r="H33" s="4">
        <v>1</v>
      </c>
      <c r="I33" s="4">
        <v>2</v>
      </c>
      <c r="J33" s="4">
        <v>2</v>
      </c>
      <c r="K33" s="4" t="s">
        <v>30</v>
      </c>
      <c r="L33" s="4">
        <v>430.46</v>
      </c>
      <c r="M33" s="4">
        <v>430.46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45192</v>
      </c>
      <c r="S33" s="6">
        <v>45208</v>
      </c>
      <c r="T33" s="4" t="s">
        <v>34</v>
      </c>
      <c r="U33" s="4">
        <v>430.46</v>
      </c>
      <c r="V33" s="4">
        <v>0</v>
      </c>
      <c r="W33" s="4">
        <v>0</v>
      </c>
      <c r="X33" s="4" t="s">
        <v>167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145</v>
      </c>
      <c r="E34" s="4" t="s">
        <v>146</v>
      </c>
      <c r="F34" s="6">
        <v>45206</v>
      </c>
      <c r="G34" s="6">
        <v>45207</v>
      </c>
      <c r="H34" s="4">
        <v>1</v>
      </c>
      <c r="I34" s="4">
        <v>1</v>
      </c>
      <c r="J34" s="4">
        <v>1</v>
      </c>
      <c r="K34" s="4" t="s">
        <v>30</v>
      </c>
      <c r="L34" s="4">
        <v>220.69</v>
      </c>
      <c r="M34" s="4">
        <v>220.69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45193.0000115741</v>
      </c>
      <c r="S34" s="6">
        <v>45208</v>
      </c>
      <c r="T34" s="4" t="s">
        <v>34</v>
      </c>
      <c r="U34" s="4">
        <v>220.69</v>
      </c>
      <c r="V34" s="4">
        <v>0</v>
      </c>
      <c r="W34" s="4">
        <v>0</v>
      </c>
      <c r="X34" s="4" t="s">
        <v>171</v>
      </c>
      <c r="Y34" s="4" t="s">
        <v>172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145</v>
      </c>
      <c r="E35" s="4" t="s">
        <v>146</v>
      </c>
      <c r="F35" s="6">
        <v>45203</v>
      </c>
      <c r="G35" s="6">
        <v>45204</v>
      </c>
      <c r="H35" s="4">
        <v>1</v>
      </c>
      <c r="I35" s="4">
        <v>1</v>
      </c>
      <c r="J35" s="4">
        <v>1</v>
      </c>
      <c r="K35" s="4" t="s">
        <v>30</v>
      </c>
      <c r="L35" s="4">
        <v>224.78</v>
      </c>
      <c r="M35" s="4">
        <v>224.78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45193.0000115741</v>
      </c>
      <c r="S35" s="6">
        <v>45208</v>
      </c>
      <c r="T35" s="4" t="s">
        <v>34</v>
      </c>
      <c r="U35" s="4">
        <v>224.78</v>
      </c>
      <c r="V35" s="4">
        <v>0</v>
      </c>
      <c r="W35" s="4">
        <v>0</v>
      </c>
      <c r="X35" s="4" t="s">
        <v>175</v>
      </c>
      <c r="Y35" s="4" t="s">
        <v>176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178</v>
      </c>
      <c r="E36" s="4" t="s">
        <v>179</v>
      </c>
      <c r="F36" s="6">
        <v>45199</v>
      </c>
      <c r="G36" s="6">
        <v>45201</v>
      </c>
      <c r="H36" s="4">
        <v>1</v>
      </c>
      <c r="I36" s="4">
        <v>2</v>
      </c>
      <c r="J36" s="4">
        <v>2</v>
      </c>
      <c r="K36" s="4" t="s">
        <v>30</v>
      </c>
      <c r="L36" s="4">
        <v>180.36</v>
      </c>
      <c r="M36" s="4">
        <v>180.36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45193.0000115741</v>
      </c>
      <c r="S36" s="6">
        <v>45208</v>
      </c>
      <c r="T36" s="4" t="s">
        <v>34</v>
      </c>
      <c r="U36" s="4">
        <v>180.36</v>
      </c>
      <c r="V36" s="4">
        <v>0</v>
      </c>
      <c r="W36" s="4">
        <v>0</v>
      </c>
      <c r="X36" s="4" t="s">
        <v>181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145</v>
      </c>
      <c r="E37" s="4" t="s">
        <v>146</v>
      </c>
      <c r="F37" s="6">
        <v>45206</v>
      </c>
      <c r="G37" s="6">
        <v>45207</v>
      </c>
      <c r="H37" s="4">
        <v>1</v>
      </c>
      <c r="I37" s="4">
        <v>1</v>
      </c>
      <c r="J37" s="4">
        <v>1</v>
      </c>
      <c r="K37" s="4" t="s">
        <v>30</v>
      </c>
      <c r="L37" s="4">
        <v>220.68</v>
      </c>
      <c r="M37" s="4">
        <v>220.68</v>
      </c>
      <c r="N37" s="4" t="s">
        <v>184</v>
      </c>
      <c r="O37" s="4" t="s">
        <v>32</v>
      </c>
      <c r="P37" s="4" t="s">
        <v>33</v>
      </c>
      <c r="Q37" s="4">
        <v>0</v>
      </c>
      <c r="R37" s="7">
        <v>45193</v>
      </c>
      <c r="S37" s="6">
        <v>45208</v>
      </c>
      <c r="T37" s="4" t="s">
        <v>34</v>
      </c>
      <c r="U37" s="4">
        <v>220.68</v>
      </c>
      <c r="V37" s="4">
        <v>0</v>
      </c>
      <c r="W37" s="4">
        <v>0</v>
      </c>
      <c r="X37" s="4" t="s">
        <v>185</v>
      </c>
      <c r="Y37" s="4" t="s">
        <v>186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189</v>
      </c>
      <c r="F38" s="6">
        <v>45200</v>
      </c>
      <c r="G38" s="6">
        <v>45201</v>
      </c>
      <c r="H38" s="4">
        <v>1</v>
      </c>
      <c r="I38" s="4">
        <v>1</v>
      </c>
      <c r="J38" s="4">
        <v>1</v>
      </c>
      <c r="K38" s="4" t="s">
        <v>30</v>
      </c>
      <c r="L38" s="4">
        <v>38.67</v>
      </c>
      <c r="M38" s="4">
        <v>38.67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45193</v>
      </c>
      <c r="S38" s="6">
        <v>45208</v>
      </c>
      <c r="T38" s="4" t="s">
        <v>34</v>
      </c>
      <c r="U38" s="4">
        <v>38.67</v>
      </c>
      <c r="V38" s="4">
        <v>0</v>
      </c>
      <c r="W38" s="4">
        <v>0</v>
      </c>
      <c r="X38" s="4" t="s">
        <v>191</v>
      </c>
      <c r="Y38" s="4" t="s">
        <v>192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145</v>
      </c>
      <c r="E39" s="4" t="s">
        <v>146</v>
      </c>
      <c r="F39" s="6">
        <v>45200</v>
      </c>
      <c r="G39" s="6">
        <v>45201</v>
      </c>
      <c r="H39" s="4">
        <v>1</v>
      </c>
      <c r="I39" s="4">
        <v>1</v>
      </c>
      <c r="J39" s="4">
        <v>1</v>
      </c>
      <c r="K39" s="4" t="s">
        <v>30</v>
      </c>
      <c r="L39" s="4">
        <v>217.95</v>
      </c>
      <c r="M39" s="4">
        <v>217.95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45194</v>
      </c>
      <c r="S39" s="6">
        <v>45208</v>
      </c>
      <c r="T39" s="4" t="s">
        <v>34</v>
      </c>
      <c r="U39" s="4">
        <v>217.95</v>
      </c>
      <c r="V39" s="4">
        <v>0</v>
      </c>
      <c r="W39" s="4">
        <v>0</v>
      </c>
      <c r="X39" s="4" t="s">
        <v>195</v>
      </c>
      <c r="Y39" s="4" t="s">
        <v>196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43</v>
      </c>
      <c r="E40" s="4" t="s">
        <v>198</v>
      </c>
      <c r="F40" s="6">
        <v>45201</v>
      </c>
      <c r="G40" s="6">
        <v>45203</v>
      </c>
      <c r="H40" s="4">
        <v>1</v>
      </c>
      <c r="I40" s="4">
        <v>2</v>
      </c>
      <c r="J40" s="4">
        <v>2</v>
      </c>
      <c r="K40" s="4" t="s">
        <v>30</v>
      </c>
      <c r="L40" s="4">
        <v>334.24</v>
      </c>
      <c r="M40" s="4">
        <v>334.24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45194</v>
      </c>
      <c r="S40" s="6">
        <v>45208</v>
      </c>
      <c r="T40" s="4" t="s">
        <v>34</v>
      </c>
      <c r="U40" s="4">
        <v>334.24</v>
      </c>
      <c r="V40" s="4">
        <v>0</v>
      </c>
      <c r="W40" s="4">
        <v>0</v>
      </c>
      <c r="X40" s="4" t="s">
        <v>200</v>
      </c>
      <c r="Y40" s="4" t="s">
        <v>201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43</v>
      </c>
      <c r="E41" s="4" t="s">
        <v>203</v>
      </c>
      <c r="F41" s="6">
        <v>45199</v>
      </c>
      <c r="G41" s="6">
        <v>45202</v>
      </c>
      <c r="H41" s="4">
        <v>1</v>
      </c>
      <c r="I41" s="4">
        <v>3</v>
      </c>
      <c r="J41" s="4">
        <v>3</v>
      </c>
      <c r="K41" s="4" t="s">
        <v>30</v>
      </c>
      <c r="L41" s="4">
        <v>542.61</v>
      </c>
      <c r="M41" s="4">
        <v>542.61</v>
      </c>
      <c r="N41" s="4" t="s">
        <v>204</v>
      </c>
      <c r="O41" s="4" t="s">
        <v>32</v>
      </c>
      <c r="P41" s="4" t="s">
        <v>33</v>
      </c>
      <c r="Q41" s="4">
        <v>0</v>
      </c>
      <c r="R41" s="7">
        <v>45194.0000115741</v>
      </c>
      <c r="S41" s="6">
        <v>45208</v>
      </c>
      <c r="T41" s="4" t="s">
        <v>34</v>
      </c>
      <c r="U41" s="4">
        <v>542.61</v>
      </c>
      <c r="V41" s="4">
        <v>0</v>
      </c>
      <c r="W41" s="4">
        <v>0</v>
      </c>
      <c r="X41" s="4" t="s">
        <v>205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145</v>
      </c>
      <c r="E42" s="4" t="s">
        <v>146</v>
      </c>
      <c r="F42" s="6">
        <v>45202</v>
      </c>
      <c r="G42" s="6">
        <v>45203</v>
      </c>
      <c r="H42" s="4">
        <v>1</v>
      </c>
      <c r="I42" s="4">
        <v>1</v>
      </c>
      <c r="J42" s="4">
        <v>1</v>
      </c>
      <c r="K42" s="4" t="s">
        <v>30</v>
      </c>
      <c r="L42" s="4">
        <v>220.68</v>
      </c>
      <c r="M42" s="4">
        <v>220.68</v>
      </c>
      <c r="N42" s="4" t="s">
        <v>208</v>
      </c>
      <c r="O42" s="4" t="s">
        <v>32</v>
      </c>
      <c r="P42" s="4" t="s">
        <v>33</v>
      </c>
      <c r="Q42" s="4">
        <v>0</v>
      </c>
      <c r="R42" s="7">
        <v>45194</v>
      </c>
      <c r="S42" s="6">
        <v>45208</v>
      </c>
      <c r="T42" s="4" t="s">
        <v>34</v>
      </c>
      <c r="U42" s="4">
        <v>220.68</v>
      </c>
      <c r="V42" s="4">
        <v>0</v>
      </c>
      <c r="W42" s="4">
        <v>0</v>
      </c>
      <c r="X42" s="4" t="s">
        <v>209</v>
      </c>
      <c r="Y42" s="4" t="s">
        <v>210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38</v>
      </c>
      <c r="F43" s="6">
        <v>45200</v>
      </c>
      <c r="G43" s="6">
        <v>45203</v>
      </c>
      <c r="H43" s="4">
        <v>1</v>
      </c>
      <c r="I43" s="4">
        <v>3</v>
      </c>
      <c r="J43" s="4">
        <v>3</v>
      </c>
      <c r="K43" s="4" t="s">
        <v>30</v>
      </c>
      <c r="L43" s="4">
        <v>255.8</v>
      </c>
      <c r="M43" s="4">
        <v>255.8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45195.0000115741</v>
      </c>
      <c r="S43" s="6">
        <v>45208</v>
      </c>
      <c r="T43" s="4" t="s">
        <v>34</v>
      </c>
      <c r="U43" s="4">
        <v>255.8</v>
      </c>
      <c r="V43" s="4">
        <v>0</v>
      </c>
      <c r="W43" s="4">
        <v>0</v>
      </c>
      <c r="X43" s="4" t="s">
        <v>214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45200</v>
      </c>
      <c r="G44" s="6">
        <v>45202</v>
      </c>
      <c r="H44" s="4">
        <v>1</v>
      </c>
      <c r="I44" s="4">
        <v>2</v>
      </c>
      <c r="J44" s="4">
        <v>2</v>
      </c>
      <c r="K44" s="4" t="s">
        <v>30</v>
      </c>
      <c r="L44" s="4">
        <v>436.56</v>
      </c>
      <c r="M44" s="4">
        <v>436.56</v>
      </c>
      <c r="N44" s="4" t="s">
        <v>219</v>
      </c>
      <c r="O44" s="4" t="s">
        <v>32</v>
      </c>
      <c r="P44" s="4" t="s">
        <v>33</v>
      </c>
      <c r="Q44" s="4">
        <v>0</v>
      </c>
      <c r="R44" s="7">
        <v>45195.0000115741</v>
      </c>
      <c r="S44" s="6">
        <v>45208</v>
      </c>
      <c r="T44" s="4" t="s">
        <v>34</v>
      </c>
      <c r="U44" s="4">
        <v>436.56</v>
      </c>
      <c r="V44" s="4">
        <v>0</v>
      </c>
      <c r="W44" s="4">
        <v>0</v>
      </c>
      <c r="X44" s="4" t="s">
        <v>220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145</v>
      </c>
      <c r="E45" s="4" t="s">
        <v>146</v>
      </c>
      <c r="F45" s="6">
        <v>45200</v>
      </c>
      <c r="G45" s="6">
        <v>45201</v>
      </c>
      <c r="H45" s="4">
        <v>1</v>
      </c>
      <c r="I45" s="4">
        <v>1</v>
      </c>
      <c r="J45" s="4">
        <v>1</v>
      </c>
      <c r="K45" s="4" t="s">
        <v>30</v>
      </c>
      <c r="L45" s="4">
        <v>221.69</v>
      </c>
      <c r="M45" s="4">
        <v>221.69</v>
      </c>
      <c r="N45" s="4" t="s">
        <v>223</v>
      </c>
      <c r="O45" s="4" t="s">
        <v>32</v>
      </c>
      <c r="P45" s="4" t="s">
        <v>33</v>
      </c>
      <c r="Q45" s="4">
        <v>0</v>
      </c>
      <c r="R45" s="7">
        <v>45195.0000115741</v>
      </c>
      <c r="S45" s="6">
        <v>45208</v>
      </c>
      <c r="T45" s="4" t="s">
        <v>34</v>
      </c>
      <c r="U45" s="4">
        <v>221.69</v>
      </c>
      <c r="V45" s="4">
        <v>0</v>
      </c>
      <c r="W45" s="4">
        <v>0</v>
      </c>
      <c r="X45" s="4" t="s">
        <v>224</v>
      </c>
      <c r="Y45" s="4" t="s">
        <v>225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45201</v>
      </c>
      <c r="G46" s="6">
        <v>45204</v>
      </c>
      <c r="H46" s="4">
        <v>1</v>
      </c>
      <c r="I46" s="4">
        <v>3</v>
      </c>
      <c r="J46" s="4">
        <v>3</v>
      </c>
      <c r="K46" s="4" t="s">
        <v>30</v>
      </c>
      <c r="L46" s="4">
        <v>448.98</v>
      </c>
      <c r="M46" s="4">
        <v>448.98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45195.0000115741</v>
      </c>
      <c r="S46" s="6">
        <v>45208</v>
      </c>
      <c r="T46" s="4" t="s">
        <v>34</v>
      </c>
      <c r="U46" s="4">
        <v>448.98</v>
      </c>
      <c r="V46" s="4">
        <v>0</v>
      </c>
      <c r="W46" s="4">
        <v>0</v>
      </c>
      <c r="X46" s="4" t="s">
        <v>230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188</v>
      </c>
      <c r="E47" s="4" t="s">
        <v>189</v>
      </c>
      <c r="F47" s="6">
        <v>45201</v>
      </c>
      <c r="G47" s="6">
        <v>45202</v>
      </c>
      <c r="H47" s="4">
        <v>1</v>
      </c>
      <c r="I47" s="4">
        <v>1</v>
      </c>
      <c r="J47" s="4">
        <v>1</v>
      </c>
      <c r="K47" s="4" t="s">
        <v>30</v>
      </c>
      <c r="L47" s="4">
        <v>38.61</v>
      </c>
      <c r="M47" s="4">
        <v>38.61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45195.0000115741</v>
      </c>
      <c r="S47" s="6">
        <v>45208</v>
      </c>
      <c r="T47" s="4" t="s">
        <v>34</v>
      </c>
      <c r="U47" s="4">
        <v>38.61</v>
      </c>
      <c r="V47" s="4">
        <v>0</v>
      </c>
      <c r="W47" s="4">
        <v>0</v>
      </c>
      <c r="X47" s="4" t="s">
        <v>234</v>
      </c>
      <c r="Y47" s="4" t="s">
        <v>235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178</v>
      </c>
      <c r="E48" s="4" t="s">
        <v>179</v>
      </c>
      <c r="F48" s="6">
        <v>45199</v>
      </c>
      <c r="G48" s="6">
        <v>45201</v>
      </c>
      <c r="H48" s="4">
        <v>1</v>
      </c>
      <c r="I48" s="4">
        <v>2</v>
      </c>
      <c r="J48" s="4">
        <v>2</v>
      </c>
      <c r="K48" s="4" t="s">
        <v>30</v>
      </c>
      <c r="L48" s="4">
        <v>171.62</v>
      </c>
      <c r="M48" s="4">
        <v>171.62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45195.0000115741</v>
      </c>
      <c r="S48" s="6">
        <v>45208</v>
      </c>
      <c r="T48" s="4" t="s">
        <v>34</v>
      </c>
      <c r="U48" s="4">
        <v>171.62</v>
      </c>
      <c r="V48" s="4">
        <v>0</v>
      </c>
      <c r="W48" s="4">
        <v>0</v>
      </c>
      <c r="X48" s="4" t="s">
        <v>238</v>
      </c>
      <c r="Y48" s="4" t="s">
        <v>239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145</v>
      </c>
      <c r="E49" s="4" t="s">
        <v>146</v>
      </c>
      <c r="F49" s="6">
        <v>45203</v>
      </c>
      <c r="G49" s="6">
        <v>45204</v>
      </c>
      <c r="H49" s="4">
        <v>1</v>
      </c>
      <c r="I49" s="4">
        <v>1</v>
      </c>
      <c r="J49" s="4">
        <v>1</v>
      </c>
      <c r="K49" s="4" t="s">
        <v>30</v>
      </c>
      <c r="L49" s="4">
        <v>218.95</v>
      </c>
      <c r="M49" s="4">
        <v>218.95</v>
      </c>
      <c r="N49" s="4" t="s">
        <v>241</v>
      </c>
      <c r="O49" s="4" t="s">
        <v>32</v>
      </c>
      <c r="P49" s="4" t="s">
        <v>33</v>
      </c>
      <c r="Q49" s="4">
        <v>0</v>
      </c>
      <c r="R49" s="7">
        <v>45196.0000115741</v>
      </c>
      <c r="S49" s="6">
        <v>45208</v>
      </c>
      <c r="T49" s="4" t="s">
        <v>34</v>
      </c>
      <c r="U49" s="4">
        <v>218.95</v>
      </c>
      <c r="V49" s="4">
        <v>0</v>
      </c>
      <c r="W49" s="4">
        <v>0</v>
      </c>
      <c r="X49" s="4" t="s">
        <v>242</v>
      </c>
      <c r="Y49" s="4" t="s">
        <v>243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45205</v>
      </c>
      <c r="G50" s="6">
        <v>45207</v>
      </c>
      <c r="H50" s="4">
        <v>1</v>
      </c>
      <c r="I50" s="4">
        <v>2</v>
      </c>
      <c r="J50" s="4">
        <v>2</v>
      </c>
      <c r="K50" s="4" t="s">
        <v>30</v>
      </c>
      <c r="L50" s="4">
        <v>239.82</v>
      </c>
      <c r="M50" s="4">
        <v>239.82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45196.0000115741</v>
      </c>
      <c r="S50" s="6">
        <v>45208</v>
      </c>
      <c r="T50" s="4" t="s">
        <v>34</v>
      </c>
      <c r="U50" s="4">
        <v>239.82</v>
      </c>
      <c r="V50" s="4">
        <v>0</v>
      </c>
      <c r="W50" s="4">
        <v>0</v>
      </c>
      <c r="X50" s="4" t="s">
        <v>248</v>
      </c>
      <c r="Y50" s="4" t="s">
        <v>249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178</v>
      </c>
      <c r="E51" s="4" t="s">
        <v>251</v>
      </c>
      <c r="F51" s="6">
        <v>45205</v>
      </c>
      <c r="G51" s="6">
        <v>45207</v>
      </c>
      <c r="H51" s="4">
        <v>1</v>
      </c>
      <c r="I51" s="4">
        <v>2</v>
      </c>
      <c r="J51" s="4">
        <v>2</v>
      </c>
      <c r="K51" s="4" t="s">
        <v>30</v>
      </c>
      <c r="L51" s="4">
        <v>177.34</v>
      </c>
      <c r="M51" s="4">
        <v>177.34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45196.0000115741</v>
      </c>
      <c r="S51" s="6">
        <v>45208</v>
      </c>
      <c r="T51" s="4" t="s">
        <v>34</v>
      </c>
      <c r="U51" s="4">
        <v>177.34</v>
      </c>
      <c r="V51" s="4">
        <v>0</v>
      </c>
      <c r="W51" s="4">
        <v>0</v>
      </c>
      <c r="X51" s="4" t="s">
        <v>253</v>
      </c>
      <c r="Y51" s="4" t="s">
        <v>254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256</v>
      </c>
      <c r="E52" s="4" t="s">
        <v>257</v>
      </c>
      <c r="F52" s="6">
        <v>45199</v>
      </c>
      <c r="G52" s="6">
        <v>45201</v>
      </c>
      <c r="H52" s="4">
        <v>1</v>
      </c>
      <c r="I52" s="4">
        <v>2</v>
      </c>
      <c r="J52" s="4">
        <v>2</v>
      </c>
      <c r="K52" s="4" t="s">
        <v>30</v>
      </c>
      <c r="L52" s="4">
        <v>754.25</v>
      </c>
      <c r="M52" s="4">
        <v>754.25</v>
      </c>
      <c r="N52" s="4" t="s">
        <v>258</v>
      </c>
      <c r="O52" s="4" t="s">
        <v>32</v>
      </c>
      <c r="P52" s="4" t="s">
        <v>33</v>
      </c>
      <c r="Q52" s="4">
        <v>0</v>
      </c>
      <c r="R52" s="7">
        <v>45196.0000115741</v>
      </c>
      <c r="S52" s="6">
        <v>45208</v>
      </c>
      <c r="T52" s="4" t="s">
        <v>34</v>
      </c>
      <c r="U52" s="4">
        <v>754.25</v>
      </c>
      <c r="V52" s="4">
        <v>0</v>
      </c>
      <c r="W52" s="4">
        <v>0</v>
      </c>
      <c r="X52" s="4" t="s">
        <v>259</v>
      </c>
      <c r="Y52" s="4" t="s">
        <v>260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178</v>
      </c>
      <c r="E53" s="4" t="s">
        <v>179</v>
      </c>
      <c r="F53" s="6">
        <v>45201</v>
      </c>
      <c r="G53" s="6">
        <v>45204</v>
      </c>
      <c r="H53" s="4">
        <v>1</v>
      </c>
      <c r="I53" s="4">
        <v>3</v>
      </c>
      <c r="J53" s="4">
        <v>3</v>
      </c>
      <c r="K53" s="4" t="s">
        <v>30</v>
      </c>
      <c r="L53" s="4">
        <v>257.43</v>
      </c>
      <c r="M53" s="4">
        <v>257.43</v>
      </c>
      <c r="N53" s="4" t="s">
        <v>262</v>
      </c>
      <c r="O53" s="4" t="s">
        <v>32</v>
      </c>
      <c r="P53" s="4" t="s">
        <v>33</v>
      </c>
      <c r="Q53" s="4">
        <v>0</v>
      </c>
      <c r="R53" s="7">
        <v>45196</v>
      </c>
      <c r="S53" s="6">
        <v>45208</v>
      </c>
      <c r="T53" s="4" t="s">
        <v>34</v>
      </c>
      <c r="U53" s="4">
        <v>257.43</v>
      </c>
      <c r="V53" s="4">
        <v>0</v>
      </c>
      <c r="W53" s="4">
        <v>0</v>
      </c>
      <c r="X53" s="4" t="s">
        <v>263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227</v>
      </c>
      <c r="E54" s="4" t="s">
        <v>266</v>
      </c>
      <c r="F54" s="6">
        <v>45202</v>
      </c>
      <c r="G54" s="6">
        <v>45204</v>
      </c>
      <c r="H54" s="4">
        <v>1</v>
      </c>
      <c r="I54" s="4">
        <v>2</v>
      </c>
      <c r="J54" s="4">
        <v>2</v>
      </c>
      <c r="K54" s="4" t="s">
        <v>30</v>
      </c>
      <c r="L54" s="4">
        <v>337.22</v>
      </c>
      <c r="M54" s="4">
        <v>337.22</v>
      </c>
      <c r="N54" s="4" t="s">
        <v>267</v>
      </c>
      <c r="O54" s="4" t="s">
        <v>32</v>
      </c>
      <c r="P54" s="4" t="s">
        <v>33</v>
      </c>
      <c r="Q54" s="4">
        <v>0</v>
      </c>
      <c r="R54" s="7">
        <v>45196</v>
      </c>
      <c r="S54" s="6">
        <v>45208</v>
      </c>
      <c r="T54" s="4" t="s">
        <v>34</v>
      </c>
      <c r="U54" s="4">
        <v>337.22</v>
      </c>
      <c r="V54" s="4">
        <v>0</v>
      </c>
      <c r="W54" s="4">
        <v>0</v>
      </c>
      <c r="X54" s="4" t="s">
        <v>268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227</v>
      </c>
      <c r="E55" s="4" t="s">
        <v>266</v>
      </c>
      <c r="F55" s="6">
        <v>45200</v>
      </c>
      <c r="G55" s="6">
        <v>45202</v>
      </c>
      <c r="H55" s="4">
        <v>1</v>
      </c>
      <c r="I55" s="4">
        <v>2</v>
      </c>
      <c r="J55" s="4">
        <v>2</v>
      </c>
      <c r="K55" s="4" t="s">
        <v>30</v>
      </c>
      <c r="L55" s="4">
        <v>337.22</v>
      </c>
      <c r="M55" s="4">
        <v>337.22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45196</v>
      </c>
      <c r="S55" s="6">
        <v>45208</v>
      </c>
      <c r="T55" s="4" t="s">
        <v>34</v>
      </c>
      <c r="U55" s="4">
        <v>337.22</v>
      </c>
      <c r="V55" s="4">
        <v>0</v>
      </c>
      <c r="W55" s="4">
        <v>0</v>
      </c>
      <c r="X55" s="4" t="s">
        <v>272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6">
        <v>45201</v>
      </c>
      <c r="G56" s="6">
        <v>45202</v>
      </c>
      <c r="H56" s="4">
        <v>1</v>
      </c>
      <c r="I56" s="4">
        <v>1</v>
      </c>
      <c r="J56" s="4">
        <v>1</v>
      </c>
      <c r="K56" s="4" t="s">
        <v>30</v>
      </c>
      <c r="L56" s="4">
        <v>165.48</v>
      </c>
      <c r="M56" s="4">
        <v>165.48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45196</v>
      </c>
      <c r="S56" s="6">
        <v>45208</v>
      </c>
      <c r="T56" s="4" t="s">
        <v>34</v>
      </c>
      <c r="U56" s="4">
        <v>165.48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178</v>
      </c>
      <c r="E57" s="4" t="s">
        <v>281</v>
      </c>
      <c r="F57" s="6">
        <v>45204</v>
      </c>
      <c r="G57" s="6">
        <v>45206</v>
      </c>
      <c r="H57" s="4">
        <v>1</v>
      </c>
      <c r="I57" s="4">
        <v>2</v>
      </c>
      <c r="J57" s="4">
        <v>2</v>
      </c>
      <c r="K57" s="4" t="s">
        <v>30</v>
      </c>
      <c r="L57" s="4">
        <v>202.17</v>
      </c>
      <c r="M57" s="4">
        <v>202.17</v>
      </c>
      <c r="N57" s="4" t="s">
        <v>282</v>
      </c>
      <c r="O57" s="4" t="s">
        <v>32</v>
      </c>
      <c r="P57" s="4" t="s">
        <v>33</v>
      </c>
      <c r="Q57" s="4">
        <v>0</v>
      </c>
      <c r="R57" s="7">
        <v>45196.0000115741</v>
      </c>
      <c r="S57" s="6">
        <v>45208</v>
      </c>
      <c r="T57" s="4" t="s">
        <v>34</v>
      </c>
      <c r="U57" s="4">
        <v>202.17</v>
      </c>
      <c r="V57" s="4">
        <v>0</v>
      </c>
      <c r="W57" s="4">
        <v>0</v>
      </c>
      <c r="X57" s="4" t="s">
        <v>283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275</v>
      </c>
      <c r="E58" s="4" t="s">
        <v>276</v>
      </c>
      <c r="F58" s="6">
        <v>45204</v>
      </c>
      <c r="G58" s="6">
        <v>45205</v>
      </c>
      <c r="H58" s="4">
        <v>1</v>
      </c>
      <c r="I58" s="4">
        <v>1</v>
      </c>
      <c r="J58" s="4">
        <v>1</v>
      </c>
      <c r="K58" s="4" t="s">
        <v>30</v>
      </c>
      <c r="L58" s="4">
        <v>165.48</v>
      </c>
      <c r="M58" s="4">
        <v>165.48</v>
      </c>
      <c r="N58" s="4" t="s">
        <v>286</v>
      </c>
      <c r="O58" s="4" t="s">
        <v>32</v>
      </c>
      <c r="P58" s="4" t="s">
        <v>33</v>
      </c>
      <c r="Q58" s="4">
        <v>0</v>
      </c>
      <c r="R58" s="7">
        <v>45196</v>
      </c>
      <c r="S58" s="6">
        <v>45208</v>
      </c>
      <c r="T58" s="4" t="s">
        <v>34</v>
      </c>
      <c r="U58" s="4">
        <v>165.48</v>
      </c>
      <c r="V58" s="4">
        <v>0</v>
      </c>
      <c r="W58" s="4">
        <v>0</v>
      </c>
      <c r="X58" s="4" t="s">
        <v>287</v>
      </c>
      <c r="Y58" s="4" t="s">
        <v>288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45205</v>
      </c>
      <c r="G59" s="6">
        <v>45206</v>
      </c>
      <c r="H59" s="4">
        <v>2</v>
      </c>
      <c r="I59" s="4">
        <v>1</v>
      </c>
      <c r="J59" s="4">
        <v>2</v>
      </c>
      <c r="K59" s="4" t="s">
        <v>30</v>
      </c>
      <c r="L59" s="4">
        <v>78.8</v>
      </c>
      <c r="M59" s="4">
        <v>78.8</v>
      </c>
      <c r="N59" s="4" t="s">
        <v>292</v>
      </c>
      <c r="O59" s="4" t="s">
        <v>32</v>
      </c>
      <c r="P59" s="4" t="s">
        <v>33</v>
      </c>
      <c r="Q59" s="4">
        <v>0</v>
      </c>
      <c r="R59" s="7">
        <v>45197</v>
      </c>
      <c r="S59" s="6">
        <v>45208</v>
      </c>
      <c r="T59" s="4" t="s">
        <v>34</v>
      </c>
      <c r="U59" s="4">
        <v>78.8</v>
      </c>
      <c r="V59" s="4">
        <v>0</v>
      </c>
      <c r="W59" s="4">
        <v>0</v>
      </c>
      <c r="X59" s="4" t="s">
        <v>293</v>
      </c>
      <c r="Y59" s="4" t="s">
        <v>294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245</v>
      </c>
      <c r="E60" s="4" t="s">
        <v>246</v>
      </c>
      <c r="F60" s="6">
        <v>45201</v>
      </c>
      <c r="G60" s="6">
        <v>45203</v>
      </c>
      <c r="H60" s="4">
        <v>1</v>
      </c>
      <c r="I60" s="4">
        <v>2</v>
      </c>
      <c r="J60" s="4">
        <v>2</v>
      </c>
      <c r="K60" s="4" t="s">
        <v>30</v>
      </c>
      <c r="L60" s="4">
        <v>239.64</v>
      </c>
      <c r="M60" s="4">
        <v>239.64</v>
      </c>
      <c r="N60" s="4" t="s">
        <v>296</v>
      </c>
      <c r="O60" s="4" t="s">
        <v>32</v>
      </c>
      <c r="P60" s="4" t="s">
        <v>33</v>
      </c>
      <c r="Q60" s="4">
        <v>0</v>
      </c>
      <c r="R60" s="7">
        <v>45197</v>
      </c>
      <c r="S60" s="6">
        <v>45208</v>
      </c>
      <c r="T60" s="4" t="s">
        <v>34</v>
      </c>
      <c r="U60" s="4">
        <v>239.64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178</v>
      </c>
      <c r="E61" s="4" t="s">
        <v>281</v>
      </c>
      <c r="F61" s="6">
        <v>45201</v>
      </c>
      <c r="G61" s="6">
        <v>45203</v>
      </c>
      <c r="H61" s="4">
        <v>1</v>
      </c>
      <c r="I61" s="4">
        <v>2</v>
      </c>
      <c r="J61" s="4">
        <v>2</v>
      </c>
      <c r="K61" s="4" t="s">
        <v>30</v>
      </c>
      <c r="L61" s="4">
        <v>226.82</v>
      </c>
      <c r="M61" s="4">
        <v>226.82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45197</v>
      </c>
      <c r="S61" s="6">
        <v>45208</v>
      </c>
      <c r="T61" s="4" t="s">
        <v>34</v>
      </c>
      <c r="U61" s="4">
        <v>226.82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45202</v>
      </c>
      <c r="G62" s="6">
        <v>45204</v>
      </c>
      <c r="H62" s="4">
        <v>1</v>
      </c>
      <c r="I62" s="4">
        <v>2</v>
      </c>
      <c r="J62" s="4">
        <v>2</v>
      </c>
      <c r="K62" s="4" t="s">
        <v>30</v>
      </c>
      <c r="L62" s="4">
        <v>94.06</v>
      </c>
      <c r="M62" s="4">
        <v>94.06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45197.0000115741</v>
      </c>
      <c r="S62" s="6">
        <v>45208</v>
      </c>
      <c r="T62" s="4" t="s">
        <v>34</v>
      </c>
      <c r="U62" s="4">
        <v>94.06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227</v>
      </c>
      <c r="E63" s="4" t="s">
        <v>266</v>
      </c>
      <c r="F63" s="6">
        <v>45201</v>
      </c>
      <c r="G63" s="6">
        <v>45204</v>
      </c>
      <c r="H63" s="4">
        <v>1</v>
      </c>
      <c r="I63" s="4">
        <v>3</v>
      </c>
      <c r="J63" s="4">
        <v>3</v>
      </c>
      <c r="K63" s="4" t="s">
        <v>30</v>
      </c>
      <c r="L63" s="4">
        <v>505.47</v>
      </c>
      <c r="M63" s="4">
        <v>505.47</v>
      </c>
      <c r="N63" s="4" t="s">
        <v>310</v>
      </c>
      <c r="O63" s="4" t="s">
        <v>32</v>
      </c>
      <c r="P63" s="4" t="s">
        <v>33</v>
      </c>
      <c r="Q63" s="4">
        <v>0</v>
      </c>
      <c r="R63" s="7">
        <v>45197.0000115741</v>
      </c>
      <c r="S63" s="6">
        <v>45208</v>
      </c>
      <c r="T63" s="4" t="s">
        <v>34</v>
      </c>
      <c r="U63" s="4">
        <v>505.47</v>
      </c>
      <c r="V63" s="4">
        <v>0</v>
      </c>
      <c r="W63" s="4">
        <v>0</v>
      </c>
      <c r="X63" s="4" t="s">
        <v>311</v>
      </c>
      <c r="Y63" s="4" t="s">
        <v>312</v>
      </c>
    </row>
    <row r="64" s="4" customFormat="1" spans="1:26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45204</v>
      </c>
      <c r="G64" s="6">
        <v>45206</v>
      </c>
      <c r="H64" s="4">
        <v>2</v>
      </c>
      <c r="I64" s="4">
        <v>2</v>
      </c>
      <c r="J64" s="4">
        <v>4</v>
      </c>
      <c r="K64" s="4" t="s">
        <v>30</v>
      </c>
      <c r="L64" s="4">
        <v>184.58</v>
      </c>
      <c r="M64" s="4">
        <v>184.58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45197.0000115741</v>
      </c>
      <c r="S64" s="6">
        <v>45208</v>
      </c>
      <c r="T64" s="4" t="s">
        <v>34</v>
      </c>
      <c r="U64" s="4">
        <v>184.58</v>
      </c>
      <c r="V64" s="4">
        <v>0</v>
      </c>
      <c r="W64" s="4">
        <v>0</v>
      </c>
      <c r="X64" s="4" t="s">
        <v>317</v>
      </c>
      <c r="Y64" s="4">
        <v>398839</v>
      </c>
      <c r="Z64" s="4" t="s">
        <v>318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145</v>
      </c>
      <c r="E65" s="4" t="s">
        <v>146</v>
      </c>
      <c r="F65" s="6">
        <v>45203</v>
      </c>
      <c r="G65" s="6">
        <v>45204</v>
      </c>
      <c r="H65" s="4">
        <v>1</v>
      </c>
      <c r="I65" s="4">
        <v>1</v>
      </c>
      <c r="J65" s="4">
        <v>1</v>
      </c>
      <c r="K65" s="4" t="s">
        <v>30</v>
      </c>
      <c r="L65" s="4">
        <v>213.33</v>
      </c>
      <c r="M65" s="4">
        <v>213.33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45197.0000115741</v>
      </c>
      <c r="S65" s="6">
        <v>45208</v>
      </c>
      <c r="T65" s="4" t="s">
        <v>34</v>
      </c>
      <c r="U65" s="4">
        <v>213.33</v>
      </c>
      <c r="V65" s="4">
        <v>0</v>
      </c>
      <c r="W65" s="4">
        <v>0</v>
      </c>
      <c r="X65" s="4" t="s">
        <v>321</v>
      </c>
      <c r="Y65" s="4" t="s">
        <v>322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145</v>
      </c>
      <c r="E66" s="4" t="s">
        <v>146</v>
      </c>
      <c r="F66" s="6">
        <v>45204</v>
      </c>
      <c r="G66" s="6">
        <v>45205</v>
      </c>
      <c r="H66" s="4">
        <v>1</v>
      </c>
      <c r="I66" s="4">
        <v>1</v>
      </c>
      <c r="J66" s="4">
        <v>1</v>
      </c>
      <c r="K66" s="4" t="s">
        <v>30</v>
      </c>
      <c r="L66" s="4">
        <v>211.97</v>
      </c>
      <c r="M66" s="4">
        <v>211.97</v>
      </c>
      <c r="N66" s="4" t="s">
        <v>324</v>
      </c>
      <c r="O66" s="4" t="s">
        <v>32</v>
      </c>
      <c r="P66" s="4" t="s">
        <v>33</v>
      </c>
      <c r="Q66" s="4">
        <v>0</v>
      </c>
      <c r="R66" s="7">
        <v>45198</v>
      </c>
      <c r="S66" s="6">
        <v>45208</v>
      </c>
      <c r="T66" s="4" t="s">
        <v>34</v>
      </c>
      <c r="U66" s="4">
        <v>211.97</v>
      </c>
      <c r="V66" s="4">
        <v>0</v>
      </c>
      <c r="W66" s="4">
        <v>0</v>
      </c>
      <c r="X66" s="4" t="s">
        <v>325</v>
      </c>
      <c r="Y66" s="4" t="s">
        <v>326</v>
      </c>
    </row>
    <row r="67" s="4" customFormat="1" spans="1:26">
      <c r="A67" s="4" t="s">
        <v>327</v>
      </c>
      <c r="B67" s="4" t="s">
        <v>26</v>
      </c>
      <c r="C67" s="4" t="s">
        <v>27</v>
      </c>
      <c r="D67" s="4" t="s">
        <v>145</v>
      </c>
      <c r="E67" s="4" t="s">
        <v>146</v>
      </c>
      <c r="F67" s="6">
        <v>45203</v>
      </c>
      <c r="G67" s="6">
        <v>45204</v>
      </c>
      <c r="H67" s="4">
        <v>2</v>
      </c>
      <c r="I67" s="4">
        <v>1</v>
      </c>
      <c r="J67" s="4">
        <v>2</v>
      </c>
      <c r="K67" s="4" t="s">
        <v>30</v>
      </c>
      <c r="L67" s="4">
        <v>427.66</v>
      </c>
      <c r="M67" s="4">
        <v>427.66</v>
      </c>
      <c r="N67" s="4" t="s">
        <v>328</v>
      </c>
      <c r="O67" s="4" t="s">
        <v>32</v>
      </c>
      <c r="P67" s="4" t="s">
        <v>33</v>
      </c>
      <c r="Q67" s="4">
        <v>0</v>
      </c>
      <c r="R67" s="7">
        <v>45198.0000115741</v>
      </c>
      <c r="S67" s="6">
        <v>45208</v>
      </c>
      <c r="T67" s="4" t="s">
        <v>34</v>
      </c>
      <c r="U67" s="4">
        <v>427.66</v>
      </c>
      <c r="V67" s="4">
        <v>0</v>
      </c>
      <c r="W67" s="4">
        <v>0</v>
      </c>
      <c r="X67" s="4" t="s">
        <v>329</v>
      </c>
      <c r="Y67" s="4">
        <v>68477980</v>
      </c>
      <c r="Z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43</v>
      </c>
      <c r="E68" s="4" t="s">
        <v>332</v>
      </c>
      <c r="F68" s="6">
        <v>45201</v>
      </c>
      <c r="G68" s="6">
        <v>45204</v>
      </c>
      <c r="H68" s="4">
        <v>1</v>
      </c>
      <c r="I68" s="4">
        <v>3</v>
      </c>
      <c r="J68" s="4">
        <v>3</v>
      </c>
      <c r="K68" s="4" t="s">
        <v>30</v>
      </c>
      <c r="L68" s="4">
        <v>497.61</v>
      </c>
      <c r="M68" s="4">
        <v>497.61</v>
      </c>
      <c r="N68" s="4" t="s">
        <v>333</v>
      </c>
      <c r="O68" s="4" t="s">
        <v>32</v>
      </c>
      <c r="P68" s="4" t="s">
        <v>33</v>
      </c>
      <c r="Q68" s="4">
        <v>0</v>
      </c>
      <c r="R68" s="7">
        <v>45198</v>
      </c>
      <c r="S68" s="6">
        <v>45208</v>
      </c>
      <c r="T68" s="4" t="s">
        <v>34</v>
      </c>
      <c r="U68" s="4">
        <v>497.61</v>
      </c>
      <c r="V68" s="4">
        <v>0</v>
      </c>
      <c r="W68" s="4">
        <v>0</v>
      </c>
      <c r="X68" s="4" t="s">
        <v>334</v>
      </c>
      <c r="Y68" s="4" t="s">
        <v>335</v>
      </c>
    </row>
    <row r="69" s="4" customFormat="1" spans="1:25">
      <c r="A69" s="4" t="s">
        <v>336</v>
      </c>
      <c r="B69" s="4" t="s">
        <v>26</v>
      </c>
      <c r="C69" s="4" t="s">
        <v>27</v>
      </c>
      <c r="D69" s="4" t="s">
        <v>337</v>
      </c>
      <c r="E69" s="4" t="s">
        <v>338</v>
      </c>
      <c r="F69" s="6">
        <v>45200</v>
      </c>
      <c r="G69" s="6">
        <v>45205</v>
      </c>
      <c r="H69" s="4">
        <v>1</v>
      </c>
      <c r="I69" s="4">
        <v>5</v>
      </c>
      <c r="J69" s="4">
        <v>5</v>
      </c>
      <c r="K69" s="4" t="s">
        <v>30</v>
      </c>
      <c r="L69" s="4">
        <v>843.04</v>
      </c>
      <c r="M69" s="4">
        <v>843.04</v>
      </c>
      <c r="N69" s="4" t="s">
        <v>339</v>
      </c>
      <c r="O69" s="4" t="s">
        <v>32</v>
      </c>
      <c r="P69" s="4" t="s">
        <v>33</v>
      </c>
      <c r="Q69" s="4">
        <v>0</v>
      </c>
      <c r="R69" s="7">
        <v>45198.0000115741</v>
      </c>
      <c r="S69" s="6">
        <v>45208</v>
      </c>
      <c r="T69" s="4" t="s">
        <v>34</v>
      </c>
      <c r="U69" s="4">
        <v>843.04</v>
      </c>
      <c r="V69" s="4">
        <v>0</v>
      </c>
      <c r="W69" s="4">
        <v>0</v>
      </c>
      <c r="X69" s="4" t="s">
        <v>340</v>
      </c>
      <c r="Y69" s="4" t="s">
        <v>341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212</v>
      </c>
      <c r="E70" s="4" t="s">
        <v>343</v>
      </c>
      <c r="F70" s="6">
        <v>45202</v>
      </c>
      <c r="G70" s="6">
        <v>45205</v>
      </c>
      <c r="H70" s="4">
        <v>1</v>
      </c>
      <c r="I70" s="4">
        <v>3</v>
      </c>
      <c r="J70" s="4">
        <v>3</v>
      </c>
      <c r="K70" s="4" t="s">
        <v>30</v>
      </c>
      <c r="L70" s="4">
        <v>454.17</v>
      </c>
      <c r="M70" s="4">
        <v>454.17</v>
      </c>
      <c r="N70" s="4" t="s">
        <v>344</v>
      </c>
      <c r="O70" s="4" t="s">
        <v>32</v>
      </c>
      <c r="P70" s="4" t="s">
        <v>33</v>
      </c>
      <c r="Q70" s="4">
        <v>0</v>
      </c>
      <c r="R70" s="7">
        <v>45198.0000115741</v>
      </c>
      <c r="S70" s="6">
        <v>45208</v>
      </c>
      <c r="T70" s="4" t="s">
        <v>34</v>
      </c>
      <c r="U70" s="4">
        <v>454.17</v>
      </c>
      <c r="V70" s="4">
        <v>0</v>
      </c>
      <c r="W70" s="4">
        <v>0</v>
      </c>
      <c r="X70" s="4" t="s">
        <v>345</v>
      </c>
      <c r="Y70" s="4" t="s">
        <v>346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338</v>
      </c>
      <c r="F71" s="6">
        <v>45206</v>
      </c>
      <c r="G71" s="6">
        <v>45207</v>
      </c>
      <c r="H71" s="4">
        <v>1</v>
      </c>
      <c r="I71" s="4">
        <v>1</v>
      </c>
      <c r="J71" s="4">
        <v>1</v>
      </c>
      <c r="K71" s="4" t="s">
        <v>30</v>
      </c>
      <c r="L71" s="4">
        <v>121.02</v>
      </c>
      <c r="M71" s="4">
        <v>121.02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45199.0000115741</v>
      </c>
      <c r="S71" s="6">
        <v>45208</v>
      </c>
      <c r="T71" s="4" t="s">
        <v>34</v>
      </c>
      <c r="U71" s="4">
        <v>121.02</v>
      </c>
      <c r="V71" s="4">
        <v>0</v>
      </c>
      <c r="W71" s="4">
        <v>0</v>
      </c>
      <c r="X71" s="4" t="s">
        <v>350</v>
      </c>
      <c r="Y71" s="4" t="s">
        <v>351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60</v>
      </c>
      <c r="E72" s="4" t="s">
        <v>135</v>
      </c>
      <c r="F72" s="6">
        <v>45202</v>
      </c>
      <c r="G72" s="6">
        <v>45206</v>
      </c>
      <c r="H72" s="4">
        <v>1</v>
      </c>
      <c r="I72" s="4">
        <v>4</v>
      </c>
      <c r="J72" s="4">
        <v>4</v>
      </c>
      <c r="K72" s="4" t="s">
        <v>30</v>
      </c>
      <c r="L72" s="4">
        <v>725.15</v>
      </c>
      <c r="M72" s="4">
        <v>725.15</v>
      </c>
      <c r="N72" s="4" t="s">
        <v>353</v>
      </c>
      <c r="O72" s="4" t="s">
        <v>32</v>
      </c>
      <c r="P72" s="4" t="s">
        <v>33</v>
      </c>
      <c r="Q72" s="4">
        <v>0</v>
      </c>
      <c r="R72" s="7">
        <v>45200</v>
      </c>
      <c r="S72" s="6">
        <v>45208</v>
      </c>
      <c r="T72" s="4" t="s">
        <v>34</v>
      </c>
      <c r="U72" s="4">
        <v>725.15</v>
      </c>
      <c r="V72" s="4">
        <v>0</v>
      </c>
      <c r="W72" s="4">
        <v>0</v>
      </c>
      <c r="X72" s="4" t="s">
        <v>354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275</v>
      </c>
      <c r="E73" s="4" t="s">
        <v>276</v>
      </c>
      <c r="F73" s="6">
        <v>45205</v>
      </c>
      <c r="G73" s="6">
        <v>45206</v>
      </c>
      <c r="H73" s="4">
        <v>1</v>
      </c>
      <c r="I73" s="4">
        <v>1</v>
      </c>
      <c r="J73" s="4">
        <v>1</v>
      </c>
      <c r="K73" s="4" t="s">
        <v>30</v>
      </c>
      <c r="L73" s="4">
        <v>165.68</v>
      </c>
      <c r="M73" s="4">
        <v>165.68</v>
      </c>
      <c r="N73" s="4" t="s">
        <v>357</v>
      </c>
      <c r="O73" s="4" t="s">
        <v>32</v>
      </c>
      <c r="P73" s="4" t="s">
        <v>33</v>
      </c>
      <c r="Q73" s="4">
        <v>0</v>
      </c>
      <c r="R73" s="7">
        <v>45200</v>
      </c>
      <c r="S73" s="6">
        <v>45208</v>
      </c>
      <c r="T73" s="4" t="s">
        <v>34</v>
      </c>
      <c r="U73" s="4">
        <v>165.68</v>
      </c>
      <c r="V73" s="4">
        <v>0</v>
      </c>
      <c r="W73" s="4">
        <v>0</v>
      </c>
      <c r="X73" s="4" t="s">
        <v>358</v>
      </c>
      <c r="Y73" s="4" t="s">
        <v>359</v>
      </c>
    </row>
    <row r="74" s="4" customFormat="1" spans="1:25">
      <c r="A74" s="4" t="s">
        <v>360</v>
      </c>
      <c r="B74" s="4" t="s">
        <v>26</v>
      </c>
      <c r="C74" s="4" t="s">
        <v>27</v>
      </c>
      <c r="D74" s="4" t="s">
        <v>43</v>
      </c>
      <c r="E74" s="4" t="s">
        <v>361</v>
      </c>
      <c r="F74" s="6">
        <v>45203</v>
      </c>
      <c r="G74" s="6">
        <v>45206</v>
      </c>
      <c r="H74" s="4">
        <v>1</v>
      </c>
      <c r="I74" s="4">
        <v>3</v>
      </c>
      <c r="J74" s="4">
        <v>3</v>
      </c>
      <c r="K74" s="4" t="s">
        <v>30</v>
      </c>
      <c r="L74" s="4">
        <v>378.21</v>
      </c>
      <c r="M74" s="4">
        <v>378.21</v>
      </c>
      <c r="N74" s="4" t="s">
        <v>362</v>
      </c>
      <c r="O74" s="4" t="s">
        <v>32</v>
      </c>
      <c r="P74" s="4" t="s">
        <v>33</v>
      </c>
      <c r="Q74" s="4">
        <v>0</v>
      </c>
      <c r="R74" s="7">
        <v>45200.0000115741</v>
      </c>
      <c r="S74" s="6">
        <v>45208</v>
      </c>
      <c r="T74" s="4" t="s">
        <v>34</v>
      </c>
      <c r="U74" s="4">
        <v>378.21</v>
      </c>
      <c r="V74" s="4">
        <v>0</v>
      </c>
      <c r="W74" s="4">
        <v>0</v>
      </c>
      <c r="X74" s="4" t="s">
        <v>363</v>
      </c>
      <c r="Y74" s="4" t="s">
        <v>364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290</v>
      </c>
      <c r="E75" s="4" t="s">
        <v>291</v>
      </c>
      <c r="F75" s="6">
        <v>45203</v>
      </c>
      <c r="G75" s="6">
        <v>45205</v>
      </c>
      <c r="H75" s="4">
        <v>1</v>
      </c>
      <c r="I75" s="4">
        <v>2</v>
      </c>
      <c r="J75" s="4">
        <v>2</v>
      </c>
      <c r="K75" s="4" t="s">
        <v>30</v>
      </c>
      <c r="L75" s="4">
        <v>78.94</v>
      </c>
      <c r="M75" s="4">
        <v>78.94</v>
      </c>
      <c r="N75" s="4" t="s">
        <v>366</v>
      </c>
      <c r="O75" s="4" t="s">
        <v>32</v>
      </c>
      <c r="P75" s="4" t="s">
        <v>33</v>
      </c>
      <c r="Q75" s="4">
        <v>0</v>
      </c>
      <c r="R75" s="7">
        <v>45200</v>
      </c>
      <c r="S75" s="6">
        <v>45208</v>
      </c>
      <c r="T75" s="4" t="s">
        <v>34</v>
      </c>
      <c r="U75" s="4">
        <v>78.94</v>
      </c>
      <c r="V75" s="4">
        <v>0</v>
      </c>
      <c r="W75" s="4">
        <v>0</v>
      </c>
      <c r="X75" s="4" t="s">
        <v>367</v>
      </c>
      <c r="Y75" s="4" t="s">
        <v>368</v>
      </c>
    </row>
    <row r="76" s="4" customFormat="1" spans="1:25">
      <c r="A76" s="4" t="s">
        <v>369</v>
      </c>
      <c r="B76" s="4" t="s">
        <v>26</v>
      </c>
      <c r="C76" s="4" t="s">
        <v>27</v>
      </c>
      <c r="D76" s="4" t="s">
        <v>370</v>
      </c>
      <c r="E76" s="4" t="s">
        <v>371</v>
      </c>
      <c r="F76" s="6">
        <v>45206</v>
      </c>
      <c r="G76" s="6">
        <v>45207</v>
      </c>
      <c r="H76" s="4">
        <v>3</v>
      </c>
      <c r="I76" s="4">
        <v>1</v>
      </c>
      <c r="J76" s="4">
        <v>3</v>
      </c>
      <c r="K76" s="4" t="s">
        <v>30</v>
      </c>
      <c r="L76" s="4">
        <v>170.04</v>
      </c>
      <c r="M76" s="4">
        <v>170.04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45201.0000115741</v>
      </c>
      <c r="S76" s="6">
        <v>45208</v>
      </c>
      <c r="T76" s="4" t="s">
        <v>34</v>
      </c>
      <c r="U76" s="4">
        <v>170.04</v>
      </c>
      <c r="V76" s="4">
        <v>0</v>
      </c>
      <c r="W76" s="4">
        <v>0</v>
      </c>
      <c r="X76" s="4" t="s">
        <v>373</v>
      </c>
      <c r="Y76" s="4" t="s">
        <v>374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337</v>
      </c>
      <c r="E77" s="4" t="s">
        <v>376</v>
      </c>
      <c r="F77" s="6">
        <v>45206</v>
      </c>
      <c r="G77" s="6">
        <v>45207</v>
      </c>
      <c r="H77" s="4">
        <v>1</v>
      </c>
      <c r="I77" s="4">
        <v>1</v>
      </c>
      <c r="J77" s="4">
        <v>1</v>
      </c>
      <c r="K77" s="4" t="s">
        <v>30</v>
      </c>
      <c r="L77" s="4">
        <v>149.56</v>
      </c>
      <c r="M77" s="4">
        <v>149.56</v>
      </c>
      <c r="N77" s="4" t="s">
        <v>377</v>
      </c>
      <c r="O77" s="4" t="s">
        <v>32</v>
      </c>
      <c r="P77" s="4" t="s">
        <v>33</v>
      </c>
      <c r="Q77" s="4">
        <v>0</v>
      </c>
      <c r="R77" s="7">
        <v>45201</v>
      </c>
      <c r="S77" s="6">
        <v>45208</v>
      </c>
      <c r="T77" s="4" t="s">
        <v>34</v>
      </c>
      <c r="U77" s="4">
        <v>149.56</v>
      </c>
      <c r="V77" s="4">
        <v>0</v>
      </c>
      <c r="W77" s="4">
        <v>0</v>
      </c>
      <c r="X77" s="4" t="s">
        <v>378</v>
      </c>
      <c r="Y77" s="4" t="s">
        <v>379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290</v>
      </c>
      <c r="E78" s="4" t="s">
        <v>291</v>
      </c>
      <c r="F78" s="6">
        <v>45203</v>
      </c>
      <c r="G78" s="6">
        <v>45204</v>
      </c>
      <c r="H78" s="4">
        <v>1</v>
      </c>
      <c r="I78" s="4">
        <v>1</v>
      </c>
      <c r="J78" s="4">
        <v>1</v>
      </c>
      <c r="K78" s="4" t="s">
        <v>30</v>
      </c>
      <c r="L78" s="4">
        <v>39.47</v>
      </c>
      <c r="M78" s="4">
        <v>39.47</v>
      </c>
      <c r="N78" s="4" t="s">
        <v>381</v>
      </c>
      <c r="O78" s="4" t="s">
        <v>32</v>
      </c>
      <c r="P78" s="4" t="s">
        <v>33</v>
      </c>
      <c r="Q78" s="4">
        <v>0</v>
      </c>
      <c r="R78" s="7">
        <v>45201.0000115741</v>
      </c>
      <c r="S78" s="6">
        <v>45208</v>
      </c>
      <c r="T78" s="4" t="s">
        <v>34</v>
      </c>
      <c r="U78" s="4">
        <v>39.47</v>
      </c>
      <c r="V78" s="4">
        <v>0</v>
      </c>
      <c r="W78" s="4">
        <v>0</v>
      </c>
      <c r="X78" s="4" t="s">
        <v>382</v>
      </c>
      <c r="Y78" s="4" t="s">
        <v>383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45205</v>
      </c>
      <c r="G79" s="6">
        <v>45207</v>
      </c>
      <c r="H79" s="4">
        <v>1</v>
      </c>
      <c r="I79" s="4">
        <v>2</v>
      </c>
      <c r="J79" s="4">
        <v>2</v>
      </c>
      <c r="K79" s="4" t="s">
        <v>30</v>
      </c>
      <c r="L79" s="4">
        <v>158.36</v>
      </c>
      <c r="M79" s="4">
        <v>158.36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45202</v>
      </c>
      <c r="S79" s="6">
        <v>45208</v>
      </c>
      <c r="T79" s="4" t="s">
        <v>34</v>
      </c>
      <c r="U79" s="4">
        <v>158.36</v>
      </c>
      <c r="V79" s="4">
        <v>0</v>
      </c>
      <c r="W79" s="4">
        <v>0</v>
      </c>
      <c r="X79" s="4" t="s">
        <v>388</v>
      </c>
      <c r="Y79" s="4" t="s">
        <v>389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385</v>
      </c>
      <c r="E80" s="4" t="s">
        <v>386</v>
      </c>
      <c r="F80" s="6">
        <v>45204</v>
      </c>
      <c r="G80" s="6">
        <v>45206</v>
      </c>
      <c r="H80" s="4">
        <v>1</v>
      </c>
      <c r="I80" s="4">
        <v>2</v>
      </c>
      <c r="J80" s="4">
        <v>2</v>
      </c>
      <c r="K80" s="4" t="s">
        <v>30</v>
      </c>
      <c r="L80" s="4">
        <v>158.28</v>
      </c>
      <c r="M80" s="4">
        <v>158.28</v>
      </c>
      <c r="N80" s="4" t="s">
        <v>391</v>
      </c>
      <c r="O80" s="4" t="s">
        <v>32</v>
      </c>
      <c r="P80" s="4" t="s">
        <v>33</v>
      </c>
      <c r="Q80" s="4">
        <v>0</v>
      </c>
      <c r="R80" s="7">
        <v>45204</v>
      </c>
      <c r="S80" s="6">
        <v>45208</v>
      </c>
      <c r="T80" s="4" t="s">
        <v>34</v>
      </c>
      <c r="U80" s="4">
        <v>158.28</v>
      </c>
      <c r="V80" s="4">
        <v>0</v>
      </c>
      <c r="W80" s="4">
        <v>0</v>
      </c>
      <c r="X80" s="4" t="s">
        <v>392</v>
      </c>
      <c r="Y80" s="4" t="s">
        <v>393</v>
      </c>
    </row>
    <row r="81" s="4" customFormat="1" spans="1:25">
      <c r="A81" s="4" t="s">
        <v>394</v>
      </c>
      <c r="B81" s="4" t="s">
        <v>26</v>
      </c>
      <c r="C81" s="4" t="s">
        <v>27</v>
      </c>
      <c r="D81" s="4" t="s">
        <v>385</v>
      </c>
      <c r="E81" s="4" t="s">
        <v>386</v>
      </c>
      <c r="F81" s="6">
        <v>45204</v>
      </c>
      <c r="G81" s="6">
        <v>45206</v>
      </c>
      <c r="H81" s="4">
        <v>1</v>
      </c>
      <c r="I81" s="4">
        <v>2</v>
      </c>
      <c r="J81" s="4">
        <v>2</v>
      </c>
      <c r="K81" s="4" t="s">
        <v>30</v>
      </c>
      <c r="L81" s="4">
        <v>158.28</v>
      </c>
      <c r="M81" s="4">
        <v>158.28</v>
      </c>
      <c r="N81" s="4" t="s">
        <v>391</v>
      </c>
      <c r="O81" s="4" t="s">
        <v>32</v>
      </c>
      <c r="P81" s="4" t="s">
        <v>33</v>
      </c>
      <c r="Q81" s="4">
        <v>0</v>
      </c>
      <c r="R81" s="7">
        <v>45204.0000115741</v>
      </c>
      <c r="S81" s="6">
        <v>45208</v>
      </c>
      <c r="T81" s="4" t="s">
        <v>34</v>
      </c>
      <c r="U81" s="4">
        <v>158.28</v>
      </c>
      <c r="V81" s="4">
        <v>0</v>
      </c>
      <c r="W81" s="4">
        <v>0</v>
      </c>
      <c r="X81" s="4" t="s">
        <v>395</v>
      </c>
      <c r="Y81" s="4" t="s">
        <v>106</v>
      </c>
    </row>
    <row r="82" s="4" customFormat="1" spans="1:25">
      <c r="A82" s="4" t="s">
        <v>390</v>
      </c>
      <c r="B82" s="4" t="s">
        <v>26</v>
      </c>
      <c r="C82" s="4" t="s">
        <v>58</v>
      </c>
      <c r="D82" s="4" t="s">
        <v>385</v>
      </c>
      <c r="E82" s="4" t="s">
        <v>386</v>
      </c>
      <c r="F82" s="6">
        <v>45204</v>
      </c>
      <c r="G82" s="6">
        <v>45206</v>
      </c>
      <c r="H82" s="4">
        <v>1</v>
      </c>
      <c r="I82" s="4">
        <v>2</v>
      </c>
      <c r="J82" s="4">
        <v>2</v>
      </c>
      <c r="K82" s="4" t="s">
        <v>30</v>
      </c>
      <c r="L82" s="4">
        <v>-158.28</v>
      </c>
      <c r="M82" s="4">
        <v>-158.28</v>
      </c>
      <c r="N82" s="4" t="s">
        <v>391</v>
      </c>
      <c r="O82" s="4" t="s">
        <v>32</v>
      </c>
      <c r="P82" s="4" t="s">
        <v>33</v>
      </c>
      <c r="Q82" s="4">
        <v>0</v>
      </c>
      <c r="R82" s="7">
        <v>45204</v>
      </c>
      <c r="S82" s="6">
        <v>45208</v>
      </c>
      <c r="T82" s="4" t="s">
        <v>34</v>
      </c>
      <c r="U82" s="4">
        <v>-158.28</v>
      </c>
      <c r="V82" s="4">
        <v>0</v>
      </c>
      <c r="W82" s="4">
        <v>0</v>
      </c>
      <c r="X82" s="4" t="s">
        <v>392</v>
      </c>
      <c r="Y82" s="4" t="s">
        <v>393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topLeftCell="A78" workbookViewId="0">
      <selection activeCell="Q93" sqref="Q9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396</v>
      </c>
    </row>
    <row r="2" s="4" customFormat="1" hidden="1" spans="1:9">
      <c r="A2" s="5">
        <v>999224315587236</v>
      </c>
      <c r="B2" s="6">
        <v>45199</v>
      </c>
      <c r="C2" s="6">
        <v>45202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999224937301784</v>
      </c>
      <c r="B3" s="6">
        <v>45198</v>
      </c>
      <c r="C3" s="6">
        <v>45202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999225327893041</v>
      </c>
      <c r="B4" s="6">
        <v>45202</v>
      </c>
      <c r="C4" s="6">
        <v>45204</v>
      </c>
      <c r="D4" s="4">
        <v>318.08</v>
      </c>
      <c r="E4" s="4" t="str">
        <f>VLOOKUP(A4,HOP!A:L,12,0)</f>
        <v>318.08</v>
      </c>
      <c r="F4" s="4" t="str">
        <f>VLOOKUP(A4,HOP!A:C,3,0)</f>
        <v>3635544</v>
      </c>
      <c r="G4" s="4">
        <f t="shared" si="0"/>
        <v>0</v>
      </c>
      <c r="H4" s="4" t="str">
        <f t="shared" si="1"/>
        <v>，3635544</v>
      </c>
      <c r="I4" s="4" t="str">
        <f>VLOOKUP(A4,HOP!A:U,21,0)</f>
        <v>直采</v>
      </c>
    </row>
    <row r="5" s="4" customFormat="1" spans="1:9">
      <c r="A5" s="5">
        <v>999225852876752</v>
      </c>
      <c r="B5" s="6">
        <v>45200</v>
      </c>
      <c r="C5" s="6">
        <v>45203</v>
      </c>
      <c r="D5" s="4">
        <v>334.53</v>
      </c>
      <c r="E5" s="4" t="str">
        <f>VLOOKUP(A5,HOP!A:L,12,0)</f>
        <v>334.53</v>
      </c>
      <c r="F5" s="4" t="str">
        <f>VLOOKUP(A5,HOP!A:C,3,0)</f>
        <v>3741080</v>
      </c>
      <c r="G5" s="4">
        <f t="shared" si="0"/>
        <v>0</v>
      </c>
      <c r="H5" s="4" t="str">
        <f t="shared" si="1"/>
        <v>，3741080</v>
      </c>
      <c r="I5" s="4" t="str">
        <f>VLOOKUP(A5,HOP!A:U,21,0)</f>
        <v>直采</v>
      </c>
    </row>
    <row r="6" s="4" customFormat="1" spans="1:9">
      <c r="A6" s="5">
        <v>999225935202963</v>
      </c>
      <c r="B6" s="6">
        <v>45197</v>
      </c>
      <c r="C6" s="6">
        <v>45202</v>
      </c>
      <c r="D6" s="4">
        <v>554.25</v>
      </c>
      <c r="E6" s="4" t="str">
        <f>VLOOKUP(A6,HOP!A:L,12,0)</f>
        <v>554.25</v>
      </c>
      <c r="F6" s="4" t="str">
        <f>VLOOKUP(A6,HOP!A:C,3,0)</f>
        <v>3756605</v>
      </c>
      <c r="G6" s="4">
        <f t="shared" si="0"/>
        <v>0</v>
      </c>
      <c r="H6" s="4" t="str">
        <f t="shared" si="1"/>
        <v>，3756605</v>
      </c>
      <c r="I6" s="4" t="str">
        <f>VLOOKUP(A6,HOP!A:U,21,0)</f>
        <v>直采</v>
      </c>
    </row>
    <row r="7" s="4" customFormat="1" spans="1:9">
      <c r="A7" s="5">
        <v>999226361480158</v>
      </c>
      <c r="B7" s="6">
        <v>45199</v>
      </c>
      <c r="C7" s="6">
        <v>45205</v>
      </c>
      <c r="D7" s="4">
        <v>830.64</v>
      </c>
      <c r="E7" s="4" t="str">
        <f>VLOOKUP(A7,HOP!A:L,12,0)</f>
        <v>830.64</v>
      </c>
      <c r="F7" s="4" t="str">
        <f>VLOOKUP(A7,HOP!A:C,3,0)</f>
        <v>3842964</v>
      </c>
      <c r="G7" s="4">
        <f t="shared" si="0"/>
        <v>0</v>
      </c>
      <c r="H7" s="4" t="str">
        <f t="shared" si="1"/>
        <v>，3842964</v>
      </c>
      <c r="I7" s="4" t="str">
        <f>VLOOKUP(A7,HOP!A:U,21,0)</f>
        <v>直采</v>
      </c>
    </row>
    <row r="8" s="4" customFormat="1" spans="1:9">
      <c r="A8" s="5">
        <v>999226604306091</v>
      </c>
      <c r="B8" s="6">
        <v>45199</v>
      </c>
      <c r="C8" s="6">
        <v>45202</v>
      </c>
      <c r="D8" s="4">
        <v>494.42</v>
      </c>
      <c r="E8" s="4" t="str">
        <f>VLOOKUP(A8,HOP!A:L,12,0)</f>
        <v>494.42</v>
      </c>
      <c r="F8" s="4" t="str">
        <f>VLOOKUP(A8,HOP!A:C,3,0)</f>
        <v>3875856</v>
      </c>
      <c r="G8" s="4">
        <f t="shared" si="0"/>
        <v>0</v>
      </c>
      <c r="H8" s="4" t="str">
        <f t="shared" si="1"/>
        <v>，3875856</v>
      </c>
      <c r="I8" s="4" t="str">
        <f>VLOOKUP(A8,HOP!A:U,21,0)</f>
        <v>直采</v>
      </c>
    </row>
    <row r="9" s="4" customFormat="1" spans="1:9">
      <c r="A9" s="5">
        <v>999226626581394</v>
      </c>
      <c r="B9" s="6">
        <v>45204</v>
      </c>
      <c r="C9" s="6">
        <v>45207</v>
      </c>
      <c r="D9" s="4">
        <v>411.64</v>
      </c>
      <c r="E9" s="4" t="str">
        <f>VLOOKUP(A9,HOP!A:L,12,0)</f>
        <v>411.64</v>
      </c>
      <c r="F9" s="4" t="str">
        <f>VLOOKUP(A9,HOP!A:C,3,0)</f>
        <v>3885085</v>
      </c>
      <c r="G9" s="4">
        <f t="shared" si="0"/>
        <v>0</v>
      </c>
      <c r="H9" s="4" t="str">
        <f t="shared" si="1"/>
        <v>，3885085</v>
      </c>
      <c r="I9" s="4" t="str">
        <f>VLOOKUP(A9,HOP!A:U,21,0)</f>
        <v>直采</v>
      </c>
    </row>
    <row r="10" s="4" customFormat="1" spans="1:9">
      <c r="A10" s="5">
        <v>999226633656765</v>
      </c>
      <c r="B10" s="6">
        <v>45203</v>
      </c>
      <c r="C10" s="6">
        <v>45206</v>
      </c>
      <c r="D10" s="4">
        <v>459.38</v>
      </c>
      <c r="E10" s="4" t="str">
        <f>VLOOKUP(A10,HOP!A:L,12,0)</f>
        <v>459.38</v>
      </c>
      <c r="F10" s="4" t="str">
        <f>VLOOKUP(A10,HOP!A:C,3,0)</f>
        <v>3886623</v>
      </c>
      <c r="G10" s="4">
        <f t="shared" si="0"/>
        <v>0</v>
      </c>
      <c r="H10" s="4" t="str">
        <f t="shared" si="1"/>
        <v>，3886623</v>
      </c>
      <c r="I10" s="4" t="str">
        <f>VLOOKUP(A10,HOP!A:U,21,0)</f>
        <v>直采</v>
      </c>
    </row>
    <row r="11" s="4" customFormat="1" spans="1:9">
      <c r="A11" s="5">
        <v>999226647200519</v>
      </c>
      <c r="B11" s="6">
        <v>45201</v>
      </c>
      <c r="C11" s="6">
        <v>45206</v>
      </c>
      <c r="D11" s="4">
        <v>687.81</v>
      </c>
      <c r="E11" s="4" t="str">
        <f>VLOOKUP(A11,HOP!A:L,12,0)</f>
        <v>687.81</v>
      </c>
      <c r="F11" s="4" t="str">
        <f>VLOOKUP(A11,HOP!A:C,3,0)</f>
        <v>3891050</v>
      </c>
      <c r="G11" s="4">
        <f t="shared" si="0"/>
        <v>0</v>
      </c>
      <c r="H11" s="4" t="str">
        <f t="shared" si="1"/>
        <v>，3891050</v>
      </c>
      <c r="I11" s="4" t="str">
        <f>VLOOKUP(A11,HOP!A:U,21,0)</f>
        <v>直采</v>
      </c>
    </row>
    <row r="12" s="4" customFormat="1" spans="1:9">
      <c r="A12" s="5">
        <v>999226647565714</v>
      </c>
      <c r="B12" s="6">
        <v>45201</v>
      </c>
      <c r="C12" s="6">
        <v>45206</v>
      </c>
      <c r="D12" s="4">
        <v>687.81</v>
      </c>
      <c r="E12" s="4" t="str">
        <f>VLOOKUP(A12,HOP!A:L,12,0)</f>
        <v>687.81</v>
      </c>
      <c r="F12" s="4" t="str">
        <f>VLOOKUP(A12,HOP!A:C,3,0)</f>
        <v>3891214</v>
      </c>
      <c r="G12" s="4">
        <f t="shared" si="0"/>
        <v>0</v>
      </c>
      <c r="H12" s="4" t="str">
        <f t="shared" si="1"/>
        <v>，3891214</v>
      </c>
      <c r="I12" s="4" t="str">
        <f>VLOOKUP(A12,HOP!A:U,21,0)</f>
        <v>直采</v>
      </c>
    </row>
    <row r="13" s="4" customFormat="1" spans="1:9">
      <c r="A13" s="5">
        <v>999226714464835</v>
      </c>
      <c r="B13" s="6">
        <v>45205</v>
      </c>
      <c r="C13" s="6">
        <v>45207</v>
      </c>
      <c r="D13" s="4">
        <v>285.13</v>
      </c>
      <c r="E13" s="4" t="str">
        <f>VLOOKUP(A13,HOP!A:L,12,0)</f>
        <v>285.13</v>
      </c>
      <c r="F13" s="4" t="str">
        <f>VLOOKUP(A13,HOP!A:C,3,0)</f>
        <v>3903016</v>
      </c>
      <c r="G13" s="4">
        <f t="shared" si="0"/>
        <v>0</v>
      </c>
      <c r="H13" s="4" t="str">
        <f t="shared" si="1"/>
        <v>，3903016</v>
      </c>
      <c r="I13" s="4" t="str">
        <f>VLOOKUP(A13,HOP!A:U,21,0)</f>
        <v>直采</v>
      </c>
    </row>
    <row r="14" s="4" customFormat="1" spans="1:9">
      <c r="A14" s="5">
        <v>999226496729424</v>
      </c>
      <c r="B14" s="6">
        <v>45201</v>
      </c>
      <c r="C14" s="6">
        <v>45206</v>
      </c>
      <c r="D14" s="4">
        <v>630.86</v>
      </c>
      <c r="E14" s="4" t="str">
        <f>VLOOKUP(A14,HOP!A:L,12,0)</f>
        <v>630.86</v>
      </c>
      <c r="F14" s="4" t="str">
        <f>VLOOKUP(A14,HOP!A:C,3,0)</f>
        <v>3859865</v>
      </c>
      <c r="G14" s="4">
        <f t="shared" si="0"/>
        <v>0</v>
      </c>
      <c r="H14" s="4" t="str">
        <f t="shared" si="1"/>
        <v>，3859865</v>
      </c>
      <c r="I14" s="4" t="str">
        <f>VLOOKUP(A14,HOP!A:U,21,0)</f>
        <v>直采</v>
      </c>
    </row>
    <row r="15" s="4" customFormat="1" spans="1:9">
      <c r="A15" s="5">
        <v>999226787359616</v>
      </c>
      <c r="B15" s="6">
        <v>45202</v>
      </c>
      <c r="C15" s="6">
        <v>45205</v>
      </c>
      <c r="D15" s="4">
        <v>369.73</v>
      </c>
      <c r="E15" s="4" t="str">
        <f>VLOOKUP(A15,HOP!A:L,12,0)</f>
        <v>369.73</v>
      </c>
      <c r="F15" s="4" t="str">
        <f>VLOOKUP(A15,HOP!A:C,3,0)</f>
        <v>3934544</v>
      </c>
      <c r="G15" s="4">
        <f t="shared" si="0"/>
        <v>0</v>
      </c>
      <c r="H15" s="4" t="str">
        <f t="shared" si="1"/>
        <v>，3934544</v>
      </c>
      <c r="I15" s="4" t="str">
        <f>VLOOKUP(A15,HOP!A:U,21,0)</f>
        <v>直采</v>
      </c>
    </row>
    <row r="16" s="4" customFormat="1" hidden="1" spans="1:9">
      <c r="A16" s="5">
        <v>999226839580738</v>
      </c>
      <c r="B16" s="6">
        <v>45204</v>
      </c>
      <c r="C16" s="6">
        <v>45205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999226839599031</v>
      </c>
      <c r="B17" s="6">
        <v>45204</v>
      </c>
      <c r="C17" s="6">
        <v>45205</v>
      </c>
      <c r="D17" s="4">
        <v>133.77</v>
      </c>
      <c r="E17" s="4" t="str">
        <f>VLOOKUP(A17,HOP!A:L,12,0)</f>
        <v>133.77</v>
      </c>
      <c r="F17" s="4" t="str">
        <f>VLOOKUP(A17,HOP!A:C,3,0)</f>
        <v>3947858</v>
      </c>
      <c r="G17" s="4">
        <f t="shared" si="0"/>
        <v>0</v>
      </c>
      <c r="H17" s="4" t="str">
        <f t="shared" si="1"/>
        <v>，3947858</v>
      </c>
      <c r="I17" s="4" t="str">
        <f>VLOOKUP(A17,HOP!A:U,21,0)</f>
        <v>直采</v>
      </c>
    </row>
    <row r="18" s="4" customFormat="1" spans="1:9">
      <c r="A18" s="5">
        <v>999226842070793</v>
      </c>
      <c r="B18" s="6">
        <v>45205</v>
      </c>
      <c r="C18" s="6">
        <v>45206</v>
      </c>
      <c r="D18" s="4">
        <v>155.01</v>
      </c>
      <c r="E18" s="4" t="str">
        <f>VLOOKUP(A18,HOP!A:L,12,0)</f>
        <v>155.01</v>
      </c>
      <c r="F18" s="4" t="str">
        <f>VLOOKUP(A18,HOP!A:C,3,0)</f>
        <v>3949163</v>
      </c>
      <c r="G18" s="4">
        <f t="shared" si="0"/>
        <v>0</v>
      </c>
      <c r="H18" s="4" t="str">
        <f t="shared" si="1"/>
        <v>，3949163</v>
      </c>
      <c r="I18" s="4" t="str">
        <f>VLOOKUP(A18,HOP!A:U,21,0)</f>
        <v>直采</v>
      </c>
    </row>
    <row r="19" s="4" customFormat="1" spans="1:9">
      <c r="A19" s="5">
        <v>999226842322548</v>
      </c>
      <c r="B19" s="6">
        <v>45205</v>
      </c>
      <c r="C19" s="6">
        <v>45206</v>
      </c>
      <c r="D19" s="4">
        <v>155.01</v>
      </c>
      <c r="E19" s="4" t="str">
        <f>VLOOKUP(A19,HOP!A:L,12,0)</f>
        <v>155.01</v>
      </c>
      <c r="F19" s="4" t="str">
        <f>VLOOKUP(A19,HOP!A:C,3,0)</f>
        <v>3949252</v>
      </c>
      <c r="G19" s="4">
        <f t="shared" si="0"/>
        <v>0</v>
      </c>
      <c r="H19" s="4" t="str">
        <f t="shared" si="1"/>
        <v>，3949252</v>
      </c>
      <c r="I19" s="4" t="str">
        <f>VLOOKUP(A19,HOP!A:U,21,0)</f>
        <v>直采</v>
      </c>
    </row>
    <row r="20" s="4" customFormat="1" spans="1:9">
      <c r="A20" s="5">
        <v>999226849921007</v>
      </c>
      <c r="B20" s="6">
        <v>45202</v>
      </c>
      <c r="C20" s="6">
        <v>45204</v>
      </c>
      <c r="D20" s="4">
        <v>425.82</v>
      </c>
      <c r="E20" s="4" t="str">
        <f>VLOOKUP(A20,HOP!A:L,12,0)</f>
        <v>425.82</v>
      </c>
      <c r="F20" s="4" t="str">
        <f>VLOOKUP(A20,HOP!A:C,3,0)</f>
        <v>3957606</v>
      </c>
      <c r="G20" s="4">
        <f t="shared" si="0"/>
        <v>0</v>
      </c>
      <c r="H20" s="4" t="str">
        <f t="shared" si="1"/>
        <v>，3957606</v>
      </c>
      <c r="I20" s="4" t="str">
        <f>VLOOKUP(A20,HOP!A:U,21,0)</f>
        <v>直采</v>
      </c>
    </row>
    <row r="21" s="4" customFormat="1" spans="1:9">
      <c r="A21" s="5">
        <v>999226799323917</v>
      </c>
      <c r="B21" s="6">
        <v>45200</v>
      </c>
      <c r="C21" s="6">
        <v>45204</v>
      </c>
      <c r="D21" s="4">
        <v>617.33</v>
      </c>
      <c r="E21" s="4" t="str">
        <f>VLOOKUP(A21,HOP!A:L,12,0)</f>
        <v>617.33</v>
      </c>
      <c r="F21" s="4" t="str">
        <f>VLOOKUP(A21,HOP!A:C,3,0)</f>
        <v>3941931</v>
      </c>
      <c r="G21" s="4">
        <f t="shared" si="0"/>
        <v>0</v>
      </c>
      <c r="H21" s="4" t="str">
        <f t="shared" si="1"/>
        <v>，3941931</v>
      </c>
      <c r="I21" s="4" t="str">
        <f>VLOOKUP(A21,HOP!A:U,21,0)</f>
        <v>直采</v>
      </c>
    </row>
    <row r="22" s="4" customFormat="1" spans="1:9">
      <c r="A22" s="5">
        <v>999226910957556</v>
      </c>
      <c r="B22" s="6">
        <v>45203</v>
      </c>
      <c r="C22" s="6">
        <v>45206</v>
      </c>
      <c r="D22" s="4">
        <v>131.85</v>
      </c>
      <c r="E22" s="4" t="str">
        <f>VLOOKUP(A22,HOP!A:L,12,0)</f>
        <v>131.85</v>
      </c>
      <c r="F22" s="4" t="str">
        <f>VLOOKUP(A22,HOP!A:C,3,0)</f>
        <v>3970105</v>
      </c>
      <c r="G22" s="4">
        <f t="shared" si="0"/>
        <v>0</v>
      </c>
      <c r="H22" s="4" t="str">
        <f t="shared" si="1"/>
        <v>，3970105</v>
      </c>
      <c r="I22" s="4" t="str">
        <f>VLOOKUP(A22,HOP!A:U,21,0)</f>
        <v>直采</v>
      </c>
    </row>
    <row r="23" s="4" customFormat="1" spans="1:9">
      <c r="A23" s="5">
        <v>999226911725546</v>
      </c>
      <c r="B23" s="6">
        <v>45196</v>
      </c>
      <c r="C23" s="6">
        <v>45201</v>
      </c>
      <c r="D23" s="4">
        <v>928.01</v>
      </c>
      <c r="E23" s="4" t="str">
        <f>VLOOKUP(A23,HOP!A:L,12,0)</f>
        <v>928.01</v>
      </c>
      <c r="F23" s="4" t="str">
        <f>VLOOKUP(A23,HOP!A:C,3,0)</f>
        <v>3970625</v>
      </c>
      <c r="G23" s="4">
        <f t="shared" si="0"/>
        <v>0</v>
      </c>
      <c r="H23" s="4" t="str">
        <f t="shared" si="1"/>
        <v>，3970625</v>
      </c>
      <c r="I23" s="4" t="str">
        <f>VLOOKUP(A23,HOP!A:U,21,0)</f>
        <v>直采</v>
      </c>
    </row>
    <row r="24" s="4" customFormat="1" spans="1:9">
      <c r="A24" s="5">
        <v>999226913374921</v>
      </c>
      <c r="B24" s="6">
        <v>45199</v>
      </c>
      <c r="C24" s="6">
        <v>45201</v>
      </c>
      <c r="D24" s="4">
        <v>510.48</v>
      </c>
      <c r="E24" s="4" t="str">
        <f>VLOOKUP(A24,HOP!A:L,12,0)</f>
        <v>510.48</v>
      </c>
      <c r="F24" s="4" t="str">
        <f>VLOOKUP(A24,HOP!A:C,3,0)</f>
        <v>3970858</v>
      </c>
      <c r="G24" s="4">
        <f t="shared" si="0"/>
        <v>0</v>
      </c>
      <c r="H24" s="4" t="str">
        <f t="shared" si="1"/>
        <v>，3970858</v>
      </c>
      <c r="I24" s="4" t="str">
        <f>VLOOKUP(A24,HOP!A:U,21,0)</f>
        <v>直采</v>
      </c>
    </row>
    <row r="25" s="4" customFormat="1" spans="1:9">
      <c r="A25" s="5">
        <v>999226919384072</v>
      </c>
      <c r="B25" s="6">
        <v>45201</v>
      </c>
      <c r="C25" s="6">
        <v>45202</v>
      </c>
      <c r="D25" s="4">
        <v>224.53</v>
      </c>
      <c r="E25" s="4" t="str">
        <f>VLOOKUP(A25,HOP!A:L,12,0)</f>
        <v>224.53</v>
      </c>
      <c r="F25" s="4" t="str">
        <f>VLOOKUP(A25,HOP!A:C,3,0)</f>
        <v>3972172</v>
      </c>
      <c r="G25" s="4">
        <f t="shared" si="0"/>
        <v>0</v>
      </c>
      <c r="H25" s="4" t="str">
        <f t="shared" si="1"/>
        <v>，3972172</v>
      </c>
      <c r="I25" s="4" t="str">
        <f>VLOOKUP(A25,HOP!A:U,21,0)</f>
        <v>直采</v>
      </c>
    </row>
    <row r="26" s="4" customFormat="1" spans="1:9">
      <c r="A26" s="5">
        <v>999226920110285</v>
      </c>
      <c r="B26" s="6">
        <v>45202</v>
      </c>
      <c r="C26" s="6">
        <v>45203</v>
      </c>
      <c r="D26" s="4">
        <v>224.53</v>
      </c>
      <c r="E26" s="4" t="str">
        <f>VLOOKUP(A26,HOP!A:L,12,0)</f>
        <v>224.53</v>
      </c>
      <c r="F26" s="4" t="str">
        <f>VLOOKUP(A26,HOP!A:C,3,0)</f>
        <v>3972496</v>
      </c>
      <c r="G26" s="4">
        <f t="shared" si="0"/>
        <v>0</v>
      </c>
      <c r="H26" s="4" t="str">
        <f t="shared" si="1"/>
        <v>，3972496</v>
      </c>
      <c r="I26" s="4" t="str">
        <f>VLOOKUP(A26,HOP!A:U,21,0)</f>
        <v>直采</v>
      </c>
    </row>
    <row r="27" s="4" customFormat="1" spans="1:9">
      <c r="A27" s="5">
        <v>26920662508</v>
      </c>
      <c r="B27" s="6">
        <v>45202</v>
      </c>
      <c r="C27" s="6">
        <v>45203</v>
      </c>
      <c r="D27" s="4">
        <v>449.06</v>
      </c>
      <c r="E27" s="4" t="str">
        <f>VLOOKUP(A27,HOP!A:L,12,0)</f>
        <v>449.06</v>
      </c>
      <c r="F27" s="4" t="str">
        <f>VLOOKUP(A27,HOP!A:C,3,0)</f>
        <v>3972593</v>
      </c>
      <c r="G27" s="4">
        <f t="shared" si="0"/>
        <v>0</v>
      </c>
      <c r="H27" s="4" t="str">
        <f t="shared" si="1"/>
        <v>，3972593</v>
      </c>
      <c r="I27" s="4" t="str">
        <f>VLOOKUP(A27,HOP!A:U,21,0)</f>
        <v>直采</v>
      </c>
    </row>
    <row r="28" s="4" customFormat="1" spans="1:9">
      <c r="A28" s="5">
        <v>999226923971873</v>
      </c>
      <c r="B28" s="6">
        <v>45200</v>
      </c>
      <c r="C28" s="6">
        <v>45201</v>
      </c>
      <c r="D28" s="4">
        <v>222.06</v>
      </c>
      <c r="E28" s="4" t="str">
        <f>VLOOKUP(A28,HOP!A:L,12,0)</f>
        <v>222.06</v>
      </c>
      <c r="F28" s="4" t="str">
        <f>VLOOKUP(A28,HOP!A:C,3,0)</f>
        <v>3973647</v>
      </c>
      <c r="G28" s="4">
        <f t="shared" si="0"/>
        <v>0</v>
      </c>
      <c r="H28" s="4" t="str">
        <f t="shared" si="1"/>
        <v>，3973647</v>
      </c>
      <c r="I28" s="4" t="str">
        <f>VLOOKUP(A28,HOP!A:U,21,0)</f>
        <v>直采</v>
      </c>
    </row>
    <row r="29" s="4" customFormat="1" spans="1:9">
      <c r="A29" s="5">
        <v>999226924073133</v>
      </c>
      <c r="B29" s="6">
        <v>45203</v>
      </c>
      <c r="C29" s="6">
        <v>45204</v>
      </c>
      <c r="D29" s="4">
        <v>224.79</v>
      </c>
      <c r="E29" s="4" t="str">
        <f>VLOOKUP(A29,HOP!A:L,12,0)</f>
        <v>224.79</v>
      </c>
      <c r="F29" s="4" t="str">
        <f>VLOOKUP(A29,HOP!A:C,3,0)</f>
        <v>3973718</v>
      </c>
      <c r="G29" s="4">
        <f t="shared" si="0"/>
        <v>0</v>
      </c>
      <c r="H29" s="4" t="str">
        <f t="shared" si="1"/>
        <v>，3973718</v>
      </c>
      <c r="I29" s="4" t="str">
        <f>VLOOKUP(A29,HOP!A:U,21,0)</f>
        <v>直采</v>
      </c>
    </row>
    <row r="30" s="4" customFormat="1" spans="1:9">
      <c r="A30" s="5">
        <v>999226930114609</v>
      </c>
      <c r="B30" s="6">
        <v>45199</v>
      </c>
      <c r="C30" s="6">
        <v>45201</v>
      </c>
      <c r="D30" s="4">
        <v>430.46</v>
      </c>
      <c r="E30" s="4" t="str">
        <f>VLOOKUP(A30,HOP!A:L,12,0)</f>
        <v>430.46</v>
      </c>
      <c r="F30" s="4" t="str">
        <f>VLOOKUP(A30,HOP!A:C,3,0)</f>
        <v>3977005</v>
      </c>
      <c r="G30" s="4">
        <f t="shared" si="0"/>
        <v>0</v>
      </c>
      <c r="H30" s="4" t="str">
        <f t="shared" si="1"/>
        <v>，3977005</v>
      </c>
      <c r="I30" s="4" t="str">
        <f>VLOOKUP(A30,HOP!A:U,21,0)</f>
        <v>直采</v>
      </c>
    </row>
    <row r="31" s="4" customFormat="1" spans="1:9">
      <c r="A31" s="5">
        <v>999226930522093</v>
      </c>
      <c r="B31" s="6">
        <v>45206</v>
      </c>
      <c r="C31" s="6">
        <v>45207</v>
      </c>
      <c r="D31" s="4">
        <v>220.69</v>
      </c>
      <c r="E31" s="4" t="str">
        <f>VLOOKUP(A31,HOP!A:L,12,0)</f>
        <v>220.69</v>
      </c>
      <c r="F31" s="4" t="str">
        <f>VLOOKUP(A31,HOP!A:C,3,0)</f>
        <v>3977280</v>
      </c>
      <c r="G31" s="4">
        <f t="shared" si="0"/>
        <v>0</v>
      </c>
      <c r="H31" s="4" t="str">
        <f t="shared" si="1"/>
        <v>，3977280</v>
      </c>
      <c r="I31" s="4" t="str">
        <f>VLOOKUP(A31,HOP!A:U,21,0)</f>
        <v>直采</v>
      </c>
    </row>
    <row r="32" s="4" customFormat="1" spans="1:9">
      <c r="A32" s="5">
        <v>999226931156844</v>
      </c>
      <c r="B32" s="6">
        <v>45203</v>
      </c>
      <c r="C32" s="6">
        <v>45204</v>
      </c>
      <c r="D32" s="4">
        <v>224.78</v>
      </c>
      <c r="E32" s="4" t="str">
        <f>VLOOKUP(A32,HOP!A:L,12,0)</f>
        <v>224.78</v>
      </c>
      <c r="F32" s="4" t="str">
        <f>VLOOKUP(A32,HOP!A:C,3,0)</f>
        <v>3977912</v>
      </c>
      <c r="G32" s="4">
        <f t="shared" si="0"/>
        <v>0</v>
      </c>
      <c r="H32" s="4" t="str">
        <f t="shared" si="1"/>
        <v>，3977912</v>
      </c>
      <c r="I32" s="4" t="str">
        <f>VLOOKUP(A32,HOP!A:U,21,0)</f>
        <v>直采</v>
      </c>
    </row>
    <row r="33" s="4" customFormat="1" spans="1:9">
      <c r="A33" s="5">
        <v>999227001051490</v>
      </c>
      <c r="B33" s="6">
        <v>45199</v>
      </c>
      <c r="C33" s="6">
        <v>45201</v>
      </c>
      <c r="D33" s="4">
        <v>180.36</v>
      </c>
      <c r="E33" s="4" t="str">
        <f>VLOOKUP(A33,HOP!A:L,12,0)</f>
        <v>180.36</v>
      </c>
      <c r="F33" s="4" t="str">
        <f>VLOOKUP(A33,HOP!A:C,3,0)</f>
        <v>3980530</v>
      </c>
      <c r="G33" s="4">
        <f t="shared" si="0"/>
        <v>0</v>
      </c>
      <c r="H33" s="4" t="str">
        <f t="shared" si="1"/>
        <v>，3980530</v>
      </c>
      <c r="I33" s="4" t="str">
        <f>VLOOKUP(A33,HOP!A:U,21,0)</f>
        <v>直采</v>
      </c>
    </row>
    <row r="34" s="4" customFormat="1" spans="1:9">
      <c r="A34" s="5">
        <v>999227003543493</v>
      </c>
      <c r="B34" s="6">
        <v>45206</v>
      </c>
      <c r="C34" s="6">
        <v>45207</v>
      </c>
      <c r="D34" s="4">
        <v>220.68</v>
      </c>
      <c r="E34" s="4" t="str">
        <f>VLOOKUP(A34,HOP!A:L,12,0)</f>
        <v>220.68</v>
      </c>
      <c r="F34" s="4" t="str">
        <f>VLOOKUP(A34,HOP!A:C,3,0)</f>
        <v>3980987</v>
      </c>
      <c r="G34" s="4">
        <f t="shared" si="0"/>
        <v>0</v>
      </c>
      <c r="H34" s="4" t="str">
        <f t="shared" si="1"/>
        <v>，3980987</v>
      </c>
      <c r="I34" s="4" t="str">
        <f>VLOOKUP(A34,HOP!A:U,21,0)</f>
        <v>直采</v>
      </c>
    </row>
    <row r="35" s="4" customFormat="1" spans="1:9">
      <c r="A35" s="5">
        <v>999227004784014</v>
      </c>
      <c r="B35" s="6">
        <v>45200</v>
      </c>
      <c r="C35" s="6">
        <v>45201</v>
      </c>
      <c r="D35" s="4">
        <v>38.67</v>
      </c>
      <c r="E35" s="4" t="str">
        <f>VLOOKUP(A35,HOP!A:L,12,0)</f>
        <v>38.67</v>
      </c>
      <c r="F35" s="4" t="str">
        <f>VLOOKUP(A35,HOP!A:C,3,0)</f>
        <v>3981278</v>
      </c>
      <c r="G35" s="4">
        <f t="shared" ref="G35:G78" si="2">D35-E35</f>
        <v>0</v>
      </c>
      <c r="H35" s="4" t="str">
        <f t="shared" ref="H35:H66" si="3">$H$1&amp;F35</f>
        <v>，3981278</v>
      </c>
      <c r="I35" s="4" t="str">
        <f>VLOOKUP(A35,HOP!A:U,21,0)</f>
        <v>直采</v>
      </c>
    </row>
    <row r="36" s="4" customFormat="1" spans="1:9">
      <c r="A36" s="5">
        <v>999227007048388</v>
      </c>
      <c r="B36" s="6">
        <v>45200</v>
      </c>
      <c r="C36" s="6">
        <v>45201</v>
      </c>
      <c r="D36" s="4">
        <v>217.95</v>
      </c>
      <c r="E36" s="4" t="str">
        <f>VLOOKUP(A36,HOP!A:L,12,0)</f>
        <v>217.95</v>
      </c>
      <c r="F36" s="4" t="str">
        <f>VLOOKUP(A36,HOP!A:C,3,0)</f>
        <v>3981920</v>
      </c>
      <c r="G36" s="4">
        <f t="shared" si="2"/>
        <v>0</v>
      </c>
      <c r="H36" s="4" t="str">
        <f t="shared" si="3"/>
        <v>，3981920</v>
      </c>
      <c r="I36" s="4" t="str">
        <f>VLOOKUP(A36,HOP!A:U,21,0)</f>
        <v>直采</v>
      </c>
    </row>
    <row r="37" s="4" customFormat="1" spans="1:9">
      <c r="A37" s="5">
        <v>27019655493</v>
      </c>
      <c r="B37" s="6">
        <v>45201</v>
      </c>
      <c r="C37" s="6">
        <v>45203</v>
      </c>
      <c r="D37" s="4">
        <v>334.24</v>
      </c>
      <c r="E37" s="4" t="str">
        <f>VLOOKUP(A37,HOP!A:L,12,0)</f>
        <v>334.24</v>
      </c>
      <c r="F37" s="4" t="str">
        <f>VLOOKUP(A37,HOP!A:C,3,0)</f>
        <v>3982053</v>
      </c>
      <c r="G37" s="4">
        <f t="shared" si="2"/>
        <v>0</v>
      </c>
      <c r="H37" s="4" t="str">
        <f t="shared" si="3"/>
        <v>，3982053</v>
      </c>
      <c r="I37" s="4" t="str">
        <f>VLOOKUP(A37,HOP!A:U,21,0)</f>
        <v>直采</v>
      </c>
    </row>
    <row r="38" s="4" customFormat="1" spans="1:9">
      <c r="A38" s="5">
        <v>999227022815102</v>
      </c>
      <c r="B38" s="6">
        <v>45199</v>
      </c>
      <c r="C38" s="6">
        <v>45202</v>
      </c>
      <c r="D38" s="4">
        <v>542.61</v>
      </c>
      <c r="E38" s="4" t="str">
        <f>VLOOKUP(A38,HOP!A:L,12,0)</f>
        <v>542.61</v>
      </c>
      <c r="F38" s="4" t="str">
        <f>VLOOKUP(A38,HOP!A:C,3,0)</f>
        <v>3982456</v>
      </c>
      <c r="G38" s="4">
        <f t="shared" si="2"/>
        <v>0</v>
      </c>
      <c r="H38" s="4" t="str">
        <f t="shared" si="3"/>
        <v>，3982456</v>
      </c>
      <c r="I38" s="4" t="str">
        <f>VLOOKUP(A38,HOP!A:U,21,0)</f>
        <v>直采</v>
      </c>
    </row>
    <row r="39" s="4" customFormat="1" spans="1:9">
      <c r="A39" s="5">
        <v>999227029965040</v>
      </c>
      <c r="B39" s="6">
        <v>45202</v>
      </c>
      <c r="C39" s="6">
        <v>45203</v>
      </c>
      <c r="D39" s="4">
        <v>220.68</v>
      </c>
      <c r="E39" s="4" t="str">
        <f>VLOOKUP(A39,HOP!A:L,12,0)</f>
        <v>220.68</v>
      </c>
      <c r="F39" s="4" t="str">
        <f>VLOOKUP(A39,HOP!A:C,3,0)</f>
        <v>3984102</v>
      </c>
      <c r="G39" s="4">
        <f t="shared" si="2"/>
        <v>0</v>
      </c>
      <c r="H39" s="4" t="str">
        <f t="shared" si="3"/>
        <v>，3984102</v>
      </c>
      <c r="I39" s="4" t="str">
        <f>VLOOKUP(A39,HOP!A:U,21,0)</f>
        <v>直采</v>
      </c>
    </row>
    <row r="40" s="4" customFormat="1" spans="1:9">
      <c r="A40" s="5">
        <v>999227035244105</v>
      </c>
      <c r="B40" s="6">
        <v>45200</v>
      </c>
      <c r="C40" s="6">
        <v>45203</v>
      </c>
      <c r="D40" s="4">
        <v>255.8</v>
      </c>
      <c r="E40" s="4" t="str">
        <f>VLOOKUP(A40,HOP!A:L,12,0)</f>
        <v>255.80</v>
      </c>
      <c r="F40" s="4" t="str">
        <f>VLOOKUP(A40,HOP!A:C,3,0)</f>
        <v>3986113</v>
      </c>
      <c r="G40" s="4">
        <f t="shared" si="2"/>
        <v>0</v>
      </c>
      <c r="H40" s="4" t="str">
        <f t="shared" si="3"/>
        <v>，3986113</v>
      </c>
      <c r="I40" s="4" t="str">
        <f>VLOOKUP(A40,HOP!A:U,21,0)</f>
        <v>直采</v>
      </c>
    </row>
    <row r="41" s="4" customFormat="1" spans="1:9">
      <c r="A41" s="5">
        <v>27035723400</v>
      </c>
      <c r="B41" s="6">
        <v>45200</v>
      </c>
      <c r="C41" s="6">
        <v>45202</v>
      </c>
      <c r="D41" s="4">
        <v>436.56</v>
      </c>
      <c r="E41" s="4" t="str">
        <f>VLOOKUP(A41,HOP!A:L,12,0)</f>
        <v>436.56</v>
      </c>
      <c r="F41" s="4" t="str">
        <f>VLOOKUP(A41,HOP!A:C,3,0)</f>
        <v>3986321</v>
      </c>
      <c r="G41" s="4">
        <f t="shared" si="2"/>
        <v>0</v>
      </c>
      <c r="H41" s="4" t="str">
        <f t="shared" si="3"/>
        <v>，3986321</v>
      </c>
      <c r="I41" s="4" t="str">
        <f>VLOOKUP(A41,HOP!A:U,21,0)</f>
        <v>直采</v>
      </c>
    </row>
    <row r="42" s="4" customFormat="1" spans="1:9">
      <c r="A42" s="5">
        <v>999227036398063</v>
      </c>
      <c r="B42" s="6">
        <v>45200</v>
      </c>
      <c r="C42" s="6">
        <v>45201</v>
      </c>
      <c r="D42" s="4">
        <v>221.69</v>
      </c>
      <c r="E42" s="4" t="str">
        <f>VLOOKUP(A42,HOP!A:L,12,0)</f>
        <v>221.69</v>
      </c>
      <c r="F42" s="4" t="str">
        <f>VLOOKUP(A42,HOP!A:C,3,0)</f>
        <v>3986602</v>
      </c>
      <c r="G42" s="4">
        <f t="shared" si="2"/>
        <v>0</v>
      </c>
      <c r="H42" s="4" t="str">
        <f t="shared" si="3"/>
        <v>，3986602</v>
      </c>
      <c r="I42" s="4" t="str">
        <f>VLOOKUP(A42,HOP!A:U,21,0)</f>
        <v>直采</v>
      </c>
    </row>
    <row r="43" s="4" customFormat="1" spans="1:9">
      <c r="A43" s="5">
        <v>999227045079220</v>
      </c>
      <c r="B43" s="6">
        <v>45201</v>
      </c>
      <c r="C43" s="6">
        <v>45204</v>
      </c>
      <c r="D43" s="4">
        <v>448.98</v>
      </c>
      <c r="E43" s="4" t="str">
        <f>VLOOKUP(A43,HOP!A:L,12,0)</f>
        <v>448.98</v>
      </c>
      <c r="F43" s="4" t="str">
        <f>VLOOKUP(A43,HOP!A:C,3,0)</f>
        <v>3988183</v>
      </c>
      <c r="G43" s="4">
        <f t="shared" si="2"/>
        <v>0</v>
      </c>
      <c r="H43" s="4" t="str">
        <f t="shared" si="3"/>
        <v>，3988183</v>
      </c>
      <c r="I43" s="4" t="str">
        <f>VLOOKUP(A43,HOP!A:U,21,0)</f>
        <v>直采</v>
      </c>
    </row>
    <row r="44" s="4" customFormat="1" spans="1:9">
      <c r="A44" s="5">
        <v>999227045798761</v>
      </c>
      <c r="B44" s="6">
        <v>45201</v>
      </c>
      <c r="C44" s="6">
        <v>45202</v>
      </c>
      <c r="D44" s="4">
        <v>38.61</v>
      </c>
      <c r="E44" s="4" t="str">
        <f>VLOOKUP(A44,HOP!A:L,12,0)</f>
        <v>38.61</v>
      </c>
      <c r="F44" s="4" t="str">
        <f>VLOOKUP(A44,HOP!A:C,3,0)</f>
        <v>3988300</v>
      </c>
      <c r="G44" s="4">
        <f t="shared" si="2"/>
        <v>0</v>
      </c>
      <c r="H44" s="4" t="str">
        <f t="shared" si="3"/>
        <v>，3988300</v>
      </c>
      <c r="I44" s="4" t="str">
        <f>VLOOKUP(A44,HOP!A:U,21,0)</f>
        <v>直采</v>
      </c>
    </row>
    <row r="45" s="4" customFormat="1" spans="1:9">
      <c r="A45" s="5">
        <v>27048274971</v>
      </c>
      <c r="B45" s="6">
        <v>45199</v>
      </c>
      <c r="C45" s="6">
        <v>45201</v>
      </c>
      <c r="D45" s="4">
        <v>171.62</v>
      </c>
      <c r="E45" s="4" t="str">
        <f>VLOOKUP(A45,HOP!A:L,12,0)</f>
        <v>171.62</v>
      </c>
      <c r="F45" s="4" t="str">
        <f>VLOOKUP(A45,HOP!A:C,3,0)</f>
        <v>3989088</v>
      </c>
      <c r="G45" s="4">
        <f t="shared" si="2"/>
        <v>0</v>
      </c>
      <c r="H45" s="4" t="str">
        <f t="shared" si="3"/>
        <v>，3989088</v>
      </c>
      <c r="I45" s="4" t="str">
        <f>VLOOKUP(A45,HOP!A:U,21,0)</f>
        <v>直采</v>
      </c>
    </row>
    <row r="46" s="4" customFormat="1" spans="1:9">
      <c r="A46" s="5">
        <v>999227054568385</v>
      </c>
      <c r="B46" s="6">
        <v>45203</v>
      </c>
      <c r="C46" s="6">
        <v>45204</v>
      </c>
      <c r="D46" s="4">
        <v>218.95</v>
      </c>
      <c r="E46" s="4" t="str">
        <f>VLOOKUP(A46,HOP!A:L,12,0)</f>
        <v>218.95</v>
      </c>
      <c r="F46" s="4" t="str">
        <f>VLOOKUP(A46,HOP!A:C,3,0)</f>
        <v>3991281</v>
      </c>
      <c r="G46" s="4">
        <f t="shared" si="2"/>
        <v>0</v>
      </c>
      <c r="H46" s="4" t="str">
        <f t="shared" si="3"/>
        <v>，3991281</v>
      </c>
      <c r="I46" s="4" t="str">
        <f>VLOOKUP(A46,HOP!A:U,21,0)</f>
        <v>直采</v>
      </c>
    </row>
    <row r="47" s="4" customFormat="1" spans="1:9">
      <c r="A47" s="5">
        <v>999227056139116</v>
      </c>
      <c r="B47" s="6">
        <v>45205</v>
      </c>
      <c r="C47" s="6">
        <v>45207</v>
      </c>
      <c r="D47" s="4">
        <v>239.82</v>
      </c>
      <c r="E47" s="4" t="str">
        <f>VLOOKUP(A47,HOP!A:L,12,0)</f>
        <v>239.82</v>
      </c>
      <c r="F47" s="4" t="str">
        <f>VLOOKUP(A47,HOP!A:C,3,0)</f>
        <v>3992008</v>
      </c>
      <c r="G47" s="4">
        <f t="shared" si="2"/>
        <v>0</v>
      </c>
      <c r="H47" s="4" t="str">
        <f t="shared" si="3"/>
        <v>，3992008</v>
      </c>
      <c r="I47" s="4" t="str">
        <f>VLOOKUP(A47,HOP!A:U,21,0)</f>
        <v>直采</v>
      </c>
    </row>
    <row r="48" s="4" customFormat="1" spans="1:9">
      <c r="A48" s="5">
        <v>999227057822145</v>
      </c>
      <c r="B48" s="6">
        <v>45205</v>
      </c>
      <c r="C48" s="6">
        <v>45207</v>
      </c>
      <c r="D48" s="4">
        <v>177.34</v>
      </c>
      <c r="E48" s="4" t="str">
        <f>VLOOKUP(A48,HOP!A:L,12,0)</f>
        <v>177.34</v>
      </c>
      <c r="F48" s="4" t="str">
        <f>VLOOKUP(A48,HOP!A:C,3,0)</f>
        <v>3992750</v>
      </c>
      <c r="G48" s="4">
        <f t="shared" si="2"/>
        <v>0</v>
      </c>
      <c r="H48" s="4" t="str">
        <f t="shared" si="3"/>
        <v>，3992750</v>
      </c>
      <c r="I48" s="4" t="str">
        <f>VLOOKUP(A48,HOP!A:U,21,0)</f>
        <v>直采</v>
      </c>
    </row>
    <row r="49" s="4" customFormat="1" spans="1:9">
      <c r="A49" s="5">
        <v>999227058276591</v>
      </c>
      <c r="B49" s="6">
        <v>45199</v>
      </c>
      <c r="C49" s="6">
        <v>45201</v>
      </c>
      <c r="D49" s="4">
        <v>754.25</v>
      </c>
      <c r="E49" s="4" t="str">
        <f>VLOOKUP(A49,HOP!A:L,12,0)</f>
        <v>754.25</v>
      </c>
      <c r="F49" s="4" t="str">
        <f>VLOOKUP(A49,HOP!A:C,3,0)</f>
        <v>3992963</v>
      </c>
      <c r="G49" s="4">
        <f t="shared" si="2"/>
        <v>0</v>
      </c>
      <c r="H49" s="4" t="str">
        <f t="shared" si="3"/>
        <v>，3992963</v>
      </c>
      <c r="I49" s="4" t="str">
        <f>VLOOKUP(A49,HOP!A:U,21,0)</f>
        <v>直采</v>
      </c>
    </row>
    <row r="50" s="4" customFormat="1" spans="1:9">
      <c r="A50" s="5">
        <v>999227058533710</v>
      </c>
      <c r="B50" s="6">
        <v>45201</v>
      </c>
      <c r="C50" s="6">
        <v>45204</v>
      </c>
      <c r="D50" s="4">
        <v>257.43</v>
      </c>
      <c r="E50" s="4" t="str">
        <f>VLOOKUP(A50,HOP!A:L,12,0)</f>
        <v>257.43</v>
      </c>
      <c r="F50" s="4" t="str">
        <f>VLOOKUP(A50,HOP!A:C,3,0)</f>
        <v>3993170</v>
      </c>
      <c r="G50" s="4">
        <f t="shared" si="2"/>
        <v>0</v>
      </c>
      <c r="H50" s="4" t="str">
        <f t="shared" si="3"/>
        <v>，3993170</v>
      </c>
      <c r="I50" s="4" t="str">
        <f>VLOOKUP(A50,HOP!A:U,21,0)</f>
        <v>直采</v>
      </c>
    </row>
    <row r="51" s="4" customFormat="1" spans="1:9">
      <c r="A51" s="5">
        <v>999227059105253</v>
      </c>
      <c r="B51" s="6">
        <v>45202</v>
      </c>
      <c r="C51" s="6">
        <v>45204</v>
      </c>
      <c r="D51" s="4">
        <v>337.22</v>
      </c>
      <c r="E51" s="4" t="str">
        <f>VLOOKUP(A51,HOP!A:L,12,0)</f>
        <v>337.22</v>
      </c>
      <c r="F51" s="4" t="str">
        <f>VLOOKUP(A51,HOP!A:C,3,0)</f>
        <v>3993503</v>
      </c>
      <c r="G51" s="4">
        <f t="shared" si="2"/>
        <v>0</v>
      </c>
      <c r="H51" s="4" t="str">
        <f t="shared" si="3"/>
        <v>，3993503</v>
      </c>
      <c r="I51" s="4" t="str">
        <f>VLOOKUP(A51,HOP!A:U,21,0)</f>
        <v>直采</v>
      </c>
    </row>
    <row r="52" s="4" customFormat="1" spans="1:9">
      <c r="A52" s="5">
        <v>27060524558</v>
      </c>
      <c r="B52" s="6">
        <v>45200</v>
      </c>
      <c r="C52" s="6">
        <v>45202</v>
      </c>
      <c r="D52" s="4">
        <v>337.22</v>
      </c>
      <c r="E52" s="4" t="str">
        <f>VLOOKUP(A52,HOP!A:L,12,0)</f>
        <v>337.22</v>
      </c>
      <c r="F52" s="4" t="str">
        <f>VLOOKUP(A52,HOP!A:C,3,0)</f>
        <v>3994160</v>
      </c>
      <c r="G52" s="4">
        <f t="shared" si="2"/>
        <v>0</v>
      </c>
      <c r="H52" s="4" t="str">
        <f t="shared" si="3"/>
        <v>，3994160</v>
      </c>
      <c r="I52" s="4" t="str">
        <f>VLOOKUP(A52,HOP!A:U,21,0)</f>
        <v>直采</v>
      </c>
    </row>
    <row r="53" s="4" customFormat="1" spans="1:9">
      <c r="A53" s="5">
        <v>999227060724757</v>
      </c>
      <c r="B53" s="6">
        <v>45201</v>
      </c>
      <c r="C53" s="6">
        <v>45202</v>
      </c>
      <c r="D53" s="4">
        <v>165.48</v>
      </c>
      <c r="E53" s="4" t="str">
        <f>VLOOKUP(A53,HOP!A:L,12,0)</f>
        <v>165.48</v>
      </c>
      <c r="F53" s="4" t="str">
        <f>VLOOKUP(A53,HOP!A:C,3,0)</f>
        <v>3994217</v>
      </c>
      <c r="G53" s="4">
        <f t="shared" si="2"/>
        <v>0</v>
      </c>
      <c r="H53" s="4" t="str">
        <f t="shared" si="3"/>
        <v>，3994217</v>
      </c>
      <c r="I53" s="4" t="str">
        <f>VLOOKUP(A53,HOP!A:U,21,0)</f>
        <v>直采</v>
      </c>
    </row>
    <row r="54" s="4" customFormat="1" spans="1:9">
      <c r="A54" s="5">
        <v>999227060974564</v>
      </c>
      <c r="B54" s="6">
        <v>45204</v>
      </c>
      <c r="C54" s="6">
        <v>45206</v>
      </c>
      <c r="D54" s="4">
        <v>202.17</v>
      </c>
      <c r="E54" s="4" t="str">
        <f>VLOOKUP(A54,HOP!A:L,12,0)</f>
        <v>202.17</v>
      </c>
      <c r="F54" s="4" t="str">
        <f>VLOOKUP(A54,HOP!A:C,3,0)</f>
        <v>3994390</v>
      </c>
      <c r="G54" s="4">
        <f t="shared" si="2"/>
        <v>0</v>
      </c>
      <c r="H54" s="4" t="str">
        <f t="shared" si="3"/>
        <v>，3994390</v>
      </c>
      <c r="I54" s="4" t="str">
        <f>VLOOKUP(A54,HOP!A:U,21,0)</f>
        <v>直采</v>
      </c>
    </row>
    <row r="55" s="4" customFormat="1" spans="1:9">
      <c r="A55" s="5">
        <v>999227061077776</v>
      </c>
      <c r="B55" s="6">
        <v>45204</v>
      </c>
      <c r="C55" s="6">
        <v>45205</v>
      </c>
      <c r="D55" s="4">
        <v>165.48</v>
      </c>
      <c r="E55" s="4" t="str">
        <f>VLOOKUP(A55,HOP!A:L,12,0)</f>
        <v>165.48</v>
      </c>
      <c r="F55" s="4" t="str">
        <f>VLOOKUP(A55,HOP!A:C,3,0)</f>
        <v>3994414</v>
      </c>
      <c r="G55" s="4">
        <f t="shared" si="2"/>
        <v>0</v>
      </c>
      <c r="H55" s="4" t="str">
        <f t="shared" si="3"/>
        <v>，3994414</v>
      </c>
      <c r="I55" s="4" t="str">
        <f>VLOOKUP(A55,HOP!A:U,21,0)</f>
        <v>直采</v>
      </c>
    </row>
    <row r="56" s="4" customFormat="1" spans="1:9">
      <c r="A56" s="5">
        <v>999227063108360</v>
      </c>
      <c r="B56" s="6">
        <v>45205</v>
      </c>
      <c r="C56" s="6">
        <v>45206</v>
      </c>
      <c r="D56" s="4">
        <v>78.8</v>
      </c>
      <c r="E56" s="4" t="str">
        <f>VLOOKUP(A56,HOP!A:L,12,0)</f>
        <v>78.80</v>
      </c>
      <c r="F56" s="4" t="str">
        <f>VLOOKUP(A56,HOP!A:C,3,0)</f>
        <v>3995636</v>
      </c>
      <c r="G56" s="4">
        <f t="shared" si="2"/>
        <v>0</v>
      </c>
      <c r="H56" s="4" t="str">
        <f t="shared" si="3"/>
        <v>，3995636</v>
      </c>
      <c r="I56" s="4" t="str">
        <f>VLOOKUP(A56,HOP!A:U,21,0)</f>
        <v>直采</v>
      </c>
    </row>
    <row r="57" s="4" customFormat="1" spans="1:9">
      <c r="A57" s="5">
        <v>999227063861505</v>
      </c>
      <c r="B57" s="6">
        <v>45201</v>
      </c>
      <c r="C57" s="6">
        <v>45203</v>
      </c>
      <c r="D57" s="4">
        <v>239.64</v>
      </c>
      <c r="E57" s="4" t="str">
        <f>VLOOKUP(A57,HOP!A:L,12,0)</f>
        <v>239.64</v>
      </c>
      <c r="F57" s="4" t="str">
        <f>VLOOKUP(A57,HOP!A:C,3,0)</f>
        <v>3995996</v>
      </c>
      <c r="G57" s="4">
        <f t="shared" si="2"/>
        <v>0</v>
      </c>
      <c r="H57" s="4" t="str">
        <f t="shared" si="3"/>
        <v>，3995996</v>
      </c>
      <c r="I57" s="4" t="str">
        <f>VLOOKUP(A57,HOP!A:U,21,0)</f>
        <v>直采</v>
      </c>
    </row>
    <row r="58" s="4" customFormat="1" spans="1:9">
      <c r="A58" s="5">
        <v>999227088347707</v>
      </c>
      <c r="B58" s="6">
        <v>45201</v>
      </c>
      <c r="C58" s="6">
        <v>45203</v>
      </c>
      <c r="D58" s="4">
        <v>226.82</v>
      </c>
      <c r="E58" s="4" t="str">
        <f>VLOOKUP(A58,HOP!A:L,12,0)</f>
        <v>226.82</v>
      </c>
      <c r="F58" s="4" t="str">
        <f>VLOOKUP(A58,HOP!A:C,3,0)</f>
        <v>3996891</v>
      </c>
      <c r="G58" s="4">
        <f t="shared" si="2"/>
        <v>0</v>
      </c>
      <c r="H58" s="4" t="str">
        <f t="shared" si="3"/>
        <v>，3996891</v>
      </c>
      <c r="I58" s="4" t="str">
        <f>VLOOKUP(A58,HOP!A:U,21,0)</f>
        <v>直采</v>
      </c>
    </row>
    <row r="59" s="4" customFormat="1" spans="1:9">
      <c r="A59" s="5">
        <v>999227090200266</v>
      </c>
      <c r="B59" s="6">
        <v>45202</v>
      </c>
      <c r="C59" s="6">
        <v>45204</v>
      </c>
      <c r="D59" s="4">
        <v>94.06</v>
      </c>
      <c r="E59" s="4" t="str">
        <f>VLOOKUP(A59,HOP!A:L,12,0)</f>
        <v>94.06</v>
      </c>
      <c r="F59" s="4" t="str">
        <f>VLOOKUP(A59,HOP!A:C,3,0)</f>
        <v>3997294</v>
      </c>
      <c r="G59" s="4">
        <f t="shared" si="2"/>
        <v>0</v>
      </c>
      <c r="H59" s="4" t="str">
        <f t="shared" si="3"/>
        <v>，3997294</v>
      </c>
      <c r="I59" s="4" t="str">
        <f>VLOOKUP(A59,HOP!A:U,21,0)</f>
        <v>直采</v>
      </c>
    </row>
    <row r="60" s="4" customFormat="1" spans="1:9">
      <c r="A60" s="5">
        <v>999227090579181</v>
      </c>
      <c r="B60" s="6">
        <v>45201</v>
      </c>
      <c r="C60" s="6">
        <v>45204</v>
      </c>
      <c r="D60" s="4">
        <v>505.47</v>
      </c>
      <c r="E60" s="4" t="str">
        <f>VLOOKUP(A60,HOP!A:L,12,0)</f>
        <v>505.47</v>
      </c>
      <c r="F60" s="4" t="str">
        <f>VLOOKUP(A60,HOP!A:C,3,0)</f>
        <v>3997359</v>
      </c>
      <c r="G60" s="4">
        <f t="shared" si="2"/>
        <v>0</v>
      </c>
      <c r="H60" s="4" t="str">
        <f t="shared" si="3"/>
        <v>，3997359</v>
      </c>
      <c r="I60" s="4" t="str">
        <f>VLOOKUP(A60,HOP!A:U,21,0)</f>
        <v>直采</v>
      </c>
    </row>
    <row r="61" s="4" customFormat="1" spans="1:9">
      <c r="A61" s="5">
        <v>999227094062216</v>
      </c>
      <c r="B61" s="6">
        <v>45204</v>
      </c>
      <c r="C61" s="6">
        <v>45206</v>
      </c>
      <c r="D61" s="4">
        <v>184.58</v>
      </c>
      <c r="E61" s="4" t="str">
        <f>VLOOKUP(A61,HOP!A:L,12,0)</f>
        <v>184.58</v>
      </c>
      <c r="F61" s="4" t="str">
        <f>VLOOKUP(A61,HOP!A:C,3,0)</f>
        <v>3998240</v>
      </c>
      <c r="G61" s="4">
        <f t="shared" si="2"/>
        <v>0</v>
      </c>
      <c r="H61" s="4" t="str">
        <f t="shared" si="3"/>
        <v>，3998240</v>
      </c>
      <c r="I61" s="4" t="str">
        <f>VLOOKUP(A61,HOP!A:U,21,0)</f>
        <v>直采</v>
      </c>
    </row>
    <row r="62" s="4" customFormat="1" spans="1:9">
      <c r="A62" s="5">
        <v>999227096324450</v>
      </c>
      <c r="B62" s="6">
        <v>45203</v>
      </c>
      <c r="C62" s="6">
        <v>45204</v>
      </c>
      <c r="D62" s="4">
        <v>213.33</v>
      </c>
      <c r="E62" s="4" t="str">
        <f>VLOOKUP(A62,HOP!A:L,12,0)</f>
        <v>213.33</v>
      </c>
      <c r="F62" s="4" t="str">
        <f>VLOOKUP(A62,HOP!A:C,3,0)</f>
        <v>3999069</v>
      </c>
      <c r="G62" s="4">
        <f t="shared" si="2"/>
        <v>0</v>
      </c>
      <c r="H62" s="4" t="str">
        <f t="shared" si="3"/>
        <v>，3999069</v>
      </c>
      <c r="I62" s="4" t="str">
        <f>VLOOKUP(A62,HOP!A:U,21,0)</f>
        <v>直采</v>
      </c>
    </row>
    <row r="63" s="4" customFormat="1" spans="1:9">
      <c r="A63" s="5">
        <v>999227096555583</v>
      </c>
      <c r="B63" s="6">
        <v>45204</v>
      </c>
      <c r="C63" s="6">
        <v>45205</v>
      </c>
      <c r="D63" s="4">
        <v>211.97</v>
      </c>
      <c r="E63" s="4" t="str">
        <f>VLOOKUP(A63,HOP!A:L,12,0)</f>
        <v>211.97</v>
      </c>
      <c r="F63" s="4" t="str">
        <f>VLOOKUP(A63,HOP!A:C,3,0)</f>
        <v>3999294</v>
      </c>
      <c r="G63" s="4">
        <f t="shared" si="2"/>
        <v>0</v>
      </c>
      <c r="H63" s="4" t="str">
        <f t="shared" si="3"/>
        <v>，3999294</v>
      </c>
      <c r="I63" s="4" t="str">
        <f>VLOOKUP(A63,HOP!A:U,21,0)</f>
        <v>直采</v>
      </c>
    </row>
    <row r="64" s="4" customFormat="1" spans="1:9">
      <c r="A64" s="5">
        <v>999227097661897</v>
      </c>
      <c r="B64" s="6">
        <v>45203</v>
      </c>
      <c r="C64" s="6">
        <v>45204</v>
      </c>
      <c r="D64" s="4">
        <v>427.66</v>
      </c>
      <c r="E64" s="4" t="str">
        <f>VLOOKUP(A64,HOP!A:L,12,0)</f>
        <v>427.66</v>
      </c>
      <c r="F64" s="4" t="str">
        <f>VLOOKUP(A64,HOP!A:C,3,0)</f>
        <v>4000243</v>
      </c>
      <c r="G64" s="4">
        <f t="shared" si="2"/>
        <v>0</v>
      </c>
      <c r="H64" s="4" t="str">
        <f t="shared" si="3"/>
        <v>，4000243</v>
      </c>
      <c r="I64" s="4" t="str">
        <f>VLOOKUP(A64,HOP!A:U,21,0)</f>
        <v>直采</v>
      </c>
    </row>
    <row r="65" s="4" customFormat="1" spans="1:9">
      <c r="A65" s="5">
        <v>27098159771</v>
      </c>
      <c r="B65" s="6">
        <v>45201</v>
      </c>
      <c r="C65" s="6">
        <v>45204</v>
      </c>
      <c r="D65" s="4">
        <v>497.61</v>
      </c>
      <c r="E65" s="4" t="str">
        <f>VLOOKUP(A65,HOP!A:L,12,0)</f>
        <v>497.61</v>
      </c>
      <c r="F65" s="4" t="str">
        <f>VLOOKUP(A65,HOP!A:C,3,0)</f>
        <v>4000611</v>
      </c>
      <c r="G65" s="4">
        <f t="shared" si="2"/>
        <v>0</v>
      </c>
      <c r="H65" s="4" t="str">
        <f t="shared" si="3"/>
        <v>，4000611</v>
      </c>
      <c r="I65" s="4" t="str">
        <f>VLOOKUP(A65,HOP!A:U,21,0)</f>
        <v>直采</v>
      </c>
    </row>
    <row r="66" s="4" customFormat="1" spans="1:9">
      <c r="A66" s="5">
        <v>999227098441659</v>
      </c>
      <c r="B66" s="6">
        <v>45200</v>
      </c>
      <c r="C66" s="6">
        <v>45205</v>
      </c>
      <c r="D66" s="4">
        <v>843.04</v>
      </c>
      <c r="E66" s="4" t="str">
        <f>VLOOKUP(A66,HOP!A:L,12,0)</f>
        <v>843.04</v>
      </c>
      <c r="F66" s="4" t="str">
        <f>VLOOKUP(A66,HOP!A:C,3,0)</f>
        <v>4000812</v>
      </c>
      <c r="G66" s="4">
        <f t="shared" si="2"/>
        <v>0</v>
      </c>
      <c r="H66" s="4" t="str">
        <f t="shared" si="3"/>
        <v>，4000812</v>
      </c>
      <c r="I66" s="4" t="str">
        <f>VLOOKUP(A66,HOP!A:U,21,0)</f>
        <v>直采</v>
      </c>
    </row>
    <row r="67" s="4" customFormat="1" spans="1:9">
      <c r="A67" s="5">
        <v>999227101531390</v>
      </c>
      <c r="B67" s="6">
        <v>45202</v>
      </c>
      <c r="C67" s="6">
        <v>45205</v>
      </c>
      <c r="D67" s="4">
        <v>454.17</v>
      </c>
      <c r="E67" s="4" t="str">
        <f>VLOOKUP(A67,HOP!A:L,12,0)</f>
        <v>454.17</v>
      </c>
      <c r="F67" s="4" t="str">
        <f>VLOOKUP(A67,HOP!A:C,3,0)</f>
        <v>4002776</v>
      </c>
      <c r="G67" s="4">
        <f t="shared" si="2"/>
        <v>0</v>
      </c>
      <c r="H67" s="4" t="str">
        <f>$H$1&amp;F67</f>
        <v>，4002776</v>
      </c>
      <c r="I67" s="4" t="str">
        <f>VLOOKUP(A67,HOP!A:U,21,0)</f>
        <v>直采</v>
      </c>
    </row>
    <row r="68" s="4" customFormat="1" spans="1:9">
      <c r="A68" s="5">
        <v>999227104703326</v>
      </c>
      <c r="B68" s="6">
        <v>45206</v>
      </c>
      <c r="C68" s="6">
        <v>45207</v>
      </c>
      <c r="D68" s="4">
        <v>121.02</v>
      </c>
      <c r="E68" s="4" t="str">
        <f>VLOOKUP(A68,HOP!A:L,12,0)</f>
        <v>121.02</v>
      </c>
      <c r="F68" s="4" t="str">
        <f>VLOOKUP(A68,HOP!A:C,3,0)</f>
        <v>4004927</v>
      </c>
      <c r="G68" s="4">
        <f t="shared" si="2"/>
        <v>0</v>
      </c>
      <c r="H68" s="4" t="str">
        <f>$H$1&amp;F68</f>
        <v>，4004927</v>
      </c>
      <c r="I68" s="4" t="str">
        <f>VLOOKUP(A68,HOP!A:U,21,0)</f>
        <v>直采</v>
      </c>
    </row>
    <row r="69" s="4" customFormat="1" spans="1:9">
      <c r="A69" s="5">
        <v>999227107863775</v>
      </c>
      <c r="B69" s="6">
        <v>45202</v>
      </c>
      <c r="C69" s="6">
        <v>45206</v>
      </c>
      <c r="D69" s="4">
        <v>725.15</v>
      </c>
      <c r="E69" s="4" t="str">
        <f>VLOOKUP(A69,HOP!A:L,12,0)</f>
        <v>725.15</v>
      </c>
      <c r="F69" s="4" t="str">
        <f>VLOOKUP(A69,HOP!A:C,3,0)</f>
        <v>4007164</v>
      </c>
      <c r="G69" s="4">
        <f t="shared" si="2"/>
        <v>0</v>
      </c>
      <c r="H69" s="4" t="str">
        <f>$H$1&amp;F69</f>
        <v>，4007164</v>
      </c>
      <c r="I69" s="4" t="str">
        <f>VLOOKUP(A69,HOP!A:U,21,0)</f>
        <v>直采</v>
      </c>
    </row>
    <row r="70" s="4" customFormat="1" spans="1:9">
      <c r="A70" s="5">
        <v>999227109861838</v>
      </c>
      <c r="B70" s="6">
        <v>45205</v>
      </c>
      <c r="C70" s="6">
        <v>45206</v>
      </c>
      <c r="D70" s="4">
        <v>165.68</v>
      </c>
      <c r="E70" s="4" t="str">
        <f>VLOOKUP(A70,HOP!A:L,12,0)</f>
        <v>165.68</v>
      </c>
      <c r="F70" s="4" t="str">
        <f>VLOOKUP(A70,HOP!A:C,3,0)</f>
        <v>4008326</v>
      </c>
      <c r="G70" s="4">
        <f t="shared" si="2"/>
        <v>0</v>
      </c>
      <c r="H70" s="4" t="str">
        <f>$H$1&amp;F70</f>
        <v>，4008326</v>
      </c>
      <c r="I70" s="4" t="str">
        <f>VLOOKUP(A70,HOP!A:U,21,0)</f>
        <v>直采</v>
      </c>
    </row>
    <row r="71" s="4" customFormat="1" spans="1:9">
      <c r="A71" s="5">
        <v>27110729327</v>
      </c>
      <c r="B71" s="6">
        <v>45203</v>
      </c>
      <c r="C71" s="6">
        <v>45206</v>
      </c>
      <c r="D71" s="4">
        <v>378.21</v>
      </c>
      <c r="E71" s="4" t="str">
        <f>VLOOKUP(A71,HOP!A:L,12,0)</f>
        <v>378.21</v>
      </c>
      <c r="F71" s="4" t="str">
        <f>VLOOKUP(A71,HOP!A:C,3,0)</f>
        <v>4008922</v>
      </c>
      <c r="G71" s="4">
        <f t="shared" si="2"/>
        <v>0</v>
      </c>
      <c r="H71" s="4" t="str">
        <f>$H$1&amp;F71</f>
        <v>，4008922</v>
      </c>
      <c r="I71" s="4" t="str">
        <f>VLOOKUP(A71,HOP!A:U,21,0)</f>
        <v>直采</v>
      </c>
    </row>
    <row r="72" s="4" customFormat="1" spans="1:9">
      <c r="A72" s="5">
        <v>999227113562133</v>
      </c>
      <c r="B72" s="6">
        <v>45203</v>
      </c>
      <c r="C72" s="6">
        <v>45205</v>
      </c>
      <c r="D72" s="4">
        <v>78.94</v>
      </c>
      <c r="E72" s="4" t="str">
        <f>VLOOKUP(A72,HOP!A:L,12,0)</f>
        <v>78.94</v>
      </c>
      <c r="F72" s="4" t="str">
        <f>VLOOKUP(A72,HOP!A:C,3,0)</f>
        <v>4010757</v>
      </c>
      <c r="G72" s="4">
        <f t="shared" si="2"/>
        <v>0</v>
      </c>
      <c r="H72" s="4" t="str">
        <f>$H$1&amp;F72</f>
        <v>，4010757</v>
      </c>
      <c r="I72" s="4" t="str">
        <f>VLOOKUP(A72,HOP!A:U,21,0)</f>
        <v>直采</v>
      </c>
    </row>
    <row r="73" s="4" customFormat="1" spans="1:9">
      <c r="A73" s="5">
        <v>999227172569975</v>
      </c>
      <c r="B73" s="6">
        <v>45206</v>
      </c>
      <c r="C73" s="6">
        <v>45207</v>
      </c>
      <c r="D73" s="4">
        <v>170.04</v>
      </c>
      <c r="E73" s="4" t="str">
        <f>VLOOKUP(A73,HOP!A:L,12,0)</f>
        <v>170.04</v>
      </c>
      <c r="F73" s="4" t="str">
        <f>VLOOKUP(A73,HOP!A:C,3,0)</f>
        <v>4012533</v>
      </c>
      <c r="G73" s="4">
        <f t="shared" si="2"/>
        <v>0</v>
      </c>
      <c r="H73" s="4" t="str">
        <f>$H$1&amp;F73</f>
        <v>，4012533</v>
      </c>
      <c r="I73" s="4" t="str">
        <f>VLOOKUP(A73,HOP!A:U,21,0)</f>
        <v>直采</v>
      </c>
    </row>
    <row r="74" s="4" customFormat="1" spans="1:9">
      <c r="A74" s="5">
        <v>999227176332356</v>
      </c>
      <c r="B74" s="6">
        <v>45206</v>
      </c>
      <c r="C74" s="6">
        <v>45207</v>
      </c>
      <c r="D74" s="4">
        <v>149.56</v>
      </c>
      <c r="E74" s="4" t="str">
        <f>VLOOKUP(A74,HOP!A:L,12,0)</f>
        <v>149.56</v>
      </c>
      <c r="F74" s="4" t="str">
        <f>VLOOKUP(A74,HOP!A:C,3,0)</f>
        <v>4013163</v>
      </c>
      <c r="G74" s="4">
        <f t="shared" si="2"/>
        <v>0</v>
      </c>
      <c r="H74" s="4" t="str">
        <f>$H$1&amp;F74</f>
        <v>，4013163</v>
      </c>
      <c r="I74" s="4" t="str">
        <f>VLOOKUP(A74,HOP!A:U,21,0)</f>
        <v>直采</v>
      </c>
    </row>
    <row r="75" s="4" customFormat="1" spans="1:9">
      <c r="A75" s="5">
        <v>999227181890789</v>
      </c>
      <c r="B75" s="6">
        <v>45203</v>
      </c>
      <c r="C75" s="6">
        <v>45204</v>
      </c>
      <c r="D75" s="4">
        <v>39.47</v>
      </c>
      <c r="E75" s="4" t="str">
        <f>VLOOKUP(A75,HOP!A:L,12,0)</f>
        <v>39.47</v>
      </c>
      <c r="F75" s="4" t="str">
        <f>VLOOKUP(A75,HOP!A:C,3,0)</f>
        <v>4015143</v>
      </c>
      <c r="G75" s="4">
        <f t="shared" si="2"/>
        <v>0</v>
      </c>
      <c r="H75" s="4" t="str">
        <f>$H$1&amp;F75</f>
        <v>，4015143</v>
      </c>
      <c r="I75" s="4" t="str">
        <f>VLOOKUP(A75,HOP!A:U,21,0)</f>
        <v>直采</v>
      </c>
    </row>
    <row r="76" s="4" customFormat="1" spans="1:9">
      <c r="A76" s="5">
        <v>999227182619112</v>
      </c>
      <c r="B76" s="6">
        <v>45205</v>
      </c>
      <c r="C76" s="6">
        <v>45207</v>
      </c>
      <c r="D76" s="4">
        <v>158.36</v>
      </c>
      <c r="E76" s="4" t="str">
        <f>VLOOKUP(A76,HOP!A:L,12,0)</f>
        <v>158.36</v>
      </c>
      <c r="F76" s="4" t="str">
        <f>VLOOKUP(A76,HOP!A:C,3,0)</f>
        <v>4015552</v>
      </c>
      <c r="G76" s="4">
        <f t="shared" si="2"/>
        <v>0</v>
      </c>
      <c r="H76" s="4" t="str">
        <f>$H$1&amp;F76</f>
        <v>，4015552</v>
      </c>
      <c r="I76" s="4" t="str">
        <f>VLOOKUP(A76,HOP!A:U,21,0)</f>
        <v>直采</v>
      </c>
    </row>
    <row r="77" s="4" customFormat="1" hidden="1" spans="1:9">
      <c r="A77" s="5">
        <v>999227193013058</v>
      </c>
      <c r="B77" s="6">
        <v>45204</v>
      </c>
      <c r="C77" s="6">
        <v>45206</v>
      </c>
      <c r="D77" s="4">
        <v>0</v>
      </c>
      <c r="E77" s="4" t="str">
        <f>VLOOKUP(A77,HOP!A:L,12,0)</f>
        <v>0.00</v>
      </c>
      <c r="F77" s="4" t="str">
        <f>VLOOKUP(A77,HOP!A:C,3,0)</f>
        <v>4024739</v>
      </c>
      <c r="G77" s="4">
        <f t="shared" si="2"/>
        <v>0</v>
      </c>
      <c r="H77" s="4" t="str">
        <f>$H$1&amp;F77</f>
        <v>，4024739</v>
      </c>
      <c r="I77" s="4" t="str">
        <f>VLOOKUP(A77,HOP!A:U,21,0)</f>
        <v>直采</v>
      </c>
    </row>
    <row r="78" s="4" customFormat="1" spans="1:9">
      <c r="A78" s="5">
        <v>999227193016766</v>
      </c>
      <c r="B78" s="6">
        <v>45204</v>
      </c>
      <c r="C78" s="6">
        <v>45206</v>
      </c>
      <c r="D78" s="4">
        <v>158.28</v>
      </c>
      <c r="E78" s="4" t="str">
        <f>VLOOKUP(A78,HOP!A:L,12,0)</f>
        <v>158.28</v>
      </c>
      <c r="F78" s="4" t="str">
        <f>VLOOKUP(A78,HOP!A:C,3,0)</f>
        <v>4024748</v>
      </c>
      <c r="G78" s="4">
        <f t="shared" si="2"/>
        <v>0</v>
      </c>
      <c r="H78" s="4" t="str">
        <f>$H$1&amp;F78</f>
        <v>，4024748</v>
      </c>
      <c r="I78" s="4" t="str">
        <f>VLOOKUP(A78,HOP!A:U,21,0)</f>
        <v>直采</v>
      </c>
    </row>
    <row r="80" spans="4:4">
      <c r="D80" s="4">
        <f>SUM(D2:D79)</f>
        <v>23648.13</v>
      </c>
    </row>
    <row r="86" spans="1:1">
      <c r="A86" s="4" t="s">
        <v>397</v>
      </c>
    </row>
    <row r="87" spans="1:1">
      <c r="A87" s="4" t="s">
        <v>398</v>
      </c>
    </row>
    <row r="88" spans="1:1">
      <c r="A88" s="4" t="s">
        <v>399</v>
      </c>
    </row>
  </sheetData>
  <autoFilter ref="A1:XFD80">
    <filterColumn colId="3">
      <filters blank="1">
        <filter val="23648.13"/>
        <filter val="78.8"/>
        <filter val="255.8"/>
        <filter val="155.01"/>
        <filter val="928.01"/>
        <filter val="121.02"/>
        <filter val="170.04"/>
        <filter val="843.04"/>
        <filter val="94.06"/>
        <filter val="222.06"/>
        <filter val="449.06"/>
        <filter val="318.08"/>
        <filter val="285.13"/>
        <filter val="725.15"/>
        <filter val="202.17"/>
        <filter val="454.17"/>
        <filter val="378.21"/>
        <filter val="337.22"/>
        <filter val="334.24"/>
        <filter val="554.25"/>
        <filter val="754.25"/>
        <filter val="158.28"/>
        <filter val="213.33"/>
        <filter val="617.33"/>
        <filter val="177.34"/>
        <filter val="158.36"/>
        <filter val="180.36"/>
        <filter val="459.38"/>
        <filter val="494.42"/>
        <filter val="257.43"/>
        <filter val="430.46"/>
        <filter val="39.47"/>
        <filter val="505.47"/>
        <filter val="165.48"/>
        <filter val="510.48"/>
        <filter val="224.53"/>
        <filter val="334.53"/>
        <filter val="149.56"/>
        <filter val="436.56"/>
        <filter val="184.58"/>
        <filter val="38.61"/>
        <filter val="497.61"/>
        <filter val="542.61"/>
        <filter val="171.62"/>
        <filter val="239.64"/>
        <filter val="411.64"/>
        <filter val="830.64"/>
        <filter val="427.66"/>
        <filter val="38.67"/>
        <filter val="165.68"/>
        <filter val="220.68"/>
        <filter val="220.69"/>
        <filter val="221.69"/>
        <filter val="369.73"/>
        <filter val="133.77"/>
        <filter val="224.78"/>
        <filter val="224.79"/>
        <filter val="687.81"/>
        <filter val="226.82"/>
        <filter val="239.82"/>
        <filter val="425.82"/>
        <filter val="131.85"/>
        <filter val="630.86"/>
        <filter val="78.94"/>
        <filter val="217.95"/>
        <filter val="218.95"/>
        <filter val="211.97"/>
        <filter val="448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400</v>
      </c>
      <c r="B1" s="2" t="s">
        <v>401</v>
      </c>
      <c r="C1" s="2" t="s">
        <v>402</v>
      </c>
      <c r="D1" s="2" t="s">
        <v>403</v>
      </c>
      <c r="E1" s="2" t="s">
        <v>13</v>
      </c>
      <c r="F1" s="2" t="s">
        <v>5</v>
      </c>
      <c r="G1" s="2" t="s">
        <v>6</v>
      </c>
      <c r="H1" s="2" t="s">
        <v>404</v>
      </c>
      <c r="I1" s="2" t="s">
        <v>405</v>
      </c>
      <c r="J1" s="2" t="s">
        <v>406</v>
      </c>
      <c r="K1" s="2" t="s">
        <v>407</v>
      </c>
      <c r="L1" s="2" t="s">
        <v>408</v>
      </c>
      <c r="M1" s="2" t="s">
        <v>409</v>
      </c>
      <c r="N1" s="2" t="s">
        <v>410</v>
      </c>
      <c r="O1" s="2" t="s">
        <v>411</v>
      </c>
      <c r="P1" s="2" t="s">
        <v>412</v>
      </c>
      <c r="Q1" s="2" t="s">
        <v>413</v>
      </c>
      <c r="R1" s="2" t="s">
        <v>414</v>
      </c>
      <c r="S1" s="2" t="s">
        <v>415</v>
      </c>
      <c r="T1" s="2" t="s">
        <v>416</v>
      </c>
      <c r="U1" s="2" t="s">
        <v>417</v>
      </c>
      <c r="V1" s="2" t="s">
        <v>418</v>
      </c>
    </row>
    <row r="2" s="1" customFormat="1" spans="1:22">
      <c r="A2" s="3">
        <v>999227193016766</v>
      </c>
      <c r="B2" s="1" t="s">
        <v>419</v>
      </c>
      <c r="C2" s="1" t="s">
        <v>420</v>
      </c>
      <c r="D2" s="1" t="s">
        <v>421</v>
      </c>
      <c r="E2" s="1" t="s">
        <v>422</v>
      </c>
      <c r="F2" s="1" t="s">
        <v>419</v>
      </c>
      <c r="G2" s="1" t="s">
        <v>423</v>
      </c>
      <c r="H2" s="1" t="s">
        <v>424</v>
      </c>
      <c r="I2" s="1" t="s">
        <v>425</v>
      </c>
      <c r="J2" s="1" t="s">
        <v>30</v>
      </c>
      <c r="K2" s="1" t="s">
        <v>426</v>
      </c>
      <c r="L2" s="1" t="s">
        <v>426</v>
      </c>
      <c r="M2" s="1" t="s">
        <v>427</v>
      </c>
      <c r="N2" s="1" t="s">
        <v>427</v>
      </c>
      <c r="O2" s="1" t="s">
        <v>428</v>
      </c>
      <c r="P2" s="1" t="s">
        <v>429</v>
      </c>
      <c r="Q2" s="1" t="s">
        <v>430</v>
      </c>
      <c r="R2" s="1" t="s">
        <v>431</v>
      </c>
      <c r="S2" s="1" t="s">
        <v>432</v>
      </c>
      <c r="T2" s="1" t="s">
        <v>433</v>
      </c>
      <c r="U2" s="1" t="s">
        <v>434</v>
      </c>
      <c r="V2" s="1" t="s">
        <v>435</v>
      </c>
    </row>
    <row r="3" s="1" customFormat="1" spans="1:22">
      <c r="A3" s="3">
        <v>999227193013058</v>
      </c>
      <c r="B3" s="1" t="s">
        <v>419</v>
      </c>
      <c r="C3" s="1" t="s">
        <v>436</v>
      </c>
      <c r="D3" s="1" t="s">
        <v>421</v>
      </c>
      <c r="E3" s="1" t="s">
        <v>422</v>
      </c>
      <c r="F3" s="1" t="s">
        <v>419</v>
      </c>
      <c r="G3" s="1" t="s">
        <v>423</v>
      </c>
      <c r="H3" s="1" t="s">
        <v>424</v>
      </c>
      <c r="I3" s="1" t="s">
        <v>425</v>
      </c>
      <c r="J3" s="1" t="s">
        <v>30</v>
      </c>
      <c r="K3" s="1" t="s">
        <v>426</v>
      </c>
      <c r="L3" s="1" t="s">
        <v>428</v>
      </c>
      <c r="M3" s="1" t="s">
        <v>437</v>
      </c>
      <c r="N3" s="1" t="s">
        <v>438</v>
      </c>
      <c r="O3" s="1" t="s">
        <v>428</v>
      </c>
      <c r="P3" s="1" t="s">
        <v>429</v>
      </c>
      <c r="Q3" s="1" t="s">
        <v>430</v>
      </c>
      <c r="R3" s="1" t="s">
        <v>439</v>
      </c>
      <c r="S3" s="1" t="s">
        <v>432</v>
      </c>
      <c r="T3" s="1" t="s">
        <v>433</v>
      </c>
      <c r="U3" s="1" t="s">
        <v>434</v>
      </c>
      <c r="V3" s="1" t="s">
        <v>435</v>
      </c>
    </row>
    <row r="4" s="1" customFormat="1" spans="1:22">
      <c r="A4" s="3">
        <v>999227182619112</v>
      </c>
      <c r="B4" s="1" t="s">
        <v>440</v>
      </c>
      <c r="C4" s="1" t="s">
        <v>441</v>
      </c>
      <c r="D4" s="1" t="s">
        <v>421</v>
      </c>
      <c r="E4" s="1" t="s">
        <v>442</v>
      </c>
      <c r="F4" s="1" t="s">
        <v>443</v>
      </c>
      <c r="G4" s="1" t="s">
        <v>444</v>
      </c>
      <c r="H4" s="1" t="s">
        <v>424</v>
      </c>
      <c r="I4" s="1" t="s">
        <v>445</v>
      </c>
      <c r="J4" s="1" t="s">
        <v>30</v>
      </c>
      <c r="K4" s="1" t="s">
        <v>446</v>
      </c>
      <c r="L4" s="1" t="s">
        <v>446</v>
      </c>
      <c r="M4" s="1" t="s">
        <v>427</v>
      </c>
      <c r="N4" s="1" t="s">
        <v>427</v>
      </c>
      <c r="O4" s="1" t="s">
        <v>428</v>
      </c>
      <c r="P4" s="1" t="s">
        <v>429</v>
      </c>
      <c r="Q4" s="1" t="s">
        <v>430</v>
      </c>
      <c r="R4" s="1" t="s">
        <v>447</v>
      </c>
      <c r="S4" s="1" t="s">
        <v>432</v>
      </c>
      <c r="T4" s="1" t="s">
        <v>433</v>
      </c>
      <c r="U4" s="1" t="s">
        <v>434</v>
      </c>
      <c r="V4" s="1" t="s">
        <v>435</v>
      </c>
    </row>
    <row r="5" s="1" customFormat="1" spans="1:22">
      <c r="A5" s="3">
        <v>999227181890789</v>
      </c>
      <c r="B5" s="1" t="s">
        <v>448</v>
      </c>
      <c r="C5" s="1" t="s">
        <v>449</v>
      </c>
      <c r="D5" s="1" t="s">
        <v>450</v>
      </c>
      <c r="E5" s="1" t="s">
        <v>451</v>
      </c>
      <c r="F5" s="1" t="s">
        <v>452</v>
      </c>
      <c r="G5" s="1" t="s">
        <v>419</v>
      </c>
      <c r="H5" s="1" t="s">
        <v>424</v>
      </c>
      <c r="I5" s="1" t="s">
        <v>453</v>
      </c>
      <c r="J5" s="1" t="s">
        <v>30</v>
      </c>
      <c r="K5" s="1" t="s">
        <v>454</v>
      </c>
      <c r="L5" s="1" t="s">
        <v>454</v>
      </c>
      <c r="M5" s="1" t="s">
        <v>427</v>
      </c>
      <c r="N5" s="1" t="s">
        <v>427</v>
      </c>
      <c r="O5" s="1" t="s">
        <v>428</v>
      </c>
      <c r="P5" s="1" t="s">
        <v>429</v>
      </c>
      <c r="Q5" s="1" t="s">
        <v>430</v>
      </c>
      <c r="R5" s="1" t="s">
        <v>455</v>
      </c>
      <c r="S5" s="1" t="s">
        <v>432</v>
      </c>
      <c r="T5" s="1" t="s">
        <v>433</v>
      </c>
      <c r="U5" s="1" t="s">
        <v>434</v>
      </c>
      <c r="V5" s="1" t="s">
        <v>456</v>
      </c>
    </row>
    <row r="6" s="1" customFormat="1" spans="1:22">
      <c r="A6" s="3">
        <v>999227176332356</v>
      </c>
      <c r="B6" s="1" t="s">
        <v>448</v>
      </c>
      <c r="C6" s="1" t="s">
        <v>457</v>
      </c>
      <c r="D6" s="1" t="s">
        <v>458</v>
      </c>
      <c r="E6" s="1" t="s">
        <v>459</v>
      </c>
      <c r="F6" s="1" t="s">
        <v>423</v>
      </c>
      <c r="G6" s="1" t="s">
        <v>444</v>
      </c>
      <c r="H6" s="1" t="s">
        <v>424</v>
      </c>
      <c r="I6" s="1" t="s">
        <v>460</v>
      </c>
      <c r="J6" s="1" t="s">
        <v>30</v>
      </c>
      <c r="K6" s="1" t="s">
        <v>461</v>
      </c>
      <c r="L6" s="1" t="s">
        <v>461</v>
      </c>
      <c r="M6" s="1" t="s">
        <v>427</v>
      </c>
      <c r="N6" s="1" t="s">
        <v>427</v>
      </c>
      <c r="O6" s="1" t="s">
        <v>428</v>
      </c>
      <c r="P6" s="1" t="s">
        <v>429</v>
      </c>
      <c r="Q6" s="1" t="s">
        <v>430</v>
      </c>
      <c r="R6" s="1" t="s">
        <v>462</v>
      </c>
      <c r="S6" s="1" t="s">
        <v>432</v>
      </c>
      <c r="T6" s="1" t="s">
        <v>433</v>
      </c>
      <c r="U6" s="1" t="s">
        <v>434</v>
      </c>
      <c r="V6" s="1" t="s">
        <v>463</v>
      </c>
    </row>
    <row r="7" s="1" customFormat="1" spans="1:22">
      <c r="A7" s="3">
        <v>999227172569975</v>
      </c>
      <c r="B7" s="1" t="s">
        <v>448</v>
      </c>
      <c r="C7" s="1" t="s">
        <v>464</v>
      </c>
      <c r="D7" s="1" t="s">
        <v>465</v>
      </c>
      <c r="E7" s="1" t="s">
        <v>466</v>
      </c>
      <c r="F7" s="1" t="s">
        <v>423</v>
      </c>
      <c r="G7" s="1" t="s">
        <v>444</v>
      </c>
      <c r="H7" s="1" t="s">
        <v>424</v>
      </c>
      <c r="I7" s="1" t="s">
        <v>467</v>
      </c>
      <c r="J7" s="1" t="s">
        <v>30</v>
      </c>
      <c r="K7" s="1" t="s">
        <v>468</v>
      </c>
      <c r="L7" s="1" t="s">
        <v>468</v>
      </c>
      <c r="M7" s="1" t="s">
        <v>427</v>
      </c>
      <c r="N7" s="1" t="s">
        <v>427</v>
      </c>
      <c r="O7" s="1" t="s">
        <v>428</v>
      </c>
      <c r="P7" s="1" t="s">
        <v>429</v>
      </c>
      <c r="Q7" s="1" t="s">
        <v>430</v>
      </c>
      <c r="R7" s="1" t="s">
        <v>469</v>
      </c>
      <c r="S7" s="1" t="s">
        <v>432</v>
      </c>
      <c r="T7" s="1" t="s">
        <v>433</v>
      </c>
      <c r="U7" s="1" t="s">
        <v>434</v>
      </c>
      <c r="V7" s="1" t="s">
        <v>435</v>
      </c>
    </row>
    <row r="8" s="1" customFormat="1" spans="1:22">
      <c r="A8" s="3">
        <v>999227113562133</v>
      </c>
      <c r="B8" s="1" t="s">
        <v>470</v>
      </c>
      <c r="C8" s="1" t="s">
        <v>471</v>
      </c>
      <c r="D8" s="1" t="s">
        <v>450</v>
      </c>
      <c r="E8" s="1" t="s">
        <v>472</v>
      </c>
      <c r="F8" s="1" t="s">
        <v>452</v>
      </c>
      <c r="G8" s="1" t="s">
        <v>443</v>
      </c>
      <c r="H8" s="1" t="s">
        <v>424</v>
      </c>
      <c r="I8" s="1" t="s">
        <v>473</v>
      </c>
      <c r="J8" s="1" t="s">
        <v>30</v>
      </c>
      <c r="K8" s="1" t="s">
        <v>474</v>
      </c>
      <c r="L8" s="1" t="s">
        <v>474</v>
      </c>
      <c r="M8" s="1" t="s">
        <v>427</v>
      </c>
      <c r="N8" s="1" t="s">
        <v>427</v>
      </c>
      <c r="O8" s="1" t="s">
        <v>428</v>
      </c>
      <c r="P8" s="1" t="s">
        <v>429</v>
      </c>
      <c r="Q8" s="1" t="s">
        <v>430</v>
      </c>
      <c r="R8" s="1" t="s">
        <v>475</v>
      </c>
      <c r="S8" s="1" t="s">
        <v>432</v>
      </c>
      <c r="T8" s="1" t="s">
        <v>433</v>
      </c>
      <c r="U8" s="1" t="s">
        <v>434</v>
      </c>
      <c r="V8" s="1" t="s">
        <v>456</v>
      </c>
    </row>
    <row r="9" s="1" customFormat="1" spans="1:22">
      <c r="A9" s="3">
        <v>999227109861838</v>
      </c>
      <c r="B9" s="1" t="s">
        <v>470</v>
      </c>
      <c r="C9" s="1" t="s">
        <v>476</v>
      </c>
      <c r="D9" s="1" t="s">
        <v>477</v>
      </c>
      <c r="E9" s="1" t="s">
        <v>478</v>
      </c>
      <c r="F9" s="1" t="s">
        <v>443</v>
      </c>
      <c r="G9" s="1" t="s">
        <v>423</v>
      </c>
      <c r="H9" s="1" t="s">
        <v>424</v>
      </c>
      <c r="I9" s="1" t="s">
        <v>479</v>
      </c>
      <c r="J9" s="1" t="s">
        <v>30</v>
      </c>
      <c r="K9" s="1" t="s">
        <v>480</v>
      </c>
      <c r="L9" s="1" t="s">
        <v>480</v>
      </c>
      <c r="M9" s="1" t="s">
        <v>427</v>
      </c>
      <c r="N9" s="1" t="s">
        <v>427</v>
      </c>
      <c r="O9" s="1" t="s">
        <v>428</v>
      </c>
      <c r="P9" s="1" t="s">
        <v>429</v>
      </c>
      <c r="Q9" s="1" t="s">
        <v>430</v>
      </c>
      <c r="R9" s="1" t="s">
        <v>481</v>
      </c>
      <c r="S9" s="1" t="s">
        <v>432</v>
      </c>
      <c r="T9" s="1" t="s">
        <v>433</v>
      </c>
      <c r="U9" s="1" t="s">
        <v>434</v>
      </c>
      <c r="V9" s="1" t="s">
        <v>456</v>
      </c>
    </row>
    <row r="10" s="1" customFormat="1" spans="1:22">
      <c r="A10" s="3">
        <v>999227107863775</v>
      </c>
      <c r="B10" s="1" t="s">
        <v>470</v>
      </c>
      <c r="C10" s="1" t="s">
        <v>482</v>
      </c>
      <c r="D10" s="1" t="s">
        <v>483</v>
      </c>
      <c r="E10" s="1" t="s">
        <v>484</v>
      </c>
      <c r="F10" s="1" t="s">
        <v>440</v>
      </c>
      <c r="G10" s="1" t="s">
        <v>423</v>
      </c>
      <c r="H10" s="1" t="s">
        <v>424</v>
      </c>
      <c r="I10" s="1" t="s">
        <v>485</v>
      </c>
      <c r="J10" s="1" t="s">
        <v>30</v>
      </c>
      <c r="K10" s="1" t="s">
        <v>486</v>
      </c>
      <c r="L10" s="1" t="s">
        <v>486</v>
      </c>
      <c r="M10" s="1" t="s">
        <v>427</v>
      </c>
      <c r="N10" s="1" t="s">
        <v>427</v>
      </c>
      <c r="O10" s="1" t="s">
        <v>428</v>
      </c>
      <c r="P10" s="1" t="s">
        <v>429</v>
      </c>
      <c r="Q10" s="1" t="s">
        <v>430</v>
      </c>
      <c r="R10" s="1" t="s">
        <v>487</v>
      </c>
      <c r="S10" s="1" t="s">
        <v>432</v>
      </c>
      <c r="T10" s="1" t="s">
        <v>433</v>
      </c>
      <c r="U10" s="1" t="s">
        <v>434</v>
      </c>
      <c r="V10" s="1" t="s">
        <v>456</v>
      </c>
    </row>
    <row r="11" s="1" customFormat="1" spans="1:22">
      <c r="A11" s="3">
        <v>999227104703326</v>
      </c>
      <c r="B11" s="1" t="s">
        <v>488</v>
      </c>
      <c r="C11" s="1" t="s">
        <v>489</v>
      </c>
      <c r="D11" s="1" t="s">
        <v>490</v>
      </c>
      <c r="E11" s="1" t="s">
        <v>491</v>
      </c>
      <c r="F11" s="1" t="s">
        <v>423</v>
      </c>
      <c r="G11" s="1" t="s">
        <v>444</v>
      </c>
      <c r="H11" s="1" t="s">
        <v>424</v>
      </c>
      <c r="I11" s="1" t="s">
        <v>492</v>
      </c>
      <c r="J11" s="1" t="s">
        <v>30</v>
      </c>
      <c r="K11" s="1" t="s">
        <v>493</v>
      </c>
      <c r="L11" s="1" t="s">
        <v>493</v>
      </c>
      <c r="M11" s="1" t="s">
        <v>427</v>
      </c>
      <c r="N11" s="1" t="s">
        <v>427</v>
      </c>
      <c r="O11" s="1" t="s">
        <v>428</v>
      </c>
      <c r="P11" s="1" t="s">
        <v>429</v>
      </c>
      <c r="Q11" s="1" t="s">
        <v>430</v>
      </c>
      <c r="R11" s="1" t="s">
        <v>494</v>
      </c>
      <c r="S11" s="1" t="s">
        <v>432</v>
      </c>
      <c r="T11" s="1" t="s">
        <v>433</v>
      </c>
      <c r="U11" s="1" t="s">
        <v>434</v>
      </c>
      <c r="V11" s="1" t="s">
        <v>495</v>
      </c>
    </row>
    <row r="12" s="1" customFormat="1" spans="1:22">
      <c r="A12" s="3">
        <v>999227101531390</v>
      </c>
      <c r="B12" s="1" t="s">
        <v>496</v>
      </c>
      <c r="C12" s="1" t="s">
        <v>497</v>
      </c>
      <c r="D12" s="1" t="s">
        <v>498</v>
      </c>
      <c r="E12" s="1" t="s">
        <v>499</v>
      </c>
      <c r="F12" s="1" t="s">
        <v>440</v>
      </c>
      <c r="G12" s="1" t="s">
        <v>443</v>
      </c>
      <c r="H12" s="1" t="s">
        <v>424</v>
      </c>
      <c r="I12" s="1" t="s">
        <v>500</v>
      </c>
      <c r="J12" s="1" t="s">
        <v>30</v>
      </c>
      <c r="K12" s="1" t="s">
        <v>501</v>
      </c>
      <c r="L12" s="1" t="s">
        <v>501</v>
      </c>
      <c r="M12" s="1" t="s">
        <v>427</v>
      </c>
      <c r="N12" s="1" t="s">
        <v>427</v>
      </c>
      <c r="O12" s="1" t="s">
        <v>428</v>
      </c>
      <c r="P12" s="1" t="s">
        <v>429</v>
      </c>
      <c r="Q12" s="1" t="s">
        <v>430</v>
      </c>
      <c r="R12" s="1" t="s">
        <v>502</v>
      </c>
      <c r="S12" s="1" t="s">
        <v>432</v>
      </c>
      <c r="T12" s="1" t="s">
        <v>433</v>
      </c>
      <c r="U12" s="1" t="s">
        <v>434</v>
      </c>
      <c r="V12" s="1" t="s">
        <v>503</v>
      </c>
    </row>
    <row r="13" s="1" customFormat="1" spans="1:22">
      <c r="A13" s="3">
        <v>999227098441659</v>
      </c>
      <c r="B13" s="1" t="s">
        <v>496</v>
      </c>
      <c r="C13" s="1" t="s">
        <v>504</v>
      </c>
      <c r="D13" s="1" t="s">
        <v>458</v>
      </c>
      <c r="E13" s="1" t="s">
        <v>505</v>
      </c>
      <c r="F13" s="1" t="s">
        <v>470</v>
      </c>
      <c r="G13" s="1" t="s">
        <v>443</v>
      </c>
      <c r="H13" s="1" t="s">
        <v>424</v>
      </c>
      <c r="I13" s="1" t="s">
        <v>506</v>
      </c>
      <c r="J13" s="1" t="s">
        <v>30</v>
      </c>
      <c r="K13" s="1" t="s">
        <v>507</v>
      </c>
      <c r="L13" s="1" t="s">
        <v>507</v>
      </c>
      <c r="M13" s="1" t="s">
        <v>427</v>
      </c>
      <c r="N13" s="1" t="s">
        <v>427</v>
      </c>
      <c r="O13" s="1" t="s">
        <v>428</v>
      </c>
      <c r="P13" s="1" t="s">
        <v>429</v>
      </c>
      <c r="Q13" s="1" t="s">
        <v>430</v>
      </c>
      <c r="R13" s="1" t="s">
        <v>508</v>
      </c>
      <c r="S13" s="1" t="s">
        <v>432</v>
      </c>
      <c r="T13" s="1" t="s">
        <v>433</v>
      </c>
      <c r="U13" s="1" t="s">
        <v>434</v>
      </c>
      <c r="V13" s="1" t="s">
        <v>463</v>
      </c>
    </row>
    <row r="14" s="1" customFormat="1" spans="1:22">
      <c r="A14" s="3">
        <v>27098159771</v>
      </c>
      <c r="B14" s="1" t="s">
        <v>496</v>
      </c>
      <c r="C14" s="1" t="s">
        <v>509</v>
      </c>
      <c r="D14" s="1" t="s">
        <v>510</v>
      </c>
      <c r="E14" s="1" t="s">
        <v>511</v>
      </c>
      <c r="F14" s="1" t="s">
        <v>448</v>
      </c>
      <c r="G14" s="1" t="s">
        <v>419</v>
      </c>
      <c r="H14" s="1" t="s">
        <v>424</v>
      </c>
      <c r="I14" s="1" t="s">
        <v>512</v>
      </c>
      <c r="J14" s="1" t="s">
        <v>30</v>
      </c>
      <c r="K14" s="1" t="s">
        <v>513</v>
      </c>
      <c r="L14" s="1" t="s">
        <v>513</v>
      </c>
      <c r="M14" s="1" t="s">
        <v>427</v>
      </c>
      <c r="N14" s="1" t="s">
        <v>427</v>
      </c>
      <c r="O14" s="1" t="s">
        <v>428</v>
      </c>
      <c r="P14" s="1" t="s">
        <v>429</v>
      </c>
      <c r="Q14" s="1" t="s">
        <v>430</v>
      </c>
      <c r="R14" s="1" t="s">
        <v>514</v>
      </c>
      <c r="S14" s="1" t="s">
        <v>432</v>
      </c>
      <c r="T14" s="1" t="s">
        <v>433</v>
      </c>
      <c r="U14" s="1" t="s">
        <v>434</v>
      </c>
      <c r="V14" s="1" t="s">
        <v>456</v>
      </c>
    </row>
    <row r="15" s="1" customFormat="1" spans="1:22">
      <c r="A15" s="3">
        <v>999227097661897</v>
      </c>
      <c r="B15" s="1" t="s">
        <v>496</v>
      </c>
      <c r="C15" s="1" t="s">
        <v>515</v>
      </c>
      <c r="D15" s="1" t="s">
        <v>516</v>
      </c>
      <c r="E15" s="1" t="s">
        <v>517</v>
      </c>
      <c r="F15" s="1" t="s">
        <v>452</v>
      </c>
      <c r="G15" s="1" t="s">
        <v>419</v>
      </c>
      <c r="H15" s="1" t="s">
        <v>424</v>
      </c>
      <c r="I15" s="1" t="s">
        <v>518</v>
      </c>
      <c r="J15" s="1" t="s">
        <v>30</v>
      </c>
      <c r="K15" s="1" t="s">
        <v>519</v>
      </c>
      <c r="L15" s="1" t="s">
        <v>519</v>
      </c>
      <c r="M15" s="1" t="s">
        <v>427</v>
      </c>
      <c r="N15" s="1" t="s">
        <v>427</v>
      </c>
      <c r="O15" s="1" t="s">
        <v>428</v>
      </c>
      <c r="P15" s="1" t="s">
        <v>429</v>
      </c>
      <c r="Q15" s="1" t="s">
        <v>430</v>
      </c>
      <c r="R15" s="1" t="s">
        <v>520</v>
      </c>
      <c r="S15" s="1" t="s">
        <v>432</v>
      </c>
      <c r="T15" s="1" t="s">
        <v>433</v>
      </c>
      <c r="U15" s="1" t="s">
        <v>434</v>
      </c>
      <c r="V15" s="1" t="s">
        <v>463</v>
      </c>
    </row>
    <row r="16" s="1" customFormat="1" spans="1:22">
      <c r="A16" s="3">
        <v>999227096555583</v>
      </c>
      <c r="B16" s="1" t="s">
        <v>496</v>
      </c>
      <c r="C16" s="1" t="s">
        <v>521</v>
      </c>
      <c r="D16" s="1" t="s">
        <v>516</v>
      </c>
      <c r="E16" s="1" t="s">
        <v>522</v>
      </c>
      <c r="F16" s="1" t="s">
        <v>419</v>
      </c>
      <c r="G16" s="1" t="s">
        <v>443</v>
      </c>
      <c r="H16" s="1" t="s">
        <v>424</v>
      </c>
      <c r="I16" s="1" t="s">
        <v>523</v>
      </c>
      <c r="J16" s="1" t="s">
        <v>30</v>
      </c>
      <c r="K16" s="1" t="s">
        <v>524</v>
      </c>
      <c r="L16" s="1" t="s">
        <v>524</v>
      </c>
      <c r="M16" s="1" t="s">
        <v>427</v>
      </c>
      <c r="N16" s="1" t="s">
        <v>427</v>
      </c>
      <c r="O16" s="1" t="s">
        <v>428</v>
      </c>
      <c r="P16" s="1" t="s">
        <v>429</v>
      </c>
      <c r="Q16" s="1" t="s">
        <v>430</v>
      </c>
      <c r="R16" s="1" t="s">
        <v>525</v>
      </c>
      <c r="S16" s="1" t="s">
        <v>432</v>
      </c>
      <c r="T16" s="1" t="s">
        <v>433</v>
      </c>
      <c r="U16" s="1" t="s">
        <v>434</v>
      </c>
      <c r="V16" s="1" t="s">
        <v>463</v>
      </c>
    </row>
    <row r="17" s="1" customFormat="1" spans="1:22">
      <c r="A17" s="3">
        <v>999227096324450</v>
      </c>
      <c r="B17" s="1" t="s">
        <v>526</v>
      </c>
      <c r="C17" s="1" t="s">
        <v>527</v>
      </c>
      <c r="D17" s="1" t="s">
        <v>516</v>
      </c>
      <c r="E17" s="1" t="s">
        <v>528</v>
      </c>
      <c r="F17" s="1" t="s">
        <v>452</v>
      </c>
      <c r="G17" s="1" t="s">
        <v>419</v>
      </c>
      <c r="H17" s="1" t="s">
        <v>424</v>
      </c>
      <c r="I17" s="1" t="s">
        <v>529</v>
      </c>
      <c r="J17" s="1" t="s">
        <v>30</v>
      </c>
      <c r="K17" s="1" t="s">
        <v>530</v>
      </c>
      <c r="L17" s="1" t="s">
        <v>530</v>
      </c>
      <c r="M17" s="1" t="s">
        <v>427</v>
      </c>
      <c r="N17" s="1" t="s">
        <v>427</v>
      </c>
      <c r="O17" s="1" t="s">
        <v>428</v>
      </c>
      <c r="P17" s="1" t="s">
        <v>429</v>
      </c>
      <c r="Q17" s="1" t="s">
        <v>430</v>
      </c>
      <c r="R17" s="1" t="s">
        <v>531</v>
      </c>
      <c r="S17" s="1" t="s">
        <v>432</v>
      </c>
      <c r="T17" s="1" t="s">
        <v>433</v>
      </c>
      <c r="U17" s="1" t="s">
        <v>434</v>
      </c>
      <c r="V17" s="1" t="s">
        <v>463</v>
      </c>
    </row>
    <row r="18" s="1" customFormat="1" spans="1:22">
      <c r="A18" s="3">
        <v>999227094062216</v>
      </c>
      <c r="B18" s="1" t="s">
        <v>526</v>
      </c>
      <c r="C18" s="1" t="s">
        <v>532</v>
      </c>
      <c r="D18" s="1" t="s">
        <v>533</v>
      </c>
      <c r="E18" s="1" t="s">
        <v>534</v>
      </c>
      <c r="F18" s="1" t="s">
        <v>419</v>
      </c>
      <c r="G18" s="1" t="s">
        <v>423</v>
      </c>
      <c r="H18" s="1" t="s">
        <v>424</v>
      </c>
      <c r="I18" s="1" t="s">
        <v>535</v>
      </c>
      <c r="J18" s="1" t="s">
        <v>30</v>
      </c>
      <c r="K18" s="1" t="s">
        <v>536</v>
      </c>
      <c r="L18" s="1" t="s">
        <v>536</v>
      </c>
      <c r="M18" s="1" t="s">
        <v>427</v>
      </c>
      <c r="N18" s="1" t="s">
        <v>427</v>
      </c>
      <c r="O18" s="1" t="s">
        <v>428</v>
      </c>
      <c r="P18" s="1" t="s">
        <v>429</v>
      </c>
      <c r="Q18" s="1" t="s">
        <v>430</v>
      </c>
      <c r="R18" s="1" t="s">
        <v>537</v>
      </c>
      <c r="S18" s="1" t="s">
        <v>432</v>
      </c>
      <c r="T18" s="1" t="s">
        <v>433</v>
      </c>
      <c r="U18" s="1" t="s">
        <v>434</v>
      </c>
      <c r="V18" s="1" t="s">
        <v>503</v>
      </c>
    </row>
    <row r="19" s="1" customFormat="1" spans="1:22">
      <c r="A19" s="3">
        <v>999227090579181</v>
      </c>
      <c r="B19" s="1" t="s">
        <v>526</v>
      </c>
      <c r="C19" s="1" t="s">
        <v>538</v>
      </c>
      <c r="D19" s="1" t="s">
        <v>539</v>
      </c>
      <c r="E19" s="1" t="s">
        <v>540</v>
      </c>
      <c r="F19" s="1" t="s">
        <v>448</v>
      </c>
      <c r="G19" s="1" t="s">
        <v>419</v>
      </c>
      <c r="H19" s="1" t="s">
        <v>424</v>
      </c>
      <c r="I19" s="1" t="s">
        <v>541</v>
      </c>
      <c r="J19" s="1" t="s">
        <v>30</v>
      </c>
      <c r="K19" s="1" t="s">
        <v>542</v>
      </c>
      <c r="L19" s="1" t="s">
        <v>542</v>
      </c>
      <c r="M19" s="1" t="s">
        <v>427</v>
      </c>
      <c r="N19" s="1" t="s">
        <v>427</v>
      </c>
      <c r="O19" s="1" t="s">
        <v>428</v>
      </c>
      <c r="P19" s="1" t="s">
        <v>429</v>
      </c>
      <c r="Q19" s="1" t="s">
        <v>430</v>
      </c>
      <c r="R19" s="1" t="s">
        <v>543</v>
      </c>
      <c r="S19" s="1" t="s">
        <v>432</v>
      </c>
      <c r="T19" s="1" t="s">
        <v>433</v>
      </c>
      <c r="U19" s="1" t="s">
        <v>434</v>
      </c>
      <c r="V19" s="1" t="s">
        <v>544</v>
      </c>
    </row>
    <row r="20" s="1" customFormat="1" spans="1:22">
      <c r="A20" s="3">
        <v>999227090200266</v>
      </c>
      <c r="B20" s="1" t="s">
        <v>526</v>
      </c>
      <c r="C20" s="1" t="s">
        <v>545</v>
      </c>
      <c r="D20" s="1" t="s">
        <v>546</v>
      </c>
      <c r="E20" s="1" t="s">
        <v>547</v>
      </c>
      <c r="F20" s="1" t="s">
        <v>440</v>
      </c>
      <c r="G20" s="1" t="s">
        <v>419</v>
      </c>
      <c r="H20" s="1" t="s">
        <v>424</v>
      </c>
      <c r="I20" s="1" t="s">
        <v>548</v>
      </c>
      <c r="J20" s="1" t="s">
        <v>30</v>
      </c>
      <c r="K20" s="1" t="s">
        <v>549</v>
      </c>
      <c r="L20" s="1" t="s">
        <v>549</v>
      </c>
      <c r="M20" s="1" t="s">
        <v>427</v>
      </c>
      <c r="N20" s="1" t="s">
        <v>427</v>
      </c>
      <c r="O20" s="1" t="s">
        <v>428</v>
      </c>
      <c r="P20" s="1" t="s">
        <v>429</v>
      </c>
      <c r="Q20" s="1" t="s">
        <v>430</v>
      </c>
      <c r="R20" s="1" t="s">
        <v>550</v>
      </c>
      <c r="S20" s="1" t="s">
        <v>432</v>
      </c>
      <c r="T20" s="1" t="s">
        <v>433</v>
      </c>
      <c r="U20" s="1" t="s">
        <v>434</v>
      </c>
      <c r="V20" s="1" t="s">
        <v>435</v>
      </c>
    </row>
    <row r="21" s="1" customFormat="1" spans="1:22">
      <c r="A21" s="3">
        <v>999227088347707</v>
      </c>
      <c r="B21" s="1" t="s">
        <v>526</v>
      </c>
      <c r="C21" s="1" t="s">
        <v>551</v>
      </c>
      <c r="D21" s="1" t="s">
        <v>552</v>
      </c>
      <c r="E21" s="1" t="s">
        <v>553</v>
      </c>
      <c r="F21" s="1" t="s">
        <v>448</v>
      </c>
      <c r="G21" s="1" t="s">
        <v>452</v>
      </c>
      <c r="H21" s="1" t="s">
        <v>424</v>
      </c>
      <c r="I21" s="1" t="s">
        <v>554</v>
      </c>
      <c r="J21" s="1" t="s">
        <v>30</v>
      </c>
      <c r="K21" s="1" t="s">
        <v>555</v>
      </c>
      <c r="L21" s="1" t="s">
        <v>555</v>
      </c>
      <c r="M21" s="1" t="s">
        <v>427</v>
      </c>
      <c r="N21" s="1" t="s">
        <v>427</v>
      </c>
      <c r="O21" s="1" t="s">
        <v>428</v>
      </c>
      <c r="P21" s="1" t="s">
        <v>429</v>
      </c>
      <c r="Q21" s="1" t="s">
        <v>430</v>
      </c>
      <c r="R21" s="1" t="s">
        <v>556</v>
      </c>
      <c r="S21" s="1" t="s">
        <v>432</v>
      </c>
      <c r="T21" s="1" t="s">
        <v>433</v>
      </c>
      <c r="U21" s="1" t="s">
        <v>434</v>
      </c>
      <c r="V21" s="1" t="s">
        <v>456</v>
      </c>
    </row>
    <row r="22" s="1" customFormat="1" spans="1:22">
      <c r="A22" s="3">
        <v>999227063861505</v>
      </c>
      <c r="B22" s="1" t="s">
        <v>526</v>
      </c>
      <c r="C22" s="1" t="s">
        <v>557</v>
      </c>
      <c r="D22" s="1" t="s">
        <v>558</v>
      </c>
      <c r="E22" s="1" t="s">
        <v>559</v>
      </c>
      <c r="F22" s="1" t="s">
        <v>448</v>
      </c>
      <c r="G22" s="1" t="s">
        <v>452</v>
      </c>
      <c r="H22" s="1" t="s">
        <v>424</v>
      </c>
      <c r="I22" s="1" t="s">
        <v>560</v>
      </c>
      <c r="J22" s="1" t="s">
        <v>30</v>
      </c>
      <c r="K22" s="1" t="s">
        <v>561</v>
      </c>
      <c r="L22" s="1" t="s">
        <v>561</v>
      </c>
      <c r="M22" s="1" t="s">
        <v>427</v>
      </c>
      <c r="N22" s="1" t="s">
        <v>427</v>
      </c>
      <c r="O22" s="1" t="s">
        <v>428</v>
      </c>
      <c r="P22" s="1" t="s">
        <v>429</v>
      </c>
      <c r="Q22" s="1" t="s">
        <v>430</v>
      </c>
      <c r="R22" s="1" t="s">
        <v>562</v>
      </c>
      <c r="S22" s="1" t="s">
        <v>432</v>
      </c>
      <c r="T22" s="1" t="s">
        <v>433</v>
      </c>
      <c r="U22" s="1" t="s">
        <v>434</v>
      </c>
      <c r="V22" s="1" t="s">
        <v>563</v>
      </c>
    </row>
    <row r="23" s="1" customFormat="1" spans="1:22">
      <c r="A23" s="3">
        <v>999227063108360</v>
      </c>
      <c r="B23" s="1" t="s">
        <v>526</v>
      </c>
      <c r="C23" s="1" t="s">
        <v>564</v>
      </c>
      <c r="D23" s="1" t="s">
        <v>450</v>
      </c>
      <c r="E23" s="1" t="s">
        <v>565</v>
      </c>
      <c r="F23" s="1" t="s">
        <v>443</v>
      </c>
      <c r="G23" s="1" t="s">
        <v>423</v>
      </c>
      <c r="H23" s="1" t="s">
        <v>424</v>
      </c>
      <c r="I23" s="1" t="s">
        <v>566</v>
      </c>
      <c r="J23" s="1" t="s">
        <v>30</v>
      </c>
      <c r="K23" s="1" t="s">
        <v>567</v>
      </c>
      <c r="L23" s="1" t="s">
        <v>567</v>
      </c>
      <c r="M23" s="1" t="s">
        <v>427</v>
      </c>
      <c r="N23" s="1" t="s">
        <v>427</v>
      </c>
      <c r="O23" s="1" t="s">
        <v>428</v>
      </c>
      <c r="P23" s="1" t="s">
        <v>429</v>
      </c>
      <c r="Q23" s="1" t="s">
        <v>430</v>
      </c>
      <c r="R23" s="1" t="s">
        <v>568</v>
      </c>
      <c r="S23" s="1" t="s">
        <v>432</v>
      </c>
      <c r="T23" s="1" t="s">
        <v>433</v>
      </c>
      <c r="U23" s="1" t="s">
        <v>434</v>
      </c>
      <c r="V23" s="1" t="s">
        <v>456</v>
      </c>
    </row>
    <row r="24" s="1" customFormat="1" spans="1:22">
      <c r="A24" s="3">
        <v>999227061077776</v>
      </c>
      <c r="B24" s="1" t="s">
        <v>569</v>
      </c>
      <c r="C24" s="1" t="s">
        <v>570</v>
      </c>
      <c r="D24" s="1" t="s">
        <v>477</v>
      </c>
      <c r="E24" s="1" t="s">
        <v>571</v>
      </c>
      <c r="F24" s="1" t="s">
        <v>419</v>
      </c>
      <c r="G24" s="1" t="s">
        <v>443</v>
      </c>
      <c r="H24" s="1" t="s">
        <v>424</v>
      </c>
      <c r="I24" s="1" t="s">
        <v>572</v>
      </c>
      <c r="J24" s="1" t="s">
        <v>30</v>
      </c>
      <c r="K24" s="1" t="s">
        <v>573</v>
      </c>
      <c r="L24" s="1" t="s">
        <v>573</v>
      </c>
      <c r="M24" s="1" t="s">
        <v>427</v>
      </c>
      <c r="N24" s="1" t="s">
        <v>427</v>
      </c>
      <c r="O24" s="1" t="s">
        <v>428</v>
      </c>
      <c r="P24" s="1" t="s">
        <v>429</v>
      </c>
      <c r="Q24" s="1" t="s">
        <v>430</v>
      </c>
      <c r="R24" s="1" t="s">
        <v>574</v>
      </c>
      <c r="S24" s="1" t="s">
        <v>432</v>
      </c>
      <c r="T24" s="1" t="s">
        <v>433</v>
      </c>
      <c r="U24" s="1" t="s">
        <v>434</v>
      </c>
      <c r="V24" s="1" t="s">
        <v>456</v>
      </c>
    </row>
    <row r="25" s="1" customFormat="1" spans="1:22">
      <c r="A25" s="3">
        <v>999227060974564</v>
      </c>
      <c r="B25" s="1" t="s">
        <v>569</v>
      </c>
      <c r="C25" s="1" t="s">
        <v>575</v>
      </c>
      <c r="D25" s="1" t="s">
        <v>552</v>
      </c>
      <c r="E25" s="1" t="s">
        <v>576</v>
      </c>
      <c r="F25" s="1" t="s">
        <v>419</v>
      </c>
      <c r="G25" s="1" t="s">
        <v>423</v>
      </c>
      <c r="H25" s="1" t="s">
        <v>424</v>
      </c>
      <c r="I25" s="1" t="s">
        <v>577</v>
      </c>
      <c r="J25" s="1" t="s">
        <v>30</v>
      </c>
      <c r="K25" s="1" t="s">
        <v>578</v>
      </c>
      <c r="L25" s="1" t="s">
        <v>578</v>
      </c>
      <c r="M25" s="1" t="s">
        <v>427</v>
      </c>
      <c r="N25" s="1" t="s">
        <v>427</v>
      </c>
      <c r="O25" s="1" t="s">
        <v>428</v>
      </c>
      <c r="P25" s="1" t="s">
        <v>429</v>
      </c>
      <c r="Q25" s="1" t="s">
        <v>430</v>
      </c>
      <c r="R25" s="1" t="s">
        <v>579</v>
      </c>
      <c r="S25" s="1" t="s">
        <v>432</v>
      </c>
      <c r="T25" s="1" t="s">
        <v>433</v>
      </c>
      <c r="U25" s="1" t="s">
        <v>434</v>
      </c>
      <c r="V25" s="1" t="s">
        <v>456</v>
      </c>
    </row>
    <row r="26" s="1" customFormat="1" spans="1:22">
      <c r="A26" s="3">
        <v>999227060724757</v>
      </c>
      <c r="B26" s="1" t="s">
        <v>569</v>
      </c>
      <c r="C26" s="1" t="s">
        <v>580</v>
      </c>
      <c r="D26" s="1" t="s">
        <v>477</v>
      </c>
      <c r="E26" s="1" t="s">
        <v>581</v>
      </c>
      <c r="F26" s="1" t="s">
        <v>448</v>
      </c>
      <c r="G26" s="1" t="s">
        <v>440</v>
      </c>
      <c r="H26" s="1" t="s">
        <v>424</v>
      </c>
      <c r="I26" s="1" t="s">
        <v>572</v>
      </c>
      <c r="J26" s="1" t="s">
        <v>30</v>
      </c>
      <c r="K26" s="1" t="s">
        <v>573</v>
      </c>
      <c r="L26" s="1" t="s">
        <v>573</v>
      </c>
      <c r="M26" s="1" t="s">
        <v>427</v>
      </c>
      <c r="N26" s="1" t="s">
        <v>427</v>
      </c>
      <c r="O26" s="1" t="s">
        <v>428</v>
      </c>
      <c r="P26" s="1" t="s">
        <v>429</v>
      </c>
      <c r="Q26" s="1" t="s">
        <v>430</v>
      </c>
      <c r="R26" s="1" t="s">
        <v>582</v>
      </c>
      <c r="S26" s="1" t="s">
        <v>432</v>
      </c>
      <c r="T26" s="1" t="s">
        <v>433</v>
      </c>
      <c r="U26" s="1" t="s">
        <v>434</v>
      </c>
      <c r="V26" s="1" t="s">
        <v>456</v>
      </c>
    </row>
    <row r="27" s="1" customFormat="1" spans="1:22">
      <c r="A27" s="3">
        <v>27060524558</v>
      </c>
      <c r="B27" s="1" t="s">
        <v>569</v>
      </c>
      <c r="C27" s="1" t="s">
        <v>583</v>
      </c>
      <c r="D27" s="1" t="s">
        <v>539</v>
      </c>
      <c r="E27" s="1" t="s">
        <v>584</v>
      </c>
      <c r="F27" s="1" t="s">
        <v>470</v>
      </c>
      <c r="G27" s="1" t="s">
        <v>440</v>
      </c>
      <c r="H27" s="1" t="s">
        <v>424</v>
      </c>
      <c r="I27" s="1" t="s">
        <v>585</v>
      </c>
      <c r="J27" s="1" t="s">
        <v>30</v>
      </c>
      <c r="K27" s="1" t="s">
        <v>586</v>
      </c>
      <c r="L27" s="1" t="s">
        <v>586</v>
      </c>
      <c r="M27" s="1" t="s">
        <v>427</v>
      </c>
      <c r="N27" s="1" t="s">
        <v>427</v>
      </c>
      <c r="O27" s="1" t="s">
        <v>428</v>
      </c>
      <c r="P27" s="1" t="s">
        <v>429</v>
      </c>
      <c r="Q27" s="1" t="s">
        <v>430</v>
      </c>
      <c r="R27" s="1" t="s">
        <v>587</v>
      </c>
      <c r="S27" s="1" t="s">
        <v>432</v>
      </c>
      <c r="T27" s="1" t="s">
        <v>433</v>
      </c>
      <c r="U27" s="1" t="s">
        <v>434</v>
      </c>
      <c r="V27" s="1" t="s">
        <v>544</v>
      </c>
    </row>
    <row r="28" s="1" customFormat="1" spans="1:22">
      <c r="A28" s="3">
        <v>999227059105253</v>
      </c>
      <c r="B28" s="1" t="s">
        <v>569</v>
      </c>
      <c r="C28" s="1" t="s">
        <v>588</v>
      </c>
      <c r="D28" s="1" t="s">
        <v>539</v>
      </c>
      <c r="E28" s="1" t="s">
        <v>589</v>
      </c>
      <c r="F28" s="1" t="s">
        <v>440</v>
      </c>
      <c r="G28" s="1" t="s">
        <v>419</v>
      </c>
      <c r="H28" s="1" t="s">
        <v>424</v>
      </c>
      <c r="I28" s="1" t="s">
        <v>585</v>
      </c>
      <c r="J28" s="1" t="s">
        <v>30</v>
      </c>
      <c r="K28" s="1" t="s">
        <v>586</v>
      </c>
      <c r="L28" s="1" t="s">
        <v>586</v>
      </c>
      <c r="M28" s="1" t="s">
        <v>427</v>
      </c>
      <c r="N28" s="1" t="s">
        <v>427</v>
      </c>
      <c r="O28" s="1" t="s">
        <v>428</v>
      </c>
      <c r="P28" s="1" t="s">
        <v>429</v>
      </c>
      <c r="Q28" s="1" t="s">
        <v>430</v>
      </c>
      <c r="R28" s="1" t="s">
        <v>590</v>
      </c>
      <c r="S28" s="1" t="s">
        <v>432</v>
      </c>
      <c r="T28" s="1" t="s">
        <v>433</v>
      </c>
      <c r="U28" s="1" t="s">
        <v>434</v>
      </c>
      <c r="V28" s="1" t="s">
        <v>544</v>
      </c>
    </row>
    <row r="29" s="1" customFormat="1" spans="1:22">
      <c r="A29" s="3">
        <v>999227058533710</v>
      </c>
      <c r="B29" s="1" t="s">
        <v>569</v>
      </c>
      <c r="C29" s="1" t="s">
        <v>591</v>
      </c>
      <c r="D29" s="1" t="s">
        <v>552</v>
      </c>
      <c r="E29" s="1" t="s">
        <v>592</v>
      </c>
      <c r="F29" s="1" t="s">
        <v>448</v>
      </c>
      <c r="G29" s="1" t="s">
        <v>419</v>
      </c>
      <c r="H29" s="1" t="s">
        <v>424</v>
      </c>
      <c r="I29" s="1" t="s">
        <v>593</v>
      </c>
      <c r="J29" s="1" t="s">
        <v>30</v>
      </c>
      <c r="K29" s="1" t="s">
        <v>594</v>
      </c>
      <c r="L29" s="1" t="s">
        <v>594</v>
      </c>
      <c r="M29" s="1" t="s">
        <v>427</v>
      </c>
      <c r="N29" s="1" t="s">
        <v>427</v>
      </c>
      <c r="O29" s="1" t="s">
        <v>428</v>
      </c>
      <c r="P29" s="1" t="s">
        <v>429</v>
      </c>
      <c r="Q29" s="1" t="s">
        <v>430</v>
      </c>
      <c r="R29" s="1" t="s">
        <v>595</v>
      </c>
      <c r="S29" s="1" t="s">
        <v>432</v>
      </c>
      <c r="T29" s="1" t="s">
        <v>433</v>
      </c>
      <c r="U29" s="1" t="s">
        <v>434</v>
      </c>
      <c r="V29" s="1" t="s">
        <v>456</v>
      </c>
    </row>
    <row r="30" s="1" customFormat="1" spans="1:22">
      <c r="A30" s="3">
        <v>999227058276591</v>
      </c>
      <c r="B30" s="1" t="s">
        <v>569</v>
      </c>
      <c r="C30" s="1" t="s">
        <v>596</v>
      </c>
      <c r="D30" s="1" t="s">
        <v>597</v>
      </c>
      <c r="E30" s="1" t="s">
        <v>598</v>
      </c>
      <c r="F30" s="1" t="s">
        <v>488</v>
      </c>
      <c r="G30" s="1" t="s">
        <v>448</v>
      </c>
      <c r="H30" s="1" t="s">
        <v>424</v>
      </c>
      <c r="I30" s="1" t="s">
        <v>599</v>
      </c>
      <c r="J30" s="1" t="s">
        <v>30</v>
      </c>
      <c r="K30" s="1" t="s">
        <v>600</v>
      </c>
      <c r="L30" s="1" t="s">
        <v>600</v>
      </c>
      <c r="M30" s="1" t="s">
        <v>427</v>
      </c>
      <c r="N30" s="1" t="s">
        <v>427</v>
      </c>
      <c r="O30" s="1" t="s">
        <v>428</v>
      </c>
      <c r="P30" s="1" t="s">
        <v>429</v>
      </c>
      <c r="Q30" s="1" t="s">
        <v>430</v>
      </c>
      <c r="R30" s="1" t="s">
        <v>601</v>
      </c>
      <c r="S30" s="1" t="s">
        <v>432</v>
      </c>
      <c r="T30" s="1" t="s">
        <v>433</v>
      </c>
      <c r="U30" s="1" t="s">
        <v>434</v>
      </c>
      <c r="V30" s="1" t="s">
        <v>463</v>
      </c>
    </row>
    <row r="31" s="1" customFormat="1" spans="1:22">
      <c r="A31" s="3">
        <v>999227057822145</v>
      </c>
      <c r="B31" s="1" t="s">
        <v>569</v>
      </c>
      <c r="C31" s="1" t="s">
        <v>602</v>
      </c>
      <c r="D31" s="1" t="s">
        <v>552</v>
      </c>
      <c r="E31" s="1" t="s">
        <v>603</v>
      </c>
      <c r="F31" s="1" t="s">
        <v>443</v>
      </c>
      <c r="G31" s="1" t="s">
        <v>444</v>
      </c>
      <c r="H31" s="1" t="s">
        <v>424</v>
      </c>
      <c r="I31" s="1" t="s">
        <v>604</v>
      </c>
      <c r="J31" s="1" t="s">
        <v>30</v>
      </c>
      <c r="K31" s="1" t="s">
        <v>605</v>
      </c>
      <c r="L31" s="1" t="s">
        <v>605</v>
      </c>
      <c r="M31" s="1" t="s">
        <v>427</v>
      </c>
      <c r="N31" s="1" t="s">
        <v>427</v>
      </c>
      <c r="O31" s="1" t="s">
        <v>428</v>
      </c>
      <c r="P31" s="1" t="s">
        <v>429</v>
      </c>
      <c r="Q31" s="1" t="s">
        <v>430</v>
      </c>
      <c r="R31" s="1" t="s">
        <v>606</v>
      </c>
      <c r="S31" s="1" t="s">
        <v>432</v>
      </c>
      <c r="T31" s="1" t="s">
        <v>433</v>
      </c>
      <c r="U31" s="1" t="s">
        <v>434</v>
      </c>
      <c r="V31" s="1" t="s">
        <v>456</v>
      </c>
    </row>
    <row r="32" s="1" customFormat="1" spans="1:22">
      <c r="A32" s="3">
        <v>999227056139116</v>
      </c>
      <c r="B32" s="1" t="s">
        <v>569</v>
      </c>
      <c r="C32" s="1" t="s">
        <v>607</v>
      </c>
      <c r="D32" s="1" t="s">
        <v>558</v>
      </c>
      <c r="E32" s="1" t="s">
        <v>608</v>
      </c>
      <c r="F32" s="1" t="s">
        <v>443</v>
      </c>
      <c r="G32" s="1" t="s">
        <v>444</v>
      </c>
      <c r="H32" s="1" t="s">
        <v>424</v>
      </c>
      <c r="I32" s="1" t="s">
        <v>560</v>
      </c>
      <c r="J32" s="1" t="s">
        <v>30</v>
      </c>
      <c r="K32" s="1" t="s">
        <v>609</v>
      </c>
      <c r="L32" s="1" t="s">
        <v>609</v>
      </c>
      <c r="M32" s="1" t="s">
        <v>427</v>
      </c>
      <c r="N32" s="1" t="s">
        <v>427</v>
      </c>
      <c r="O32" s="1" t="s">
        <v>428</v>
      </c>
      <c r="P32" s="1" t="s">
        <v>429</v>
      </c>
      <c r="Q32" s="1" t="s">
        <v>430</v>
      </c>
      <c r="R32" s="1" t="s">
        <v>610</v>
      </c>
      <c r="S32" s="1" t="s">
        <v>432</v>
      </c>
      <c r="T32" s="1" t="s">
        <v>433</v>
      </c>
      <c r="U32" s="1" t="s">
        <v>434</v>
      </c>
      <c r="V32" s="1" t="s">
        <v>563</v>
      </c>
    </row>
    <row r="33" s="1" customFormat="1" spans="1:22">
      <c r="A33" s="3">
        <v>999227054568385</v>
      </c>
      <c r="B33" s="1" t="s">
        <v>569</v>
      </c>
      <c r="C33" s="1" t="s">
        <v>611</v>
      </c>
      <c r="D33" s="1" t="s">
        <v>516</v>
      </c>
      <c r="E33" s="1" t="s">
        <v>612</v>
      </c>
      <c r="F33" s="1" t="s">
        <v>452</v>
      </c>
      <c r="G33" s="1" t="s">
        <v>419</v>
      </c>
      <c r="H33" s="1" t="s">
        <v>424</v>
      </c>
      <c r="I33" s="1" t="s">
        <v>613</v>
      </c>
      <c r="J33" s="1" t="s">
        <v>30</v>
      </c>
      <c r="K33" s="1" t="s">
        <v>614</v>
      </c>
      <c r="L33" s="1" t="s">
        <v>614</v>
      </c>
      <c r="M33" s="1" t="s">
        <v>427</v>
      </c>
      <c r="N33" s="1" t="s">
        <v>427</v>
      </c>
      <c r="O33" s="1" t="s">
        <v>428</v>
      </c>
      <c r="P33" s="1" t="s">
        <v>429</v>
      </c>
      <c r="Q33" s="1" t="s">
        <v>430</v>
      </c>
      <c r="R33" s="1" t="s">
        <v>615</v>
      </c>
      <c r="S33" s="1" t="s">
        <v>432</v>
      </c>
      <c r="T33" s="1" t="s">
        <v>433</v>
      </c>
      <c r="U33" s="1" t="s">
        <v>434</v>
      </c>
      <c r="V33" s="1" t="s">
        <v>463</v>
      </c>
    </row>
    <row r="34" s="1" customFormat="1" spans="1:22">
      <c r="A34" s="3">
        <v>27048274971</v>
      </c>
      <c r="B34" s="1" t="s">
        <v>616</v>
      </c>
      <c r="C34" s="1" t="s">
        <v>617</v>
      </c>
      <c r="D34" s="1" t="s">
        <v>552</v>
      </c>
      <c r="E34" s="1" t="s">
        <v>618</v>
      </c>
      <c r="F34" s="1" t="s">
        <v>488</v>
      </c>
      <c r="G34" s="1" t="s">
        <v>448</v>
      </c>
      <c r="H34" s="1" t="s">
        <v>424</v>
      </c>
      <c r="I34" s="1" t="s">
        <v>619</v>
      </c>
      <c r="J34" s="1" t="s">
        <v>30</v>
      </c>
      <c r="K34" s="1" t="s">
        <v>620</v>
      </c>
      <c r="L34" s="1" t="s">
        <v>620</v>
      </c>
      <c r="M34" s="1" t="s">
        <v>427</v>
      </c>
      <c r="N34" s="1" t="s">
        <v>427</v>
      </c>
      <c r="O34" s="1" t="s">
        <v>428</v>
      </c>
      <c r="P34" s="1" t="s">
        <v>429</v>
      </c>
      <c r="Q34" s="1" t="s">
        <v>430</v>
      </c>
      <c r="R34" s="1" t="s">
        <v>621</v>
      </c>
      <c r="S34" s="1" t="s">
        <v>432</v>
      </c>
      <c r="T34" s="1" t="s">
        <v>433</v>
      </c>
      <c r="U34" s="1" t="s">
        <v>434</v>
      </c>
      <c r="V34" s="1" t="s">
        <v>456</v>
      </c>
    </row>
    <row r="35" s="1" customFormat="1" spans="1:22">
      <c r="A35" s="3">
        <v>999227045798761</v>
      </c>
      <c r="B35" s="1" t="s">
        <v>616</v>
      </c>
      <c r="C35" s="1" t="s">
        <v>622</v>
      </c>
      <c r="D35" s="1" t="s">
        <v>623</v>
      </c>
      <c r="E35" s="1" t="s">
        <v>624</v>
      </c>
      <c r="F35" s="1" t="s">
        <v>448</v>
      </c>
      <c r="G35" s="1" t="s">
        <v>440</v>
      </c>
      <c r="H35" s="1" t="s">
        <v>424</v>
      </c>
      <c r="I35" s="1" t="s">
        <v>625</v>
      </c>
      <c r="J35" s="1" t="s">
        <v>30</v>
      </c>
      <c r="K35" s="1" t="s">
        <v>626</v>
      </c>
      <c r="L35" s="1" t="s">
        <v>626</v>
      </c>
      <c r="M35" s="1" t="s">
        <v>427</v>
      </c>
      <c r="N35" s="1" t="s">
        <v>427</v>
      </c>
      <c r="O35" s="1" t="s">
        <v>428</v>
      </c>
      <c r="P35" s="1" t="s">
        <v>429</v>
      </c>
      <c r="Q35" s="1" t="s">
        <v>430</v>
      </c>
      <c r="R35" s="1" t="s">
        <v>627</v>
      </c>
      <c r="S35" s="1" t="s">
        <v>432</v>
      </c>
      <c r="T35" s="1" t="s">
        <v>433</v>
      </c>
      <c r="U35" s="1" t="s">
        <v>434</v>
      </c>
      <c r="V35" s="1" t="s">
        <v>435</v>
      </c>
    </row>
    <row r="36" s="1" customFormat="1" spans="1:22">
      <c r="A36" s="3">
        <v>999227045079220</v>
      </c>
      <c r="B36" s="1" t="s">
        <v>616</v>
      </c>
      <c r="C36" s="1" t="s">
        <v>628</v>
      </c>
      <c r="D36" s="1" t="s">
        <v>539</v>
      </c>
      <c r="E36" s="1" t="s">
        <v>629</v>
      </c>
      <c r="F36" s="1" t="s">
        <v>448</v>
      </c>
      <c r="G36" s="1" t="s">
        <v>419</v>
      </c>
      <c r="H36" s="1" t="s">
        <v>424</v>
      </c>
      <c r="I36" s="1" t="s">
        <v>630</v>
      </c>
      <c r="J36" s="1" t="s">
        <v>30</v>
      </c>
      <c r="K36" s="1" t="s">
        <v>631</v>
      </c>
      <c r="L36" s="1" t="s">
        <v>631</v>
      </c>
      <c r="M36" s="1" t="s">
        <v>427</v>
      </c>
      <c r="N36" s="1" t="s">
        <v>427</v>
      </c>
      <c r="O36" s="1" t="s">
        <v>428</v>
      </c>
      <c r="P36" s="1" t="s">
        <v>429</v>
      </c>
      <c r="Q36" s="1" t="s">
        <v>430</v>
      </c>
      <c r="R36" s="1" t="s">
        <v>632</v>
      </c>
      <c r="S36" s="1" t="s">
        <v>432</v>
      </c>
      <c r="T36" s="1" t="s">
        <v>433</v>
      </c>
      <c r="U36" s="1" t="s">
        <v>434</v>
      </c>
      <c r="V36" s="1" t="s">
        <v>544</v>
      </c>
    </row>
    <row r="37" s="1" customFormat="1" spans="1:22">
      <c r="A37" s="3">
        <v>999227036398063</v>
      </c>
      <c r="B37" s="1" t="s">
        <v>616</v>
      </c>
      <c r="C37" s="1" t="s">
        <v>633</v>
      </c>
      <c r="D37" s="1" t="s">
        <v>516</v>
      </c>
      <c r="E37" s="1" t="s">
        <v>634</v>
      </c>
      <c r="F37" s="1" t="s">
        <v>470</v>
      </c>
      <c r="G37" s="1" t="s">
        <v>448</v>
      </c>
      <c r="H37" s="1" t="s">
        <v>424</v>
      </c>
      <c r="I37" s="1" t="s">
        <v>635</v>
      </c>
      <c r="J37" s="1" t="s">
        <v>30</v>
      </c>
      <c r="K37" s="1" t="s">
        <v>636</v>
      </c>
      <c r="L37" s="1" t="s">
        <v>636</v>
      </c>
      <c r="M37" s="1" t="s">
        <v>427</v>
      </c>
      <c r="N37" s="1" t="s">
        <v>427</v>
      </c>
      <c r="O37" s="1" t="s">
        <v>428</v>
      </c>
      <c r="P37" s="1" t="s">
        <v>429</v>
      </c>
      <c r="Q37" s="1" t="s">
        <v>430</v>
      </c>
      <c r="R37" s="1" t="s">
        <v>637</v>
      </c>
      <c r="S37" s="1" t="s">
        <v>432</v>
      </c>
      <c r="T37" s="1" t="s">
        <v>433</v>
      </c>
      <c r="U37" s="1" t="s">
        <v>434</v>
      </c>
      <c r="V37" s="1" t="s">
        <v>463</v>
      </c>
    </row>
    <row r="38" s="1" customFormat="1" spans="1:22">
      <c r="A38" s="3">
        <v>27035723400</v>
      </c>
      <c r="B38" s="1" t="s">
        <v>616</v>
      </c>
      <c r="C38" s="1" t="s">
        <v>638</v>
      </c>
      <c r="D38" s="1" t="s">
        <v>639</v>
      </c>
      <c r="E38" s="1" t="s">
        <v>640</v>
      </c>
      <c r="F38" s="1" t="s">
        <v>470</v>
      </c>
      <c r="G38" s="1" t="s">
        <v>440</v>
      </c>
      <c r="H38" s="1" t="s">
        <v>424</v>
      </c>
      <c r="I38" s="1" t="s">
        <v>641</v>
      </c>
      <c r="J38" s="1" t="s">
        <v>30</v>
      </c>
      <c r="K38" s="1" t="s">
        <v>642</v>
      </c>
      <c r="L38" s="1" t="s">
        <v>642</v>
      </c>
      <c r="M38" s="1" t="s">
        <v>427</v>
      </c>
      <c r="N38" s="1" t="s">
        <v>427</v>
      </c>
      <c r="O38" s="1" t="s">
        <v>428</v>
      </c>
      <c r="P38" s="1" t="s">
        <v>429</v>
      </c>
      <c r="Q38" s="1" t="s">
        <v>430</v>
      </c>
      <c r="R38" s="1" t="s">
        <v>643</v>
      </c>
      <c r="S38" s="1" t="s">
        <v>432</v>
      </c>
      <c r="T38" s="1" t="s">
        <v>433</v>
      </c>
      <c r="U38" s="1" t="s">
        <v>434</v>
      </c>
      <c r="V38" s="1" t="s">
        <v>456</v>
      </c>
    </row>
    <row r="39" s="1" customFormat="1" spans="1:22">
      <c r="A39" s="3">
        <v>999227035244105</v>
      </c>
      <c r="B39" s="1" t="s">
        <v>616</v>
      </c>
      <c r="C39" s="1" t="s">
        <v>644</v>
      </c>
      <c r="D39" s="1" t="s">
        <v>498</v>
      </c>
      <c r="E39" s="1" t="s">
        <v>645</v>
      </c>
      <c r="F39" s="1" t="s">
        <v>470</v>
      </c>
      <c r="G39" s="1" t="s">
        <v>452</v>
      </c>
      <c r="H39" s="1" t="s">
        <v>424</v>
      </c>
      <c r="I39" s="1" t="s">
        <v>646</v>
      </c>
      <c r="J39" s="1" t="s">
        <v>30</v>
      </c>
      <c r="K39" s="1" t="s">
        <v>647</v>
      </c>
      <c r="L39" s="1" t="s">
        <v>647</v>
      </c>
      <c r="M39" s="1" t="s">
        <v>427</v>
      </c>
      <c r="N39" s="1" t="s">
        <v>427</v>
      </c>
      <c r="O39" s="1" t="s">
        <v>428</v>
      </c>
      <c r="P39" s="1" t="s">
        <v>429</v>
      </c>
      <c r="Q39" s="1" t="s">
        <v>430</v>
      </c>
      <c r="R39" s="1" t="s">
        <v>648</v>
      </c>
      <c r="S39" s="1" t="s">
        <v>432</v>
      </c>
      <c r="T39" s="1" t="s">
        <v>433</v>
      </c>
      <c r="U39" s="1" t="s">
        <v>434</v>
      </c>
      <c r="V39" s="1" t="s">
        <v>503</v>
      </c>
    </row>
    <row r="40" s="1" customFormat="1" spans="1:22">
      <c r="A40" s="3">
        <v>999227029965040</v>
      </c>
      <c r="B40" s="1" t="s">
        <v>649</v>
      </c>
      <c r="C40" s="1" t="s">
        <v>650</v>
      </c>
      <c r="D40" s="1" t="s">
        <v>516</v>
      </c>
      <c r="E40" s="1" t="s">
        <v>651</v>
      </c>
      <c r="F40" s="1" t="s">
        <v>440</v>
      </c>
      <c r="G40" s="1" t="s">
        <v>452</v>
      </c>
      <c r="H40" s="1" t="s">
        <v>424</v>
      </c>
      <c r="I40" s="1" t="s">
        <v>652</v>
      </c>
      <c r="J40" s="1" t="s">
        <v>30</v>
      </c>
      <c r="K40" s="1" t="s">
        <v>653</v>
      </c>
      <c r="L40" s="1" t="s">
        <v>653</v>
      </c>
      <c r="M40" s="1" t="s">
        <v>427</v>
      </c>
      <c r="N40" s="1" t="s">
        <v>427</v>
      </c>
      <c r="O40" s="1" t="s">
        <v>428</v>
      </c>
      <c r="P40" s="1" t="s">
        <v>429</v>
      </c>
      <c r="Q40" s="1" t="s">
        <v>430</v>
      </c>
      <c r="R40" s="1" t="s">
        <v>654</v>
      </c>
      <c r="S40" s="1" t="s">
        <v>432</v>
      </c>
      <c r="T40" s="1" t="s">
        <v>433</v>
      </c>
      <c r="U40" s="1" t="s">
        <v>434</v>
      </c>
      <c r="V40" s="1" t="s">
        <v>463</v>
      </c>
    </row>
    <row r="41" s="1" customFormat="1" spans="1:22">
      <c r="A41" s="3">
        <v>27110729327</v>
      </c>
      <c r="B41" s="1" t="s">
        <v>470</v>
      </c>
      <c r="C41" s="1" t="s">
        <v>655</v>
      </c>
      <c r="D41" s="1" t="s">
        <v>510</v>
      </c>
      <c r="E41" s="1" t="s">
        <v>656</v>
      </c>
      <c r="F41" s="1" t="s">
        <v>452</v>
      </c>
      <c r="G41" s="1" t="s">
        <v>423</v>
      </c>
      <c r="H41" s="1" t="s">
        <v>424</v>
      </c>
      <c r="I41" s="1" t="s">
        <v>657</v>
      </c>
      <c r="J41" s="1" t="s">
        <v>30</v>
      </c>
      <c r="K41" s="1" t="s">
        <v>658</v>
      </c>
      <c r="L41" s="1" t="s">
        <v>658</v>
      </c>
      <c r="M41" s="1" t="s">
        <v>427</v>
      </c>
      <c r="N41" s="1" t="s">
        <v>427</v>
      </c>
      <c r="O41" s="1" t="s">
        <v>428</v>
      </c>
      <c r="P41" s="1" t="s">
        <v>429</v>
      </c>
      <c r="Q41" s="1" t="s">
        <v>430</v>
      </c>
      <c r="R41" s="1" t="s">
        <v>659</v>
      </c>
      <c r="S41" s="1" t="s">
        <v>432</v>
      </c>
      <c r="T41" s="1" t="s">
        <v>433</v>
      </c>
      <c r="U41" s="1" t="s">
        <v>434</v>
      </c>
      <c r="V41" s="1" t="s">
        <v>456</v>
      </c>
    </row>
    <row r="42" s="1" customFormat="1" spans="1:22">
      <c r="A42" s="3">
        <v>999227022815102</v>
      </c>
      <c r="B42" s="1" t="s">
        <v>649</v>
      </c>
      <c r="C42" s="1" t="s">
        <v>660</v>
      </c>
      <c r="D42" s="1" t="s">
        <v>510</v>
      </c>
      <c r="E42" s="1" t="s">
        <v>661</v>
      </c>
      <c r="F42" s="1" t="s">
        <v>488</v>
      </c>
      <c r="G42" s="1" t="s">
        <v>440</v>
      </c>
      <c r="H42" s="1" t="s">
        <v>424</v>
      </c>
      <c r="I42" s="1" t="s">
        <v>662</v>
      </c>
      <c r="J42" s="1" t="s">
        <v>30</v>
      </c>
      <c r="K42" s="1" t="s">
        <v>663</v>
      </c>
      <c r="L42" s="1" t="s">
        <v>663</v>
      </c>
      <c r="M42" s="1" t="s">
        <v>427</v>
      </c>
      <c r="N42" s="1" t="s">
        <v>427</v>
      </c>
      <c r="O42" s="1" t="s">
        <v>428</v>
      </c>
      <c r="P42" s="1" t="s">
        <v>429</v>
      </c>
      <c r="Q42" s="1" t="s">
        <v>430</v>
      </c>
      <c r="R42" s="1" t="s">
        <v>664</v>
      </c>
      <c r="S42" s="1" t="s">
        <v>432</v>
      </c>
      <c r="T42" s="1" t="s">
        <v>433</v>
      </c>
      <c r="U42" s="1" t="s">
        <v>434</v>
      </c>
      <c r="V42" s="1" t="s">
        <v>456</v>
      </c>
    </row>
    <row r="43" s="1" customFormat="1" spans="1:22">
      <c r="A43" s="3">
        <v>27019655493</v>
      </c>
      <c r="B43" s="1" t="s">
        <v>649</v>
      </c>
      <c r="C43" s="1" t="s">
        <v>665</v>
      </c>
      <c r="D43" s="1" t="s">
        <v>510</v>
      </c>
      <c r="E43" s="1" t="s">
        <v>666</v>
      </c>
      <c r="F43" s="1" t="s">
        <v>448</v>
      </c>
      <c r="G43" s="1" t="s">
        <v>452</v>
      </c>
      <c r="H43" s="1" t="s">
        <v>424</v>
      </c>
      <c r="I43" s="1" t="s">
        <v>667</v>
      </c>
      <c r="J43" s="1" t="s">
        <v>30</v>
      </c>
      <c r="K43" s="1" t="s">
        <v>668</v>
      </c>
      <c r="L43" s="1" t="s">
        <v>668</v>
      </c>
      <c r="M43" s="1" t="s">
        <v>427</v>
      </c>
      <c r="N43" s="1" t="s">
        <v>427</v>
      </c>
      <c r="O43" s="1" t="s">
        <v>428</v>
      </c>
      <c r="P43" s="1" t="s">
        <v>429</v>
      </c>
      <c r="Q43" s="1" t="s">
        <v>430</v>
      </c>
      <c r="R43" s="1" t="s">
        <v>669</v>
      </c>
      <c r="S43" s="1" t="s">
        <v>432</v>
      </c>
      <c r="T43" s="1" t="s">
        <v>433</v>
      </c>
      <c r="U43" s="1" t="s">
        <v>434</v>
      </c>
      <c r="V43" s="1" t="s">
        <v>456</v>
      </c>
    </row>
    <row r="44" s="1" customFormat="1" spans="1:22">
      <c r="A44" s="3">
        <v>999227007048388</v>
      </c>
      <c r="B44" s="1" t="s">
        <v>649</v>
      </c>
      <c r="C44" s="1" t="s">
        <v>670</v>
      </c>
      <c r="D44" s="1" t="s">
        <v>516</v>
      </c>
      <c r="E44" s="1" t="s">
        <v>671</v>
      </c>
      <c r="F44" s="1" t="s">
        <v>470</v>
      </c>
      <c r="G44" s="1" t="s">
        <v>448</v>
      </c>
      <c r="H44" s="1" t="s">
        <v>424</v>
      </c>
      <c r="I44" s="1" t="s">
        <v>672</v>
      </c>
      <c r="J44" s="1" t="s">
        <v>30</v>
      </c>
      <c r="K44" s="1" t="s">
        <v>673</v>
      </c>
      <c r="L44" s="1" t="s">
        <v>673</v>
      </c>
      <c r="M44" s="1" t="s">
        <v>427</v>
      </c>
      <c r="N44" s="1" t="s">
        <v>427</v>
      </c>
      <c r="O44" s="1" t="s">
        <v>428</v>
      </c>
      <c r="P44" s="1" t="s">
        <v>429</v>
      </c>
      <c r="Q44" s="1" t="s">
        <v>430</v>
      </c>
      <c r="R44" s="1" t="s">
        <v>674</v>
      </c>
      <c r="S44" s="1" t="s">
        <v>432</v>
      </c>
      <c r="T44" s="1" t="s">
        <v>433</v>
      </c>
      <c r="U44" s="1" t="s">
        <v>434</v>
      </c>
      <c r="V44" s="1" t="s">
        <v>463</v>
      </c>
    </row>
    <row r="45" s="1" customFormat="1" spans="1:22">
      <c r="A45" s="3">
        <v>999227004784014</v>
      </c>
      <c r="B45" s="1" t="s">
        <v>675</v>
      </c>
      <c r="C45" s="1" t="s">
        <v>676</v>
      </c>
      <c r="D45" s="1" t="s">
        <v>623</v>
      </c>
      <c r="E45" s="1" t="s">
        <v>677</v>
      </c>
      <c r="F45" s="1" t="s">
        <v>470</v>
      </c>
      <c r="G45" s="1" t="s">
        <v>448</v>
      </c>
      <c r="H45" s="1" t="s">
        <v>424</v>
      </c>
      <c r="I45" s="1" t="s">
        <v>678</v>
      </c>
      <c r="J45" s="1" t="s">
        <v>30</v>
      </c>
      <c r="K45" s="1" t="s">
        <v>679</v>
      </c>
      <c r="L45" s="1" t="s">
        <v>679</v>
      </c>
      <c r="M45" s="1" t="s">
        <v>427</v>
      </c>
      <c r="N45" s="1" t="s">
        <v>427</v>
      </c>
      <c r="O45" s="1" t="s">
        <v>428</v>
      </c>
      <c r="P45" s="1" t="s">
        <v>429</v>
      </c>
      <c r="Q45" s="1" t="s">
        <v>430</v>
      </c>
      <c r="R45" s="1" t="s">
        <v>680</v>
      </c>
      <c r="S45" s="1" t="s">
        <v>432</v>
      </c>
      <c r="T45" s="1" t="s">
        <v>433</v>
      </c>
      <c r="U45" s="1" t="s">
        <v>434</v>
      </c>
      <c r="V45" s="1" t="s">
        <v>435</v>
      </c>
    </row>
    <row r="46" s="1" customFormat="1" spans="1:22">
      <c r="A46" s="3">
        <v>999227003543493</v>
      </c>
      <c r="B46" s="1" t="s">
        <v>675</v>
      </c>
      <c r="C46" s="1" t="s">
        <v>681</v>
      </c>
      <c r="D46" s="1" t="s">
        <v>516</v>
      </c>
      <c r="E46" s="1" t="s">
        <v>682</v>
      </c>
      <c r="F46" s="1" t="s">
        <v>423</v>
      </c>
      <c r="G46" s="1" t="s">
        <v>444</v>
      </c>
      <c r="H46" s="1" t="s">
        <v>424</v>
      </c>
      <c r="I46" s="1" t="s">
        <v>652</v>
      </c>
      <c r="J46" s="1" t="s">
        <v>30</v>
      </c>
      <c r="K46" s="1" t="s">
        <v>653</v>
      </c>
      <c r="L46" s="1" t="s">
        <v>653</v>
      </c>
      <c r="M46" s="1" t="s">
        <v>427</v>
      </c>
      <c r="N46" s="1" t="s">
        <v>427</v>
      </c>
      <c r="O46" s="1" t="s">
        <v>428</v>
      </c>
      <c r="P46" s="1" t="s">
        <v>429</v>
      </c>
      <c r="Q46" s="1" t="s">
        <v>430</v>
      </c>
      <c r="R46" s="1" t="s">
        <v>683</v>
      </c>
      <c r="S46" s="1" t="s">
        <v>432</v>
      </c>
      <c r="T46" s="1" t="s">
        <v>433</v>
      </c>
      <c r="U46" s="1" t="s">
        <v>434</v>
      </c>
      <c r="V46" s="1" t="s">
        <v>463</v>
      </c>
    </row>
    <row r="47" s="1" customFormat="1" spans="1:22">
      <c r="A47" s="3">
        <v>999227001051490</v>
      </c>
      <c r="B47" s="1" t="s">
        <v>675</v>
      </c>
      <c r="C47" s="1" t="s">
        <v>684</v>
      </c>
      <c r="D47" s="1" t="s">
        <v>552</v>
      </c>
      <c r="E47" s="1" t="s">
        <v>685</v>
      </c>
      <c r="F47" s="1" t="s">
        <v>488</v>
      </c>
      <c r="G47" s="1" t="s">
        <v>448</v>
      </c>
      <c r="H47" s="1" t="s">
        <v>424</v>
      </c>
      <c r="I47" s="1" t="s">
        <v>686</v>
      </c>
      <c r="J47" s="1" t="s">
        <v>30</v>
      </c>
      <c r="K47" s="1" t="s">
        <v>687</v>
      </c>
      <c r="L47" s="1" t="s">
        <v>687</v>
      </c>
      <c r="M47" s="1" t="s">
        <v>427</v>
      </c>
      <c r="N47" s="1" t="s">
        <v>427</v>
      </c>
      <c r="O47" s="1" t="s">
        <v>428</v>
      </c>
      <c r="P47" s="1" t="s">
        <v>429</v>
      </c>
      <c r="Q47" s="1" t="s">
        <v>430</v>
      </c>
      <c r="R47" s="1" t="s">
        <v>688</v>
      </c>
      <c r="S47" s="1" t="s">
        <v>432</v>
      </c>
      <c r="T47" s="1" t="s">
        <v>433</v>
      </c>
      <c r="U47" s="1" t="s">
        <v>434</v>
      </c>
      <c r="V47" s="1" t="s">
        <v>456</v>
      </c>
    </row>
    <row r="48" s="1" customFormat="1" spans="1:22">
      <c r="A48" s="3">
        <v>999226931156844</v>
      </c>
      <c r="B48" s="1" t="s">
        <v>675</v>
      </c>
      <c r="C48" s="1" t="s">
        <v>689</v>
      </c>
      <c r="D48" s="1" t="s">
        <v>516</v>
      </c>
      <c r="E48" s="1" t="s">
        <v>690</v>
      </c>
      <c r="F48" s="1" t="s">
        <v>452</v>
      </c>
      <c r="G48" s="1" t="s">
        <v>419</v>
      </c>
      <c r="H48" s="1" t="s">
        <v>424</v>
      </c>
      <c r="I48" s="1" t="s">
        <v>691</v>
      </c>
      <c r="J48" s="1" t="s">
        <v>30</v>
      </c>
      <c r="K48" s="1" t="s">
        <v>692</v>
      </c>
      <c r="L48" s="1" t="s">
        <v>692</v>
      </c>
      <c r="M48" s="1" t="s">
        <v>427</v>
      </c>
      <c r="N48" s="1" t="s">
        <v>427</v>
      </c>
      <c r="O48" s="1" t="s">
        <v>428</v>
      </c>
      <c r="P48" s="1" t="s">
        <v>429</v>
      </c>
      <c r="Q48" s="1" t="s">
        <v>430</v>
      </c>
      <c r="R48" s="1" t="s">
        <v>693</v>
      </c>
      <c r="S48" s="1" t="s">
        <v>432</v>
      </c>
      <c r="T48" s="1" t="s">
        <v>433</v>
      </c>
      <c r="U48" s="1" t="s">
        <v>434</v>
      </c>
      <c r="V48" s="1" t="s">
        <v>463</v>
      </c>
    </row>
    <row r="49" s="1" customFormat="1" spans="1:22">
      <c r="A49" s="3">
        <v>999226930522093</v>
      </c>
      <c r="B49" s="1" t="s">
        <v>675</v>
      </c>
      <c r="C49" s="1" t="s">
        <v>694</v>
      </c>
      <c r="D49" s="1" t="s">
        <v>516</v>
      </c>
      <c r="E49" s="1" t="s">
        <v>695</v>
      </c>
      <c r="F49" s="1" t="s">
        <v>423</v>
      </c>
      <c r="G49" s="1" t="s">
        <v>444</v>
      </c>
      <c r="H49" s="1" t="s">
        <v>424</v>
      </c>
      <c r="I49" s="1" t="s">
        <v>696</v>
      </c>
      <c r="J49" s="1" t="s">
        <v>30</v>
      </c>
      <c r="K49" s="1" t="s">
        <v>697</v>
      </c>
      <c r="L49" s="1" t="s">
        <v>697</v>
      </c>
      <c r="M49" s="1" t="s">
        <v>427</v>
      </c>
      <c r="N49" s="1" t="s">
        <v>427</v>
      </c>
      <c r="O49" s="1" t="s">
        <v>428</v>
      </c>
      <c r="P49" s="1" t="s">
        <v>429</v>
      </c>
      <c r="Q49" s="1" t="s">
        <v>430</v>
      </c>
      <c r="R49" s="1" t="s">
        <v>698</v>
      </c>
      <c r="S49" s="1" t="s">
        <v>432</v>
      </c>
      <c r="T49" s="1" t="s">
        <v>433</v>
      </c>
      <c r="U49" s="1" t="s">
        <v>434</v>
      </c>
      <c r="V49" s="1" t="s">
        <v>463</v>
      </c>
    </row>
    <row r="50" s="1" customFormat="1" spans="1:22">
      <c r="A50" s="3">
        <v>999226930114609</v>
      </c>
      <c r="B50" s="1" t="s">
        <v>699</v>
      </c>
      <c r="C50" s="1" t="s">
        <v>700</v>
      </c>
      <c r="D50" s="1" t="s">
        <v>516</v>
      </c>
      <c r="E50" s="1" t="s">
        <v>701</v>
      </c>
      <c r="F50" s="1" t="s">
        <v>488</v>
      </c>
      <c r="G50" s="1" t="s">
        <v>448</v>
      </c>
      <c r="H50" s="1" t="s">
        <v>424</v>
      </c>
      <c r="I50" s="1" t="s">
        <v>702</v>
      </c>
      <c r="J50" s="1" t="s">
        <v>30</v>
      </c>
      <c r="K50" s="1" t="s">
        <v>703</v>
      </c>
      <c r="L50" s="1" t="s">
        <v>703</v>
      </c>
      <c r="M50" s="1" t="s">
        <v>427</v>
      </c>
      <c r="N50" s="1" t="s">
        <v>427</v>
      </c>
      <c r="O50" s="1" t="s">
        <v>428</v>
      </c>
      <c r="P50" s="1" t="s">
        <v>429</v>
      </c>
      <c r="Q50" s="1" t="s">
        <v>430</v>
      </c>
      <c r="R50" s="1" t="s">
        <v>704</v>
      </c>
      <c r="S50" s="1" t="s">
        <v>432</v>
      </c>
      <c r="T50" s="1" t="s">
        <v>433</v>
      </c>
      <c r="U50" s="1" t="s">
        <v>434</v>
      </c>
      <c r="V50" s="1" t="s">
        <v>463</v>
      </c>
    </row>
    <row r="51" s="1" customFormat="1" spans="1:22">
      <c r="A51" s="3">
        <v>999226924073133</v>
      </c>
      <c r="B51" s="1" t="s">
        <v>699</v>
      </c>
      <c r="C51" s="1" t="s">
        <v>705</v>
      </c>
      <c r="D51" s="1" t="s">
        <v>516</v>
      </c>
      <c r="E51" s="1" t="s">
        <v>706</v>
      </c>
      <c r="F51" s="1" t="s">
        <v>452</v>
      </c>
      <c r="G51" s="1" t="s">
        <v>419</v>
      </c>
      <c r="H51" s="1" t="s">
        <v>424</v>
      </c>
      <c r="I51" s="1" t="s">
        <v>707</v>
      </c>
      <c r="J51" s="1" t="s">
        <v>30</v>
      </c>
      <c r="K51" s="1" t="s">
        <v>708</v>
      </c>
      <c r="L51" s="1" t="s">
        <v>708</v>
      </c>
      <c r="M51" s="1" t="s">
        <v>427</v>
      </c>
      <c r="N51" s="1" t="s">
        <v>427</v>
      </c>
      <c r="O51" s="1" t="s">
        <v>428</v>
      </c>
      <c r="P51" s="1" t="s">
        <v>429</v>
      </c>
      <c r="Q51" s="1" t="s">
        <v>430</v>
      </c>
      <c r="R51" s="1" t="s">
        <v>709</v>
      </c>
      <c r="S51" s="1" t="s">
        <v>432</v>
      </c>
      <c r="T51" s="1" t="s">
        <v>433</v>
      </c>
      <c r="U51" s="1" t="s">
        <v>434</v>
      </c>
      <c r="V51" s="1" t="s">
        <v>463</v>
      </c>
    </row>
    <row r="52" s="1" customFormat="1" spans="1:22">
      <c r="A52" s="3">
        <v>999226923971873</v>
      </c>
      <c r="B52" s="1" t="s">
        <v>699</v>
      </c>
      <c r="C52" s="1" t="s">
        <v>710</v>
      </c>
      <c r="D52" s="1" t="s">
        <v>516</v>
      </c>
      <c r="E52" s="1" t="s">
        <v>706</v>
      </c>
      <c r="F52" s="1" t="s">
        <v>470</v>
      </c>
      <c r="G52" s="1" t="s">
        <v>448</v>
      </c>
      <c r="H52" s="1" t="s">
        <v>424</v>
      </c>
      <c r="I52" s="1" t="s">
        <v>711</v>
      </c>
      <c r="J52" s="1" t="s">
        <v>30</v>
      </c>
      <c r="K52" s="1" t="s">
        <v>712</v>
      </c>
      <c r="L52" s="1" t="s">
        <v>712</v>
      </c>
      <c r="M52" s="1" t="s">
        <v>427</v>
      </c>
      <c r="N52" s="1" t="s">
        <v>427</v>
      </c>
      <c r="O52" s="1" t="s">
        <v>428</v>
      </c>
      <c r="P52" s="1" t="s">
        <v>429</v>
      </c>
      <c r="Q52" s="1" t="s">
        <v>430</v>
      </c>
      <c r="R52" s="1" t="s">
        <v>713</v>
      </c>
      <c r="S52" s="1" t="s">
        <v>432</v>
      </c>
      <c r="T52" s="1" t="s">
        <v>433</v>
      </c>
      <c r="U52" s="1" t="s">
        <v>434</v>
      </c>
      <c r="V52" s="1" t="s">
        <v>463</v>
      </c>
    </row>
    <row r="53" s="1" customFormat="1" spans="1:22">
      <c r="A53" s="3">
        <v>26920662508</v>
      </c>
      <c r="B53" s="1" t="s">
        <v>714</v>
      </c>
      <c r="C53" s="1" t="s">
        <v>715</v>
      </c>
      <c r="D53" s="1" t="s">
        <v>516</v>
      </c>
      <c r="E53" s="1" t="s">
        <v>716</v>
      </c>
      <c r="F53" s="1" t="s">
        <v>440</v>
      </c>
      <c r="G53" s="1" t="s">
        <v>452</v>
      </c>
      <c r="H53" s="1" t="s">
        <v>424</v>
      </c>
      <c r="I53" s="1" t="s">
        <v>717</v>
      </c>
      <c r="J53" s="1" t="s">
        <v>30</v>
      </c>
      <c r="K53" s="1" t="s">
        <v>718</v>
      </c>
      <c r="L53" s="1" t="s">
        <v>718</v>
      </c>
      <c r="M53" s="1" t="s">
        <v>427</v>
      </c>
      <c r="N53" s="1" t="s">
        <v>427</v>
      </c>
      <c r="O53" s="1" t="s">
        <v>428</v>
      </c>
      <c r="P53" s="1" t="s">
        <v>429</v>
      </c>
      <c r="Q53" s="1" t="s">
        <v>430</v>
      </c>
      <c r="R53" s="1" t="s">
        <v>719</v>
      </c>
      <c r="S53" s="1" t="s">
        <v>432</v>
      </c>
      <c r="T53" s="1" t="s">
        <v>433</v>
      </c>
      <c r="U53" s="1" t="s">
        <v>434</v>
      </c>
      <c r="V53" s="1" t="s">
        <v>463</v>
      </c>
    </row>
    <row r="54" s="1" customFormat="1" spans="1:22">
      <c r="A54" s="3">
        <v>999226920110285</v>
      </c>
      <c r="B54" s="1" t="s">
        <v>714</v>
      </c>
      <c r="C54" s="1" t="s">
        <v>720</v>
      </c>
      <c r="D54" s="1" t="s">
        <v>516</v>
      </c>
      <c r="E54" s="1" t="s">
        <v>721</v>
      </c>
      <c r="F54" s="1" t="s">
        <v>440</v>
      </c>
      <c r="G54" s="1" t="s">
        <v>452</v>
      </c>
      <c r="H54" s="1" t="s">
        <v>424</v>
      </c>
      <c r="I54" s="1" t="s">
        <v>722</v>
      </c>
      <c r="J54" s="1" t="s">
        <v>30</v>
      </c>
      <c r="K54" s="1" t="s">
        <v>723</v>
      </c>
      <c r="L54" s="1" t="s">
        <v>723</v>
      </c>
      <c r="M54" s="1" t="s">
        <v>427</v>
      </c>
      <c r="N54" s="1" t="s">
        <v>427</v>
      </c>
      <c r="O54" s="1" t="s">
        <v>428</v>
      </c>
      <c r="P54" s="1" t="s">
        <v>429</v>
      </c>
      <c r="Q54" s="1" t="s">
        <v>430</v>
      </c>
      <c r="R54" s="1" t="s">
        <v>724</v>
      </c>
      <c r="S54" s="1" t="s">
        <v>432</v>
      </c>
      <c r="T54" s="1" t="s">
        <v>433</v>
      </c>
      <c r="U54" s="1" t="s">
        <v>434</v>
      </c>
      <c r="V54" s="1" t="s">
        <v>463</v>
      </c>
    </row>
    <row r="55" s="1" customFormat="1" spans="1:22">
      <c r="A55" s="3">
        <v>999226919384072</v>
      </c>
      <c r="B55" s="1" t="s">
        <v>714</v>
      </c>
      <c r="C55" s="1" t="s">
        <v>725</v>
      </c>
      <c r="D55" s="1" t="s">
        <v>516</v>
      </c>
      <c r="E55" s="1" t="s">
        <v>726</v>
      </c>
      <c r="F55" s="1" t="s">
        <v>448</v>
      </c>
      <c r="G55" s="1" t="s">
        <v>440</v>
      </c>
      <c r="H55" s="1" t="s">
        <v>424</v>
      </c>
      <c r="I55" s="1" t="s">
        <v>722</v>
      </c>
      <c r="J55" s="1" t="s">
        <v>30</v>
      </c>
      <c r="K55" s="1" t="s">
        <v>723</v>
      </c>
      <c r="L55" s="1" t="s">
        <v>723</v>
      </c>
      <c r="M55" s="1" t="s">
        <v>427</v>
      </c>
      <c r="N55" s="1" t="s">
        <v>427</v>
      </c>
      <c r="O55" s="1" t="s">
        <v>428</v>
      </c>
      <c r="P55" s="1" t="s">
        <v>429</v>
      </c>
      <c r="Q55" s="1" t="s">
        <v>430</v>
      </c>
      <c r="R55" s="1" t="s">
        <v>727</v>
      </c>
      <c r="S55" s="1" t="s">
        <v>432</v>
      </c>
      <c r="T55" s="1" t="s">
        <v>433</v>
      </c>
      <c r="U55" s="1" t="s">
        <v>434</v>
      </c>
      <c r="V55" s="1" t="s">
        <v>463</v>
      </c>
    </row>
    <row r="56" s="1" customFormat="1" spans="1:22">
      <c r="A56" s="3">
        <v>999226913374921</v>
      </c>
      <c r="B56" s="1" t="s">
        <v>714</v>
      </c>
      <c r="C56" s="1" t="s">
        <v>728</v>
      </c>
      <c r="D56" s="1" t="s">
        <v>729</v>
      </c>
      <c r="E56" s="1" t="s">
        <v>730</v>
      </c>
      <c r="F56" s="1" t="s">
        <v>488</v>
      </c>
      <c r="G56" s="1" t="s">
        <v>448</v>
      </c>
      <c r="H56" s="1" t="s">
        <v>424</v>
      </c>
      <c r="I56" s="1" t="s">
        <v>731</v>
      </c>
      <c r="J56" s="1" t="s">
        <v>30</v>
      </c>
      <c r="K56" s="1" t="s">
        <v>732</v>
      </c>
      <c r="L56" s="1" t="s">
        <v>732</v>
      </c>
      <c r="M56" s="1" t="s">
        <v>427</v>
      </c>
      <c r="N56" s="1" t="s">
        <v>427</v>
      </c>
      <c r="O56" s="1" t="s">
        <v>428</v>
      </c>
      <c r="P56" s="1" t="s">
        <v>429</v>
      </c>
      <c r="Q56" s="1" t="s">
        <v>430</v>
      </c>
      <c r="R56" s="1" t="s">
        <v>733</v>
      </c>
      <c r="S56" s="1" t="s">
        <v>432</v>
      </c>
      <c r="T56" s="1" t="s">
        <v>433</v>
      </c>
      <c r="U56" s="1" t="s">
        <v>434</v>
      </c>
      <c r="V56" s="1" t="s">
        <v>456</v>
      </c>
    </row>
    <row r="57" s="1" customFormat="1" spans="1:22">
      <c r="A57" s="3">
        <v>999226911725546</v>
      </c>
      <c r="B57" s="1" t="s">
        <v>714</v>
      </c>
      <c r="C57" s="1" t="s">
        <v>734</v>
      </c>
      <c r="D57" s="1" t="s">
        <v>483</v>
      </c>
      <c r="E57" s="1" t="s">
        <v>735</v>
      </c>
      <c r="F57" s="1" t="s">
        <v>569</v>
      </c>
      <c r="G57" s="1" t="s">
        <v>448</v>
      </c>
      <c r="H57" s="1" t="s">
        <v>424</v>
      </c>
      <c r="I57" s="1" t="s">
        <v>736</v>
      </c>
      <c r="J57" s="1" t="s">
        <v>30</v>
      </c>
      <c r="K57" s="1" t="s">
        <v>737</v>
      </c>
      <c r="L57" s="1" t="s">
        <v>737</v>
      </c>
      <c r="M57" s="1" t="s">
        <v>427</v>
      </c>
      <c r="N57" s="1" t="s">
        <v>427</v>
      </c>
      <c r="O57" s="1" t="s">
        <v>428</v>
      </c>
      <c r="P57" s="1" t="s">
        <v>429</v>
      </c>
      <c r="Q57" s="1" t="s">
        <v>430</v>
      </c>
      <c r="R57" s="1" t="s">
        <v>738</v>
      </c>
      <c r="S57" s="1" t="s">
        <v>432</v>
      </c>
      <c r="T57" s="1" t="s">
        <v>433</v>
      </c>
      <c r="U57" s="1" t="s">
        <v>434</v>
      </c>
      <c r="V57" s="1" t="s">
        <v>456</v>
      </c>
    </row>
    <row r="58" s="1" customFormat="1" spans="1:22">
      <c r="A58" s="3">
        <v>999226910957556</v>
      </c>
      <c r="B58" s="1" t="s">
        <v>714</v>
      </c>
      <c r="C58" s="1" t="s">
        <v>739</v>
      </c>
      <c r="D58" s="1" t="s">
        <v>740</v>
      </c>
      <c r="E58" s="1" t="s">
        <v>741</v>
      </c>
      <c r="F58" s="1" t="s">
        <v>452</v>
      </c>
      <c r="G58" s="1" t="s">
        <v>423</v>
      </c>
      <c r="H58" s="1" t="s">
        <v>424</v>
      </c>
      <c r="I58" s="1" t="s">
        <v>742</v>
      </c>
      <c r="J58" s="1" t="s">
        <v>30</v>
      </c>
      <c r="K58" s="1" t="s">
        <v>743</v>
      </c>
      <c r="L58" s="1" t="s">
        <v>743</v>
      </c>
      <c r="M58" s="1" t="s">
        <v>427</v>
      </c>
      <c r="N58" s="1" t="s">
        <v>427</v>
      </c>
      <c r="O58" s="1" t="s">
        <v>428</v>
      </c>
      <c r="P58" s="1" t="s">
        <v>429</v>
      </c>
      <c r="Q58" s="1" t="s">
        <v>430</v>
      </c>
      <c r="R58" s="1" t="s">
        <v>744</v>
      </c>
      <c r="S58" s="1" t="s">
        <v>432</v>
      </c>
      <c r="T58" s="1" t="s">
        <v>433</v>
      </c>
      <c r="U58" s="1" t="s">
        <v>434</v>
      </c>
      <c r="V58" s="1" t="s">
        <v>456</v>
      </c>
    </row>
    <row r="59" s="1" customFormat="1" spans="1:22">
      <c r="A59" s="3">
        <v>999226849921007</v>
      </c>
      <c r="B59" s="1" t="s">
        <v>745</v>
      </c>
      <c r="C59" s="1" t="s">
        <v>746</v>
      </c>
      <c r="D59" s="1" t="s">
        <v>483</v>
      </c>
      <c r="E59" s="1" t="s">
        <v>747</v>
      </c>
      <c r="F59" s="1" t="s">
        <v>440</v>
      </c>
      <c r="G59" s="1" t="s">
        <v>419</v>
      </c>
      <c r="H59" s="1" t="s">
        <v>424</v>
      </c>
      <c r="I59" s="1" t="s">
        <v>748</v>
      </c>
      <c r="J59" s="1" t="s">
        <v>30</v>
      </c>
      <c r="K59" s="1" t="s">
        <v>749</v>
      </c>
      <c r="L59" s="1" t="s">
        <v>749</v>
      </c>
      <c r="M59" s="1" t="s">
        <v>427</v>
      </c>
      <c r="N59" s="1" t="s">
        <v>427</v>
      </c>
      <c r="O59" s="1" t="s">
        <v>428</v>
      </c>
      <c r="P59" s="1" t="s">
        <v>429</v>
      </c>
      <c r="Q59" s="1" t="s">
        <v>430</v>
      </c>
      <c r="R59" s="1" t="s">
        <v>750</v>
      </c>
      <c r="S59" s="1" t="s">
        <v>432</v>
      </c>
      <c r="T59" s="1" t="s">
        <v>433</v>
      </c>
      <c r="U59" s="1" t="s">
        <v>434</v>
      </c>
      <c r="V59" s="1" t="s">
        <v>456</v>
      </c>
    </row>
    <row r="60" s="1" customFormat="1" spans="1:22">
      <c r="A60" s="3">
        <v>999226842322548</v>
      </c>
      <c r="B60" s="1" t="s">
        <v>751</v>
      </c>
      <c r="C60" s="1" t="s">
        <v>752</v>
      </c>
      <c r="D60" s="1" t="s">
        <v>483</v>
      </c>
      <c r="E60" s="1" t="s">
        <v>753</v>
      </c>
      <c r="F60" s="1" t="s">
        <v>443</v>
      </c>
      <c r="G60" s="1" t="s">
        <v>423</v>
      </c>
      <c r="H60" s="1" t="s">
        <v>424</v>
      </c>
      <c r="I60" s="1" t="s">
        <v>754</v>
      </c>
      <c r="J60" s="1" t="s">
        <v>30</v>
      </c>
      <c r="K60" s="1" t="s">
        <v>755</v>
      </c>
      <c r="L60" s="1" t="s">
        <v>755</v>
      </c>
      <c r="M60" s="1" t="s">
        <v>427</v>
      </c>
      <c r="N60" s="1" t="s">
        <v>427</v>
      </c>
      <c r="O60" s="1" t="s">
        <v>428</v>
      </c>
      <c r="P60" s="1" t="s">
        <v>429</v>
      </c>
      <c r="Q60" s="1" t="s">
        <v>430</v>
      </c>
      <c r="R60" s="1" t="s">
        <v>756</v>
      </c>
      <c r="S60" s="1" t="s">
        <v>432</v>
      </c>
      <c r="T60" s="1" t="s">
        <v>433</v>
      </c>
      <c r="U60" s="1" t="s">
        <v>434</v>
      </c>
      <c r="V60" s="1" t="s">
        <v>456</v>
      </c>
    </row>
    <row r="61" s="1" customFormat="1" spans="1:22">
      <c r="A61" s="3">
        <v>999226842070793</v>
      </c>
      <c r="B61" s="1" t="s">
        <v>751</v>
      </c>
      <c r="C61" s="1" t="s">
        <v>757</v>
      </c>
      <c r="D61" s="1" t="s">
        <v>483</v>
      </c>
      <c r="E61" s="1" t="s">
        <v>758</v>
      </c>
      <c r="F61" s="1" t="s">
        <v>443</v>
      </c>
      <c r="G61" s="1" t="s">
        <v>423</v>
      </c>
      <c r="H61" s="1" t="s">
        <v>424</v>
      </c>
      <c r="I61" s="1" t="s">
        <v>754</v>
      </c>
      <c r="J61" s="1" t="s">
        <v>30</v>
      </c>
      <c r="K61" s="1" t="s">
        <v>755</v>
      </c>
      <c r="L61" s="1" t="s">
        <v>755</v>
      </c>
      <c r="M61" s="1" t="s">
        <v>427</v>
      </c>
      <c r="N61" s="1" t="s">
        <v>427</v>
      </c>
      <c r="O61" s="1" t="s">
        <v>428</v>
      </c>
      <c r="P61" s="1" t="s">
        <v>429</v>
      </c>
      <c r="Q61" s="1" t="s">
        <v>430</v>
      </c>
      <c r="R61" s="1" t="s">
        <v>759</v>
      </c>
      <c r="S61" s="1" t="s">
        <v>432</v>
      </c>
      <c r="T61" s="1" t="s">
        <v>433</v>
      </c>
      <c r="U61" s="1" t="s">
        <v>434</v>
      </c>
      <c r="V61" s="1" t="s">
        <v>456</v>
      </c>
    </row>
    <row r="62" s="1" customFormat="1" spans="1:22">
      <c r="A62" s="3">
        <v>999226839599031</v>
      </c>
      <c r="B62" s="1" t="s">
        <v>751</v>
      </c>
      <c r="C62" s="1" t="s">
        <v>760</v>
      </c>
      <c r="D62" s="1" t="s">
        <v>483</v>
      </c>
      <c r="E62" s="1" t="s">
        <v>761</v>
      </c>
      <c r="F62" s="1" t="s">
        <v>419</v>
      </c>
      <c r="G62" s="1" t="s">
        <v>443</v>
      </c>
      <c r="H62" s="1" t="s">
        <v>424</v>
      </c>
      <c r="I62" s="1" t="s">
        <v>762</v>
      </c>
      <c r="J62" s="1" t="s">
        <v>30</v>
      </c>
      <c r="K62" s="1" t="s">
        <v>763</v>
      </c>
      <c r="L62" s="1" t="s">
        <v>763</v>
      </c>
      <c r="M62" s="1" t="s">
        <v>427</v>
      </c>
      <c r="N62" s="1" t="s">
        <v>427</v>
      </c>
      <c r="O62" s="1" t="s">
        <v>428</v>
      </c>
      <c r="P62" s="1" t="s">
        <v>429</v>
      </c>
      <c r="Q62" s="1" t="s">
        <v>430</v>
      </c>
      <c r="R62" s="1" t="s">
        <v>764</v>
      </c>
      <c r="S62" s="1" t="s">
        <v>432</v>
      </c>
      <c r="T62" s="1" t="s">
        <v>433</v>
      </c>
      <c r="U62" s="1" t="s">
        <v>434</v>
      </c>
      <c r="V62" s="1" t="s">
        <v>456</v>
      </c>
    </row>
    <row r="63" s="1" customFormat="1" spans="1:22">
      <c r="A63" s="3">
        <v>999226799323917</v>
      </c>
      <c r="B63" s="1" t="s">
        <v>765</v>
      </c>
      <c r="C63" s="1" t="s">
        <v>766</v>
      </c>
      <c r="D63" s="1" t="s">
        <v>483</v>
      </c>
      <c r="E63" s="1" t="s">
        <v>767</v>
      </c>
      <c r="F63" s="1" t="s">
        <v>470</v>
      </c>
      <c r="G63" s="1" t="s">
        <v>419</v>
      </c>
      <c r="H63" s="1" t="s">
        <v>424</v>
      </c>
      <c r="I63" s="1" t="s">
        <v>768</v>
      </c>
      <c r="J63" s="1" t="s">
        <v>30</v>
      </c>
      <c r="K63" s="1" t="s">
        <v>769</v>
      </c>
      <c r="L63" s="1" t="s">
        <v>769</v>
      </c>
      <c r="M63" s="1" t="s">
        <v>427</v>
      </c>
      <c r="N63" s="1" t="s">
        <v>427</v>
      </c>
      <c r="O63" s="1" t="s">
        <v>428</v>
      </c>
      <c r="P63" s="1" t="s">
        <v>429</v>
      </c>
      <c r="Q63" s="1" t="s">
        <v>430</v>
      </c>
      <c r="R63" s="1" t="s">
        <v>770</v>
      </c>
      <c r="S63" s="1" t="s">
        <v>432</v>
      </c>
      <c r="T63" s="1" t="s">
        <v>433</v>
      </c>
      <c r="U63" s="1" t="s">
        <v>434</v>
      </c>
      <c r="V63" s="1" t="s">
        <v>456</v>
      </c>
    </row>
    <row r="64" s="1" customFormat="1" spans="1:22">
      <c r="A64" s="3">
        <v>999226787359616</v>
      </c>
      <c r="B64" s="1" t="s">
        <v>771</v>
      </c>
      <c r="C64" s="1" t="s">
        <v>772</v>
      </c>
      <c r="D64" s="1" t="s">
        <v>483</v>
      </c>
      <c r="E64" s="1" t="s">
        <v>773</v>
      </c>
      <c r="F64" s="1" t="s">
        <v>440</v>
      </c>
      <c r="G64" s="1" t="s">
        <v>443</v>
      </c>
      <c r="H64" s="1" t="s">
        <v>424</v>
      </c>
      <c r="I64" s="1" t="s">
        <v>774</v>
      </c>
      <c r="J64" s="1" t="s">
        <v>30</v>
      </c>
      <c r="K64" s="1" t="s">
        <v>775</v>
      </c>
      <c r="L64" s="1" t="s">
        <v>775</v>
      </c>
      <c r="M64" s="1" t="s">
        <v>427</v>
      </c>
      <c r="N64" s="1" t="s">
        <v>427</v>
      </c>
      <c r="O64" s="1" t="s">
        <v>428</v>
      </c>
      <c r="P64" s="1" t="s">
        <v>429</v>
      </c>
      <c r="Q64" s="1" t="s">
        <v>430</v>
      </c>
      <c r="R64" s="1" t="s">
        <v>776</v>
      </c>
      <c r="S64" s="1" t="s">
        <v>432</v>
      </c>
      <c r="T64" s="1" t="s">
        <v>433</v>
      </c>
      <c r="U64" s="1" t="s">
        <v>434</v>
      </c>
      <c r="V64" s="1" t="s">
        <v>456</v>
      </c>
    </row>
    <row r="65" s="1" customFormat="1" spans="1:22">
      <c r="A65" s="3">
        <v>999226714464835</v>
      </c>
      <c r="B65" s="1" t="s">
        <v>777</v>
      </c>
      <c r="C65" s="1" t="s">
        <v>778</v>
      </c>
      <c r="D65" s="1" t="s">
        <v>483</v>
      </c>
      <c r="E65" s="1" t="s">
        <v>779</v>
      </c>
      <c r="F65" s="1" t="s">
        <v>443</v>
      </c>
      <c r="G65" s="1" t="s">
        <v>444</v>
      </c>
      <c r="H65" s="1" t="s">
        <v>424</v>
      </c>
      <c r="I65" s="1" t="s">
        <v>780</v>
      </c>
      <c r="J65" s="1" t="s">
        <v>30</v>
      </c>
      <c r="K65" s="1" t="s">
        <v>781</v>
      </c>
      <c r="L65" s="1" t="s">
        <v>781</v>
      </c>
      <c r="M65" s="1" t="s">
        <v>427</v>
      </c>
      <c r="N65" s="1" t="s">
        <v>427</v>
      </c>
      <c r="O65" s="1" t="s">
        <v>428</v>
      </c>
      <c r="P65" s="1" t="s">
        <v>429</v>
      </c>
      <c r="Q65" s="1" t="s">
        <v>430</v>
      </c>
      <c r="R65" s="1" t="s">
        <v>782</v>
      </c>
      <c r="S65" s="1" t="s">
        <v>432</v>
      </c>
      <c r="T65" s="1" t="s">
        <v>433</v>
      </c>
      <c r="U65" s="1" t="s">
        <v>434</v>
      </c>
      <c r="V65" s="1" t="s">
        <v>456</v>
      </c>
    </row>
    <row r="66" s="1" customFormat="1" spans="1:22">
      <c r="A66" s="3">
        <v>999226647565714</v>
      </c>
      <c r="B66" s="1" t="s">
        <v>783</v>
      </c>
      <c r="C66" s="1" t="s">
        <v>784</v>
      </c>
      <c r="D66" s="1" t="s">
        <v>483</v>
      </c>
      <c r="E66" s="1" t="s">
        <v>785</v>
      </c>
      <c r="F66" s="1" t="s">
        <v>448</v>
      </c>
      <c r="G66" s="1" t="s">
        <v>423</v>
      </c>
      <c r="H66" s="1" t="s">
        <v>424</v>
      </c>
      <c r="I66" s="1" t="s">
        <v>786</v>
      </c>
      <c r="J66" s="1" t="s">
        <v>30</v>
      </c>
      <c r="K66" s="1" t="s">
        <v>787</v>
      </c>
      <c r="L66" s="1" t="s">
        <v>787</v>
      </c>
      <c r="M66" s="1" t="s">
        <v>427</v>
      </c>
      <c r="N66" s="1" t="s">
        <v>427</v>
      </c>
      <c r="O66" s="1" t="s">
        <v>428</v>
      </c>
      <c r="P66" s="1" t="s">
        <v>429</v>
      </c>
      <c r="Q66" s="1" t="s">
        <v>430</v>
      </c>
      <c r="R66" s="1" t="s">
        <v>788</v>
      </c>
      <c r="S66" s="1" t="s">
        <v>432</v>
      </c>
      <c r="T66" s="1" t="s">
        <v>433</v>
      </c>
      <c r="U66" s="1" t="s">
        <v>434</v>
      </c>
      <c r="V66" s="1" t="s">
        <v>456</v>
      </c>
    </row>
    <row r="67" s="1" customFormat="1" spans="1:22">
      <c r="A67" s="3">
        <v>999226647200519</v>
      </c>
      <c r="B67" s="1" t="s">
        <v>783</v>
      </c>
      <c r="C67" s="1" t="s">
        <v>789</v>
      </c>
      <c r="D67" s="1" t="s">
        <v>483</v>
      </c>
      <c r="E67" s="1" t="s">
        <v>790</v>
      </c>
      <c r="F67" s="1" t="s">
        <v>448</v>
      </c>
      <c r="G67" s="1" t="s">
        <v>423</v>
      </c>
      <c r="H67" s="1" t="s">
        <v>424</v>
      </c>
      <c r="I67" s="1" t="s">
        <v>786</v>
      </c>
      <c r="J67" s="1" t="s">
        <v>30</v>
      </c>
      <c r="K67" s="1" t="s">
        <v>787</v>
      </c>
      <c r="L67" s="1" t="s">
        <v>787</v>
      </c>
      <c r="M67" s="1" t="s">
        <v>427</v>
      </c>
      <c r="N67" s="1" t="s">
        <v>427</v>
      </c>
      <c r="O67" s="1" t="s">
        <v>428</v>
      </c>
      <c r="P67" s="1" t="s">
        <v>429</v>
      </c>
      <c r="Q67" s="1" t="s">
        <v>430</v>
      </c>
      <c r="R67" s="1" t="s">
        <v>791</v>
      </c>
      <c r="S67" s="1" t="s">
        <v>432</v>
      </c>
      <c r="T67" s="1" t="s">
        <v>433</v>
      </c>
      <c r="U67" s="1" t="s">
        <v>434</v>
      </c>
      <c r="V67" s="1" t="s">
        <v>456</v>
      </c>
    </row>
    <row r="68" s="1" customFormat="1" spans="1:22">
      <c r="A68" s="3">
        <v>999226633656765</v>
      </c>
      <c r="B68" s="1" t="s">
        <v>792</v>
      </c>
      <c r="C68" s="1" t="s">
        <v>793</v>
      </c>
      <c r="D68" s="1" t="s">
        <v>483</v>
      </c>
      <c r="E68" s="1" t="s">
        <v>794</v>
      </c>
      <c r="F68" s="1" t="s">
        <v>452</v>
      </c>
      <c r="G68" s="1" t="s">
        <v>423</v>
      </c>
      <c r="H68" s="1" t="s">
        <v>424</v>
      </c>
      <c r="I68" s="1" t="s">
        <v>795</v>
      </c>
      <c r="J68" s="1" t="s">
        <v>30</v>
      </c>
      <c r="K68" s="1" t="s">
        <v>796</v>
      </c>
      <c r="L68" s="1" t="s">
        <v>796</v>
      </c>
      <c r="M68" s="1" t="s">
        <v>427</v>
      </c>
      <c r="N68" s="1" t="s">
        <v>427</v>
      </c>
      <c r="O68" s="1" t="s">
        <v>428</v>
      </c>
      <c r="P68" s="1" t="s">
        <v>429</v>
      </c>
      <c r="Q68" s="1" t="s">
        <v>430</v>
      </c>
      <c r="R68" s="1" t="s">
        <v>797</v>
      </c>
      <c r="S68" s="1" t="s">
        <v>432</v>
      </c>
      <c r="T68" s="1" t="s">
        <v>433</v>
      </c>
      <c r="U68" s="1" t="s">
        <v>434</v>
      </c>
      <c r="V68" s="1" t="s">
        <v>456</v>
      </c>
    </row>
    <row r="69" s="1" customFormat="1" spans="1:22">
      <c r="A69" s="3">
        <v>999226626581394</v>
      </c>
      <c r="B69" s="1" t="s">
        <v>792</v>
      </c>
      <c r="C69" s="1" t="s">
        <v>798</v>
      </c>
      <c r="D69" s="1" t="s">
        <v>483</v>
      </c>
      <c r="E69" s="1" t="s">
        <v>799</v>
      </c>
      <c r="F69" s="1" t="s">
        <v>419</v>
      </c>
      <c r="G69" s="1" t="s">
        <v>444</v>
      </c>
      <c r="H69" s="1" t="s">
        <v>424</v>
      </c>
      <c r="I69" s="1" t="s">
        <v>800</v>
      </c>
      <c r="J69" s="1" t="s">
        <v>30</v>
      </c>
      <c r="K69" s="1" t="s">
        <v>801</v>
      </c>
      <c r="L69" s="1" t="s">
        <v>801</v>
      </c>
      <c r="M69" s="1" t="s">
        <v>427</v>
      </c>
      <c r="N69" s="1" t="s">
        <v>427</v>
      </c>
      <c r="O69" s="1" t="s">
        <v>428</v>
      </c>
      <c r="P69" s="1" t="s">
        <v>429</v>
      </c>
      <c r="Q69" s="1" t="s">
        <v>430</v>
      </c>
      <c r="R69" s="1" t="s">
        <v>802</v>
      </c>
      <c r="S69" s="1" t="s">
        <v>432</v>
      </c>
      <c r="T69" s="1" t="s">
        <v>433</v>
      </c>
      <c r="U69" s="1" t="s">
        <v>434</v>
      </c>
      <c r="V69" s="1" t="s">
        <v>456</v>
      </c>
    </row>
    <row r="70" s="1" customFormat="1" spans="1:22">
      <c r="A70" s="3">
        <v>999226604306091</v>
      </c>
      <c r="B70" s="1" t="s">
        <v>803</v>
      </c>
      <c r="C70" s="1" t="s">
        <v>804</v>
      </c>
      <c r="D70" s="1" t="s">
        <v>483</v>
      </c>
      <c r="E70" s="1" t="s">
        <v>805</v>
      </c>
      <c r="F70" s="1" t="s">
        <v>488</v>
      </c>
      <c r="G70" s="1" t="s">
        <v>440</v>
      </c>
      <c r="H70" s="1" t="s">
        <v>424</v>
      </c>
      <c r="I70" s="1" t="s">
        <v>806</v>
      </c>
      <c r="J70" s="1" t="s">
        <v>30</v>
      </c>
      <c r="K70" s="1" t="s">
        <v>807</v>
      </c>
      <c r="L70" s="1" t="s">
        <v>807</v>
      </c>
      <c r="M70" s="1" t="s">
        <v>427</v>
      </c>
      <c r="N70" s="1" t="s">
        <v>427</v>
      </c>
      <c r="O70" s="1" t="s">
        <v>428</v>
      </c>
      <c r="P70" s="1" t="s">
        <v>429</v>
      </c>
      <c r="Q70" s="1" t="s">
        <v>430</v>
      </c>
      <c r="R70" s="1" t="s">
        <v>808</v>
      </c>
      <c r="S70" s="1" t="s">
        <v>432</v>
      </c>
      <c r="T70" s="1" t="s">
        <v>433</v>
      </c>
      <c r="U70" s="1" t="s">
        <v>434</v>
      </c>
      <c r="V70" s="1" t="s">
        <v>456</v>
      </c>
    </row>
    <row r="71" s="1" customFormat="1" spans="1:22">
      <c r="A71" s="3">
        <v>999226496729424</v>
      </c>
      <c r="B71" s="1" t="s">
        <v>809</v>
      </c>
      <c r="C71" s="1" t="s">
        <v>810</v>
      </c>
      <c r="D71" s="1" t="s">
        <v>483</v>
      </c>
      <c r="E71" s="1" t="s">
        <v>811</v>
      </c>
      <c r="F71" s="1" t="s">
        <v>448</v>
      </c>
      <c r="G71" s="1" t="s">
        <v>423</v>
      </c>
      <c r="H71" s="1" t="s">
        <v>424</v>
      </c>
      <c r="I71" s="1" t="s">
        <v>812</v>
      </c>
      <c r="J71" s="1" t="s">
        <v>30</v>
      </c>
      <c r="K71" s="1" t="s">
        <v>813</v>
      </c>
      <c r="L71" s="1" t="s">
        <v>813</v>
      </c>
      <c r="M71" s="1" t="s">
        <v>427</v>
      </c>
      <c r="N71" s="1" t="s">
        <v>427</v>
      </c>
      <c r="O71" s="1" t="s">
        <v>428</v>
      </c>
      <c r="P71" s="1" t="s">
        <v>429</v>
      </c>
      <c r="Q71" s="1" t="s">
        <v>430</v>
      </c>
      <c r="R71" s="1" t="s">
        <v>814</v>
      </c>
      <c r="S71" s="1" t="s">
        <v>432</v>
      </c>
      <c r="T71" s="1" t="s">
        <v>433</v>
      </c>
      <c r="U71" s="1" t="s">
        <v>434</v>
      </c>
      <c r="V71" s="1" t="s">
        <v>456</v>
      </c>
    </row>
    <row r="72" s="1" customFormat="1" spans="1:22">
      <c r="A72" s="3">
        <v>999226361480158</v>
      </c>
      <c r="B72" s="1" t="s">
        <v>815</v>
      </c>
      <c r="C72" s="1" t="s">
        <v>816</v>
      </c>
      <c r="D72" s="1" t="s">
        <v>483</v>
      </c>
      <c r="E72" s="1" t="s">
        <v>817</v>
      </c>
      <c r="F72" s="1" t="s">
        <v>488</v>
      </c>
      <c r="G72" s="1" t="s">
        <v>443</v>
      </c>
      <c r="H72" s="1" t="s">
        <v>424</v>
      </c>
      <c r="I72" s="1" t="s">
        <v>818</v>
      </c>
      <c r="J72" s="1" t="s">
        <v>30</v>
      </c>
      <c r="K72" s="1" t="s">
        <v>819</v>
      </c>
      <c r="L72" s="1" t="s">
        <v>819</v>
      </c>
      <c r="M72" s="1" t="s">
        <v>427</v>
      </c>
      <c r="N72" s="1" t="s">
        <v>427</v>
      </c>
      <c r="O72" s="1" t="s">
        <v>428</v>
      </c>
      <c r="P72" s="1" t="s">
        <v>429</v>
      </c>
      <c r="Q72" s="1" t="s">
        <v>430</v>
      </c>
      <c r="R72" s="1" t="s">
        <v>820</v>
      </c>
      <c r="S72" s="1" t="s">
        <v>432</v>
      </c>
      <c r="T72" s="1" t="s">
        <v>433</v>
      </c>
      <c r="U72" s="1" t="s">
        <v>434</v>
      </c>
      <c r="V72" s="1" t="s">
        <v>456</v>
      </c>
    </row>
    <row r="73" s="1" customFormat="1" spans="1:22">
      <c r="A73" s="3">
        <v>999225935202963</v>
      </c>
      <c r="B73" s="1" t="s">
        <v>821</v>
      </c>
      <c r="C73" s="1" t="s">
        <v>822</v>
      </c>
      <c r="D73" s="1" t="s">
        <v>823</v>
      </c>
      <c r="E73" s="1" t="s">
        <v>824</v>
      </c>
      <c r="F73" s="1" t="s">
        <v>526</v>
      </c>
      <c r="G73" s="1" t="s">
        <v>440</v>
      </c>
      <c r="H73" s="1" t="s">
        <v>424</v>
      </c>
      <c r="I73" s="1" t="s">
        <v>825</v>
      </c>
      <c r="J73" s="1" t="s">
        <v>30</v>
      </c>
      <c r="K73" s="1" t="s">
        <v>826</v>
      </c>
      <c r="L73" s="1" t="s">
        <v>826</v>
      </c>
      <c r="M73" s="1" t="s">
        <v>427</v>
      </c>
      <c r="N73" s="1" t="s">
        <v>427</v>
      </c>
      <c r="O73" s="1" t="s">
        <v>428</v>
      </c>
      <c r="P73" s="1" t="s">
        <v>429</v>
      </c>
      <c r="Q73" s="1" t="s">
        <v>430</v>
      </c>
      <c r="R73" s="1" t="s">
        <v>827</v>
      </c>
      <c r="S73" s="1" t="s">
        <v>432</v>
      </c>
      <c r="T73" s="1" t="s">
        <v>433</v>
      </c>
      <c r="U73" s="1" t="s">
        <v>434</v>
      </c>
      <c r="V73" s="1" t="s">
        <v>463</v>
      </c>
    </row>
    <row r="74" s="1" customFormat="1" spans="1:22">
      <c r="A74" s="3">
        <v>999225852876752</v>
      </c>
      <c r="B74" s="1" t="s">
        <v>828</v>
      </c>
      <c r="C74" s="1" t="s">
        <v>829</v>
      </c>
      <c r="D74" s="1" t="s">
        <v>823</v>
      </c>
      <c r="E74" s="1" t="s">
        <v>830</v>
      </c>
      <c r="F74" s="1" t="s">
        <v>470</v>
      </c>
      <c r="G74" s="1" t="s">
        <v>452</v>
      </c>
      <c r="H74" s="1" t="s">
        <v>424</v>
      </c>
      <c r="I74" s="1" t="s">
        <v>831</v>
      </c>
      <c r="J74" s="1" t="s">
        <v>30</v>
      </c>
      <c r="K74" s="1" t="s">
        <v>832</v>
      </c>
      <c r="L74" s="1" t="s">
        <v>832</v>
      </c>
      <c r="M74" s="1" t="s">
        <v>427</v>
      </c>
      <c r="N74" s="1" t="s">
        <v>427</v>
      </c>
      <c r="O74" s="1" t="s">
        <v>428</v>
      </c>
      <c r="P74" s="1" t="s">
        <v>429</v>
      </c>
      <c r="Q74" s="1" t="s">
        <v>430</v>
      </c>
      <c r="R74" s="1" t="s">
        <v>833</v>
      </c>
      <c r="S74" s="1" t="s">
        <v>432</v>
      </c>
      <c r="T74" s="1" t="s">
        <v>433</v>
      </c>
      <c r="U74" s="1" t="s">
        <v>434</v>
      </c>
      <c r="V74" s="1" t="s">
        <v>463</v>
      </c>
    </row>
    <row r="75" s="1" customFormat="1" spans="1:22">
      <c r="A75" s="3">
        <v>999225327893041</v>
      </c>
      <c r="B75" s="1" t="s">
        <v>834</v>
      </c>
      <c r="C75" s="1" t="s">
        <v>835</v>
      </c>
      <c r="D75" s="1" t="s">
        <v>510</v>
      </c>
      <c r="E75" s="1" t="s">
        <v>836</v>
      </c>
      <c r="F75" s="1" t="s">
        <v>440</v>
      </c>
      <c r="G75" s="1" t="s">
        <v>419</v>
      </c>
      <c r="H75" s="1" t="s">
        <v>424</v>
      </c>
      <c r="I75" s="1" t="s">
        <v>837</v>
      </c>
      <c r="J75" s="1" t="s">
        <v>30</v>
      </c>
      <c r="K75" s="1" t="s">
        <v>838</v>
      </c>
      <c r="L75" s="1" t="s">
        <v>838</v>
      </c>
      <c r="M75" s="1" t="s">
        <v>427</v>
      </c>
      <c r="N75" s="1" t="s">
        <v>427</v>
      </c>
      <c r="O75" s="1" t="s">
        <v>428</v>
      </c>
      <c r="P75" s="1" t="s">
        <v>429</v>
      </c>
      <c r="Q75" s="1" t="s">
        <v>430</v>
      </c>
      <c r="R75" s="1" t="s">
        <v>839</v>
      </c>
      <c r="S75" s="1" t="s">
        <v>432</v>
      </c>
      <c r="T75" s="1" t="s">
        <v>433</v>
      </c>
      <c r="U75" s="1" t="s">
        <v>434</v>
      </c>
      <c r="V75" s="1" t="s">
        <v>456</v>
      </c>
    </row>
    <row r="76" s="1" customFormat="1" spans="1:22">
      <c r="A76" s="1" t="s">
        <v>840</v>
      </c>
      <c r="B76" s="1" t="s">
        <v>841</v>
      </c>
      <c r="C76" s="1" t="s">
        <v>842</v>
      </c>
      <c r="D76" s="1" t="s">
        <v>639</v>
      </c>
      <c r="E76" s="1" t="s">
        <v>640</v>
      </c>
      <c r="F76" s="1" t="s">
        <v>470</v>
      </c>
      <c r="G76" s="1" t="s">
        <v>440</v>
      </c>
      <c r="H76" s="1" t="s">
        <v>424</v>
      </c>
      <c r="I76" s="1" t="s">
        <v>428</v>
      </c>
      <c r="J76" s="1" t="s">
        <v>843</v>
      </c>
      <c r="K76" s="1" t="s">
        <v>428</v>
      </c>
      <c r="L76" s="1" t="s">
        <v>428</v>
      </c>
      <c r="M76" s="1" t="s">
        <v>427</v>
      </c>
      <c r="N76" s="1" t="s">
        <v>427</v>
      </c>
      <c r="O76" s="1" t="s">
        <v>428</v>
      </c>
      <c r="P76" s="1" t="s">
        <v>429</v>
      </c>
      <c r="Q76" s="1" t="s">
        <v>430</v>
      </c>
      <c r="R76" s="1" t="s">
        <v>844</v>
      </c>
      <c r="S76" s="1" t="s">
        <v>432</v>
      </c>
      <c r="T76" s="1" t="s">
        <v>433</v>
      </c>
      <c r="U76" s="1" t="s">
        <v>434</v>
      </c>
      <c r="V76" s="1" t="s">
        <v>456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