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<sst xmlns="http://schemas.openxmlformats.org/spreadsheetml/2006/main" count="998" uniqueCount="323">
  <si>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</si>
  <si>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</si>
  <si>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</si>
  <si>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</si>
  <si>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</si>
  <si>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</si>
  <si>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</si>
  <si>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</si>
  <si>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</si>
  <si>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</si>
  <si>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</si>
  <si>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</si>
  <si>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</si>
  <si>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</si>
  <si>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</si>
  <si>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</si>
  <si>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</si>
  <si>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</si>
  <si>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</si>
  <si>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</si>
  <si>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</si>
  <si>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</si>
  <si>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</si>
  <si>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</si>
  <si>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</si>
  <si>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999226276028267	</t>
  </si>
  <si>
    <t>Ctrip</t>
  </si>
  <si>
    <t>正常</t>
  </si>
  <si>
    <t>[香港]香港都会海逸酒店(Harbour Plaza Metropolis)(5347164)</t>
  </si>
  <si>
    <t>高级房(至少提前7天预订)(至少连住2晚及以上)&lt;双人入住&gt;&lt;内宾&gt;&lt;无早&gt;</t>
  </si>
  <si>
    <t>CNY</t>
  </si>
  <si>
    <t>ZHANG/ZHENNI,CHEN/ZHENGZI</t>
  </si>
  <si>
    <t>CA363231009CNY</t>
  </si>
  <si>
    <t>未提现</t>
  </si>
  <si>
    <t>携程开票</t>
  </si>
  <si>
    <t xml:space="preserve">3822873	</t>
  </si>
  <si>
    <t xml:space="preserve">6283411	</t>
  </si>
  <si>
    <t xml:space="preserve">999226338321616	</t>
  </si>
  <si>
    <t>ZHENG/JIE,HONG/LEI,Zheng/Tiancheng,Zhu/Houxing</t>
  </si>
  <si>
    <t xml:space="preserve">3830647	</t>
  </si>
  <si>
    <t xml:space="preserve">6285379	</t>
  </si>
  <si>
    <t xml:space="preserve">26354537158	</t>
  </si>
  <si>
    <t>QIU/SHUANG</t>
  </si>
  <si>
    <t xml:space="preserve">3839238	</t>
  </si>
  <si>
    <t xml:space="preserve">	</t>
  </si>
  <si>
    <t xml:space="preserve">999226356419471	</t>
  </si>
  <si>
    <t>TAO/Yan,Ye/Lingshan</t>
  </si>
  <si>
    <t xml:space="preserve">3840486	</t>
  </si>
  <si>
    <t xml:space="preserve">999226481293890	</t>
  </si>
  <si>
    <t>PAN/SIMIN,HUANG/YANG</t>
  </si>
  <si>
    <t xml:space="preserve">3848383	</t>
  </si>
  <si>
    <t xml:space="preserve">6286945	</t>
  </si>
  <si>
    <t xml:space="preserve">999226484256812	</t>
  </si>
  <si>
    <t>CHENG/ZIJIAN</t>
  </si>
  <si>
    <t xml:space="preserve">3849126	</t>
  </si>
  <si>
    <t xml:space="preserve">6286967	</t>
  </si>
  <si>
    <t xml:space="preserve">999226490019391	</t>
  </si>
  <si>
    <t>LIU/DONG,HUANG/Xiazi,YE/Lunging</t>
  </si>
  <si>
    <t xml:space="preserve">3851915	</t>
  </si>
  <si>
    <t xml:space="preserve">6287264	</t>
  </si>
  <si>
    <t xml:space="preserve">999226492293406	</t>
  </si>
  <si>
    <t>QIAO/HONGYU,LIU/GUANCHEN</t>
  </si>
  <si>
    <t xml:space="preserve">3853828	</t>
  </si>
  <si>
    <t xml:space="preserve">6287900	</t>
  </si>
  <si>
    <t xml:space="preserve">999226492828492	</t>
  </si>
  <si>
    <t>Long/Jin</t>
  </si>
  <si>
    <t xml:space="preserve">3854520	</t>
  </si>
  <si>
    <t xml:space="preserve">6287897	</t>
  </si>
  <si>
    <t xml:space="preserve">26493660245	</t>
  </si>
  <si>
    <t>WANG/JING</t>
  </si>
  <si>
    <t xml:space="preserve">3855714	</t>
  </si>
  <si>
    <t xml:space="preserve">6287969	</t>
  </si>
  <si>
    <t xml:space="preserve">999226494966051	</t>
  </si>
  <si>
    <t>GUO/MING</t>
  </si>
  <si>
    <t xml:space="preserve">3857536	</t>
  </si>
  <si>
    <t xml:space="preserve">6287997	</t>
  </si>
  <si>
    <t xml:space="preserve">999226499821892	</t>
  </si>
  <si>
    <t>ZHANG/NAN,ZHANG/KE</t>
  </si>
  <si>
    <t xml:space="preserve">3863181	</t>
  </si>
  <si>
    <t xml:space="preserve">6288720	</t>
  </si>
  <si>
    <t xml:space="preserve">999226566899021	</t>
  </si>
  <si>
    <t>CHEN/BIN,ZHANG/HONGYUE</t>
  </si>
  <si>
    <t xml:space="preserve">3869763	</t>
  </si>
  <si>
    <t xml:space="preserve">999226608896851	</t>
  </si>
  <si>
    <t>LI/YINGPO</t>
  </si>
  <si>
    <t xml:space="preserve">3878510	</t>
  </si>
  <si>
    <t xml:space="preserve">6291428	</t>
  </si>
  <si>
    <t xml:space="preserve">999226612178494	</t>
  </si>
  <si>
    <t>[香港]香港港岛海逸君绰酒店(Harbour Grand Hong Kong)(17081023)</t>
  </si>
  <si>
    <t>高级海景客房(至少连住2晚及以上)&lt;特惠专享&gt;&lt;双人入住&gt;&lt;内宾&gt;&lt;无早&gt;</t>
  </si>
  <si>
    <t>Ye/Jing,Zhao/Haolu</t>
  </si>
  <si>
    <t xml:space="preserve">3879476	</t>
  </si>
  <si>
    <t xml:space="preserve">3214142	</t>
  </si>
  <si>
    <t xml:space="preserve">999226624877346	</t>
  </si>
  <si>
    <t>WANG/YAN</t>
  </si>
  <si>
    <t xml:space="preserve">3883617	</t>
  </si>
  <si>
    <t xml:space="preserve">6292706	</t>
  </si>
  <si>
    <t xml:space="preserve">999226632827513	</t>
  </si>
  <si>
    <t>SHI/DAINI</t>
  </si>
  <si>
    <t xml:space="preserve">3886420	</t>
  </si>
  <si>
    <t xml:space="preserve">6292941	</t>
  </si>
  <si>
    <t xml:space="preserve">999226638159248	</t>
  </si>
  <si>
    <t>[香港]香港九龙海逸君绰酒店(Harbour Grand Kowloon)(17095949)</t>
  </si>
  <si>
    <t>高级客房&lt;提前7天预订特价&gt;(至少连住2晚及以上)&lt;特惠&gt;&lt;双人入住&gt;&lt;内宾&gt;&lt;无早&gt;</t>
  </si>
  <si>
    <t>LIU/SHAOTING</t>
  </si>
  <si>
    <t xml:space="preserve">3887991	</t>
  </si>
  <si>
    <t xml:space="preserve">999226663416160	</t>
  </si>
  <si>
    <t>FU/HONGJU,SHI/DANLI</t>
  </si>
  <si>
    <t xml:space="preserve">3894679	</t>
  </si>
  <si>
    <t xml:space="preserve">999226667995003	</t>
  </si>
  <si>
    <t>LIU/XINMIAO</t>
  </si>
  <si>
    <t xml:space="preserve">3895957	</t>
  </si>
  <si>
    <t xml:space="preserve">999226668282408	</t>
  </si>
  <si>
    <t>LUO/YANLE,ZHENG/YANWEI</t>
  </si>
  <si>
    <t xml:space="preserve">3896026	</t>
  </si>
  <si>
    <t xml:space="preserve">999226671417768	</t>
  </si>
  <si>
    <t>Wu/Wenxiao</t>
  </si>
  <si>
    <t xml:space="preserve">3897330	</t>
  </si>
  <si>
    <t xml:space="preserve">3216034	</t>
  </si>
  <si>
    <t xml:space="preserve">999226710722420	</t>
  </si>
  <si>
    <t>WEI/YI</t>
  </si>
  <si>
    <t xml:space="preserve">3901350	</t>
  </si>
  <si>
    <t xml:space="preserve">999226729474557	</t>
  </si>
  <si>
    <t>ZHOU/BAIXIU</t>
  </si>
  <si>
    <t xml:space="preserve">3907500	</t>
  </si>
  <si>
    <t xml:space="preserve">3216585	</t>
  </si>
  <si>
    <t xml:space="preserve">999226729999974	</t>
  </si>
  <si>
    <t>XU/JIAJUN,CHEN/LIANG</t>
  </si>
  <si>
    <t xml:space="preserve">3907887	</t>
  </si>
  <si>
    <t xml:space="preserve">3216586	</t>
  </si>
  <si>
    <t xml:space="preserve">999226764293892	</t>
  </si>
  <si>
    <t>JIN/XIAOYI,ZHU/HAINING</t>
  </si>
  <si>
    <t xml:space="preserve">3922357	</t>
  </si>
  <si>
    <t xml:space="preserve">999226769396266	</t>
  </si>
  <si>
    <t>[梅州]梅州白天鹅迎宾馆(100697959)</t>
  </si>
  <si>
    <t>商务城景大床房&lt;特惠促销&gt;&lt;双人入住&gt;&lt;双早&gt;&lt;日历房套餐高价值&gt;&lt;新酒店礼盒&gt;</t>
  </si>
  <si>
    <t>刘雄,刘同芳</t>
  </si>
  <si>
    <t xml:space="preserve">999226771370243	</t>
  </si>
  <si>
    <t>商务江景大床房&lt;特惠专享&gt;&lt;双人入住&gt;&lt;双早&gt;&lt;日历房套餐高价值&gt;&lt;新酒店礼盒&gt;</t>
  </si>
  <si>
    <t>钟汝舜,李小兰,李奇珍</t>
  </si>
  <si>
    <t xml:space="preserve">999226771411660	</t>
  </si>
  <si>
    <t>黄嘉茵,黄经纬,李小珍</t>
  </si>
  <si>
    <t xml:space="preserve">999226771426877	</t>
  </si>
  <si>
    <t>商务江景双床房&lt;特惠专享&gt;&lt;双人入住&gt;&lt;双早&gt;&lt;日历房套餐高价值&gt;&lt;新酒店礼盒&gt;</t>
  </si>
  <si>
    <t>李特珍,梁瑜婧</t>
  </si>
  <si>
    <t xml:space="preserve">999226854262509	</t>
  </si>
  <si>
    <t>[梅州]梅州昌盛豪生大酒店(45834822)</t>
  </si>
  <si>
    <t>柚见好——非遗双床房&lt;超值特惠&gt;&lt;双人入住&gt;&lt;双早&gt;</t>
  </si>
  <si>
    <t>吴萍,刘小兰</t>
  </si>
  <si>
    <t xml:space="preserve">999226930166255	</t>
  </si>
  <si>
    <t>[梅州]梅州麓湖山酒店(67856423)</t>
  </si>
  <si>
    <t>豪华大床房&lt;双人入住&gt;&lt;升级特惠&gt;&lt;双早&gt;&lt;日历房套餐高价值&gt;&lt;新酒店礼盒&gt;</t>
  </si>
  <si>
    <t>张勇</t>
  </si>
  <si>
    <t>，</t>
  </si>
  <si>
    <t>999226769396266</t>
  </si>
  <si>
    <t>202309131627420077</t>
  </si>
  <si>
    <t>999226771370243</t>
  </si>
  <si>
    <t>202309131936550021</t>
  </si>
  <si>
    <t>999226771411660</t>
  </si>
  <si>
    <t>202309131947060077</t>
  </si>
  <si>
    <t>999226771426877</t>
  </si>
  <si>
    <t>202309131941550021</t>
  </si>
  <si>
    <t>999226854262509</t>
  </si>
  <si>
    <t>202309202104460077</t>
  </si>
  <si>
    <t>999226930166255</t>
  </si>
  <si>
    <t>202309232304440076</t>
  </si>
  <si>
    <t>A231009093959481</t>
  </si>
  <si>
    <t>房集：i231009092914 6986元</t>
  </si>
  <si>
    <t>CNY / HKD 当前参考汇率: 1.071287012</t>
  </si>
  <si>
    <t>总计： 134605 CNY/
144200.59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</si>
  <si>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</si>
  <si>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</si>
  <si>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</si>
  <si>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</si>
  <si>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</si>
  <si>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</si>
  <si>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</si>
  <si>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</si>
  <si>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</si>
  <si>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</si>
  <si>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</si>
  <si>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</si>
  <si>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</si>
  <si>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</si>
  <si>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</si>
  <si>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</si>
  <si>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</si>
  <si>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</si>
  <si>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</si>
  <si>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2023-09-12</t>
  </si>
  <si>
    <t>3922357</t>
  </si>
  <si>
    <t>香港都会海逸酒店</t>
  </si>
  <si>
    <t>JIN XIAOYI,ZHU HAINING</t>
  </si>
  <si>
    <t>2023-09-22</t>
  </si>
  <si>
    <t>2023-09-24</t>
  </si>
  <si>
    <t>退房日周结</t>
  </si>
  <si>
    <t>2184.00</t>
  </si>
  <si>
    <t>RMB</t>
  </si>
  <si>
    <t>0</t>
  </si>
  <si>
    <t>0.00</t>
  </si>
  <si>
    <t>携程国内直连(DD)</t>
  </si>
  <si>
    <t>01.011249</t>
  </si>
  <si>
    <t>2023-09-13 18:19:48</t>
  </si>
  <si>
    <t>否</t>
  </si>
  <si>
    <t>汇智国际旅游发展有限公司</t>
  </si>
  <si>
    <t>直采</t>
  </si>
  <si>
    <t>中国</t>
  </si>
  <si>
    <t>2023-09-10</t>
  </si>
  <si>
    <t>3907887</t>
  </si>
  <si>
    <t>香港港岛海逸君绰酒店</t>
  </si>
  <si>
    <t>XU JIAJUN,CHEN LIANG</t>
  </si>
  <si>
    <t>2023-09-18</t>
  </si>
  <si>
    <t>7996.00</t>
  </si>
  <si>
    <t>2023-09-10 10:57:08</t>
  </si>
  <si>
    <t>3907500</t>
  </si>
  <si>
    <t>ZHOU BAIXIU</t>
  </si>
  <si>
    <t>2023-09-21</t>
  </si>
  <si>
    <t>4242.00</t>
  </si>
  <si>
    <t>2023-09-10 10:58:37</t>
  </si>
  <si>
    <t>2023-09-08</t>
  </si>
  <si>
    <t>3901350</t>
  </si>
  <si>
    <t>WEI YI</t>
  </si>
  <si>
    <t>2023-09-11 11:59:15</t>
  </si>
  <si>
    <t>2023-09-07</t>
  </si>
  <si>
    <t>3897330</t>
  </si>
  <si>
    <t>Wu Wenxiao</t>
  </si>
  <si>
    <t>2932.00</t>
  </si>
  <si>
    <t>2023-09-09 09:09:30</t>
  </si>
  <si>
    <t>3896026</t>
  </si>
  <si>
    <t>LUO YANLE,ZHENG YANWEI</t>
  </si>
  <si>
    <t>2023-09-19</t>
  </si>
  <si>
    <t>5510.00</t>
  </si>
  <si>
    <t>2023-09-07 18:02:23</t>
  </si>
  <si>
    <t>3895957</t>
  </si>
  <si>
    <t>LIU XINMIAO</t>
  </si>
  <si>
    <t>2023-09-20</t>
  </si>
  <si>
    <t>4408.00</t>
  </si>
  <si>
    <t>2023-09-07 18:03:52</t>
  </si>
  <si>
    <t>3894679</t>
  </si>
  <si>
    <t>FU HONGJU,SHI DANLI</t>
  </si>
  <si>
    <t>2204.00</t>
  </si>
  <si>
    <t>2023-09-07 16:10:41</t>
  </si>
  <si>
    <t>2023-09-05</t>
  </si>
  <si>
    <t>3887991</t>
  </si>
  <si>
    <t>香港九龙海逸君绰酒店</t>
  </si>
  <si>
    <t>LIU SHAOTING</t>
  </si>
  <si>
    <t>2538.00</t>
  </si>
  <si>
    <t>2023-09-07 15:22:28</t>
  </si>
  <si>
    <t>3886420</t>
  </si>
  <si>
    <t>SHI DAINI</t>
  </si>
  <si>
    <t>3276.00</t>
  </si>
  <si>
    <t>2023-09-06 09:44:00</t>
  </si>
  <si>
    <t>2023-09-04</t>
  </si>
  <si>
    <t>3883617</t>
  </si>
  <si>
    <t>WANG YAN</t>
  </si>
  <si>
    <t>4368.00</t>
  </si>
  <si>
    <t>2023-09-05 11:15:32</t>
  </si>
  <si>
    <t>3879476</t>
  </si>
  <si>
    <t>Ye Jing,Zhao Haolu</t>
  </si>
  <si>
    <t>6082.00</t>
  </si>
  <si>
    <t>2023-09-04 17:21:27</t>
  </si>
  <si>
    <t>2023-09-03</t>
  </si>
  <si>
    <t>3878510</t>
  </si>
  <si>
    <t>LI YINGPO</t>
  </si>
  <si>
    <t>4328.00</t>
  </si>
  <si>
    <t>2023-09-04 12:58:32</t>
  </si>
  <si>
    <t>2023-09-01</t>
  </si>
  <si>
    <t>3869763</t>
  </si>
  <si>
    <t>CHEN BIN,ZHANG HONGYUE</t>
  </si>
  <si>
    <t>3213.00</t>
  </si>
  <si>
    <t>2023-09-02 14:22:55</t>
  </si>
  <si>
    <t>2023-08-31</t>
  </si>
  <si>
    <t>3863181</t>
  </si>
  <si>
    <t>ZHANG NAN,ZHANG KE</t>
  </si>
  <si>
    <t>2142.00</t>
  </si>
  <si>
    <t>2023-09-01 12:59:33</t>
  </si>
  <si>
    <t>2023-08-30</t>
  </si>
  <si>
    <t>3857536</t>
  </si>
  <si>
    <t>GUO MING</t>
  </si>
  <si>
    <t>5355.00</t>
  </si>
  <si>
    <t>2023-08-30 14:30:47</t>
  </si>
  <si>
    <t>2023-08-29</t>
  </si>
  <si>
    <t>3855714</t>
  </si>
  <si>
    <t>WANG JING</t>
  </si>
  <si>
    <t>2023-08-30 14:16:20</t>
  </si>
  <si>
    <t>3854520</t>
  </si>
  <si>
    <t>Long Jin</t>
  </si>
  <si>
    <t>2023-09-17</t>
  </si>
  <si>
    <t>6863.00</t>
  </si>
  <si>
    <t>2023-08-30 14:24:05</t>
  </si>
  <si>
    <t>3853828</t>
  </si>
  <si>
    <t>QIAO HONGYU,LIU GUANCHEN</t>
  </si>
  <si>
    <t>2023-08-30 14:25:43</t>
  </si>
  <si>
    <t>3851915</t>
  </si>
  <si>
    <t>LIU DONG,HUANG Xiazi,YE Lunging</t>
  </si>
  <si>
    <t>16065.00</t>
  </si>
  <si>
    <t>2023-08-29 14:22:55</t>
  </si>
  <si>
    <t>2023-08-28</t>
  </si>
  <si>
    <t>3849126</t>
  </si>
  <si>
    <t>CHENG ZIJIAN</t>
  </si>
  <si>
    <t>4284.00</t>
  </si>
  <si>
    <t>2023-08-29 11:23:19</t>
  </si>
  <si>
    <t>3848383</t>
  </si>
  <si>
    <t>PAN SIMIN,HUANG YANG</t>
  </si>
  <si>
    <t>10710.00</t>
  </si>
  <si>
    <t>2023-08-29 11:09:58</t>
  </si>
  <si>
    <t>2023-08-26</t>
  </si>
  <si>
    <t>3840486</t>
  </si>
  <si>
    <t>TAO Yan,Ye Lingshan</t>
  </si>
  <si>
    <t>2023-08-28 14:36:25</t>
  </si>
  <si>
    <t>3839238</t>
  </si>
  <si>
    <t>QIU SHUANG</t>
  </si>
  <si>
    <t>2023-08-28 14:37:57</t>
  </si>
  <si>
    <t>2023-08-24</t>
  </si>
  <si>
    <t>3830647</t>
  </si>
  <si>
    <t>ZHENG JIE,HONG LEI,Zheng Tiancheng,Zhu Houxing</t>
  </si>
  <si>
    <t>6426.00</t>
  </si>
  <si>
    <t>2023-08-25 11:04:30</t>
  </si>
  <si>
    <t>2023-08-23</t>
  </si>
  <si>
    <t>3822873</t>
  </si>
  <si>
    <t>ZHANG ZHENNI,CHEN ZHENGZI</t>
  </si>
  <si>
    <t>4244.00</t>
  </si>
  <si>
    <t>2023-08-23 14:56:41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</si>
</sst>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46</xdr:row>
      <xdr:rowOff>0</xdr:rowOff>
    </xdr:from>
    <xdr:to>
      <xdr:col>14</xdr:col>
      <xdr:colOff>447675</xdr:colOff>
      <xdr:row>76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886700"/>
          <a:ext cx="10639425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45189</v>
      </c>
      <c r="G2" s="6">
        <v>45193</v>
      </c>
      <c r="H2" s="4">
        <v>1</v>
      </c>
      <c r="I2" s="4">
        <v>4</v>
      </c>
      <c r="J2" s="4">
        <v>4</v>
      </c>
      <c r="K2" s="4" t="s">
        <v>30</v>
      </c>
      <c r="L2" s="4">
        <v>4244</v>
      </c>
      <c r="M2" s="4">
        <v>4244</v>
      </c>
      <c r="N2" s="4" t="s">
        <v>31</v>
      </c>
      <c r="O2" s="4" t="s">
        <v>32</v>
      </c>
      <c r="P2" s="4" t="s">
        <v>33</v>
      </c>
      <c r="Q2" s="4">
        <v>0</v>
      </c>
      <c r="R2" s="8">
        <v>45161</v>
      </c>
      <c r="S2" s="6">
        <v>45208</v>
      </c>
      <c r="T2" s="4" t="s">
        <v>34</v>
      </c>
      <c r="U2" s="4">
        <v>4244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6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45190</v>
      </c>
      <c r="G3" s="6">
        <v>45193</v>
      </c>
      <c r="H3" s="4">
        <v>2</v>
      </c>
      <c r="I3" s="4">
        <v>3</v>
      </c>
      <c r="J3" s="4">
        <v>6</v>
      </c>
      <c r="K3" s="4" t="s">
        <v>30</v>
      </c>
      <c r="L3" s="4">
        <v>6426</v>
      </c>
      <c r="M3" s="4">
        <v>6426</v>
      </c>
      <c r="N3" s="4" t="s">
        <v>38</v>
      </c>
      <c r="O3" s="4" t="s">
        <v>32</v>
      </c>
      <c r="P3" s="4" t="s">
        <v>33</v>
      </c>
      <c r="Q3" s="4">
        <v>0</v>
      </c>
      <c r="R3" s="8">
        <v>45162.0000115741</v>
      </c>
      <c r="S3" s="6">
        <v>45208</v>
      </c>
      <c r="T3" s="4" t="s">
        <v>34</v>
      </c>
      <c r="U3" s="4">
        <v>6426</v>
      </c>
      <c r="V3" s="4">
        <v>0</v>
      </c>
      <c r="W3" s="4">
        <v>0</v>
      </c>
      <c r="X3" s="4" t="s">
        <v>39</v>
      </c>
      <c r="Y3" s="4">
        <v>6285377</v>
      </c>
      <c r="Z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45191</v>
      </c>
      <c r="G4" s="6">
        <v>45193</v>
      </c>
      <c r="H4" s="4">
        <v>1</v>
      </c>
      <c r="I4" s="4">
        <v>2</v>
      </c>
      <c r="J4" s="4">
        <v>2</v>
      </c>
      <c r="K4" s="4" t="s">
        <v>30</v>
      </c>
      <c r="L4" s="4">
        <v>2142</v>
      </c>
      <c r="M4" s="4">
        <v>2142</v>
      </c>
      <c r="N4" s="4" t="s">
        <v>42</v>
      </c>
      <c r="O4" s="4" t="s">
        <v>32</v>
      </c>
      <c r="P4" s="4" t="s">
        <v>33</v>
      </c>
      <c r="Q4" s="4">
        <v>0</v>
      </c>
      <c r="R4" s="8">
        <v>45164</v>
      </c>
      <c r="S4" s="6">
        <v>45208</v>
      </c>
      <c r="T4" s="4" t="s">
        <v>34</v>
      </c>
      <c r="U4" s="4">
        <v>2142</v>
      </c>
      <c r="V4" s="4">
        <v>0</v>
      </c>
      <c r="W4" s="4">
        <v>0</v>
      </c>
      <c r="X4" s="4" t="s">
        <v>43</v>
      </c>
      <c r="Y4" s="4" t="s">
        <v>44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45188</v>
      </c>
      <c r="G5" s="6">
        <v>45193</v>
      </c>
      <c r="H5" s="4">
        <v>1</v>
      </c>
      <c r="I5" s="4">
        <v>5</v>
      </c>
      <c r="J5" s="4">
        <v>5</v>
      </c>
      <c r="K5" s="4" t="s">
        <v>30</v>
      </c>
      <c r="L5" s="4">
        <v>5355</v>
      </c>
      <c r="M5" s="4">
        <v>5355</v>
      </c>
      <c r="N5" s="4" t="s">
        <v>46</v>
      </c>
      <c r="O5" s="4" t="s">
        <v>32</v>
      </c>
      <c r="P5" s="4" t="s">
        <v>33</v>
      </c>
      <c r="Q5" s="4">
        <v>0</v>
      </c>
      <c r="R5" s="8">
        <v>45164.0000115741</v>
      </c>
      <c r="S5" s="6">
        <v>45208</v>
      </c>
      <c r="T5" s="4" t="s">
        <v>34</v>
      </c>
      <c r="U5" s="4">
        <v>5355</v>
      </c>
      <c r="V5" s="4">
        <v>0</v>
      </c>
      <c r="W5" s="4">
        <v>0</v>
      </c>
      <c r="X5" s="4" t="s">
        <v>47</v>
      </c>
      <c r="Y5" s="4" t="s">
        <v>44</v>
      </c>
    </row>
    <row r="6" s="4" customFormat="1" spans="1:26">
      <c r="A6" s="4" t="s">
        <v>48</v>
      </c>
      <c r="B6" s="4" t="s">
        <v>26</v>
      </c>
      <c r="C6" s="4" t="s">
        <v>27</v>
      </c>
      <c r="D6" s="4" t="s">
        <v>28</v>
      </c>
      <c r="E6" s="4" t="s">
        <v>29</v>
      </c>
      <c r="F6" s="6">
        <v>45188</v>
      </c>
      <c r="G6" s="6">
        <v>45193</v>
      </c>
      <c r="H6" s="4">
        <v>2</v>
      </c>
      <c r="I6" s="4">
        <v>5</v>
      </c>
      <c r="J6" s="4">
        <v>10</v>
      </c>
      <c r="K6" s="4" t="s">
        <v>30</v>
      </c>
      <c r="L6" s="4">
        <v>10710</v>
      </c>
      <c r="M6" s="4">
        <v>10710</v>
      </c>
      <c r="N6" s="4" t="s">
        <v>49</v>
      </c>
      <c r="O6" s="4" t="s">
        <v>32</v>
      </c>
      <c r="P6" s="4" t="s">
        <v>33</v>
      </c>
      <c r="Q6" s="4">
        <v>0</v>
      </c>
      <c r="R6" s="8">
        <v>45166</v>
      </c>
      <c r="S6" s="6">
        <v>45208</v>
      </c>
      <c r="T6" s="4" t="s">
        <v>34</v>
      </c>
      <c r="U6" s="4">
        <v>10710</v>
      </c>
      <c r="V6" s="4">
        <v>0</v>
      </c>
      <c r="W6" s="4">
        <v>0</v>
      </c>
      <c r="X6" s="4" t="s">
        <v>50</v>
      </c>
      <c r="Y6" s="4">
        <v>6286944</v>
      </c>
      <c r="Z6" s="4" t="s">
        <v>51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28</v>
      </c>
      <c r="E7" s="4" t="s">
        <v>29</v>
      </c>
      <c r="F7" s="6">
        <v>45189</v>
      </c>
      <c r="G7" s="6">
        <v>45193</v>
      </c>
      <c r="H7" s="4">
        <v>1</v>
      </c>
      <c r="I7" s="4">
        <v>4</v>
      </c>
      <c r="J7" s="4">
        <v>4</v>
      </c>
      <c r="K7" s="4" t="s">
        <v>30</v>
      </c>
      <c r="L7" s="4">
        <v>4284</v>
      </c>
      <c r="M7" s="4">
        <v>4284</v>
      </c>
      <c r="N7" s="4" t="s">
        <v>53</v>
      </c>
      <c r="O7" s="4" t="s">
        <v>32</v>
      </c>
      <c r="P7" s="4" t="s">
        <v>33</v>
      </c>
      <c r="Q7" s="4">
        <v>0</v>
      </c>
      <c r="R7" s="8">
        <v>45166.0000115741</v>
      </c>
      <c r="S7" s="6">
        <v>45208</v>
      </c>
      <c r="T7" s="4" t="s">
        <v>34</v>
      </c>
      <c r="U7" s="4">
        <v>4284</v>
      </c>
      <c r="V7" s="4">
        <v>0</v>
      </c>
      <c r="W7" s="4">
        <v>0</v>
      </c>
      <c r="X7" s="4" t="s">
        <v>54</v>
      </c>
      <c r="Y7" s="4" t="s">
        <v>55</v>
      </c>
    </row>
    <row r="8" s="4" customFormat="1" spans="1:27">
      <c r="A8" s="4" t="s">
        <v>56</v>
      </c>
      <c r="B8" s="4" t="s">
        <v>26</v>
      </c>
      <c r="C8" s="4" t="s">
        <v>27</v>
      </c>
      <c r="D8" s="4" t="s">
        <v>28</v>
      </c>
      <c r="E8" s="4" t="s">
        <v>29</v>
      </c>
      <c r="F8" s="6">
        <v>45188</v>
      </c>
      <c r="G8" s="6">
        <v>45193</v>
      </c>
      <c r="H8" s="4">
        <v>3</v>
      </c>
      <c r="I8" s="4">
        <v>5</v>
      </c>
      <c r="J8" s="4">
        <v>15</v>
      </c>
      <c r="K8" s="4" t="s">
        <v>30</v>
      </c>
      <c r="L8" s="4">
        <v>16065</v>
      </c>
      <c r="M8" s="4">
        <v>16065</v>
      </c>
      <c r="N8" s="4" t="s">
        <v>57</v>
      </c>
      <c r="O8" s="4" t="s">
        <v>32</v>
      </c>
      <c r="P8" s="4" t="s">
        <v>33</v>
      </c>
      <c r="Q8" s="4">
        <v>0</v>
      </c>
      <c r="R8" s="8">
        <v>45167.0000115741</v>
      </c>
      <c r="S8" s="6">
        <v>45208</v>
      </c>
      <c r="T8" s="4" t="s">
        <v>34</v>
      </c>
      <c r="U8" s="4">
        <v>16065</v>
      </c>
      <c r="V8" s="4">
        <v>0</v>
      </c>
      <c r="W8" s="4">
        <v>0</v>
      </c>
      <c r="X8" s="4" t="s">
        <v>58</v>
      </c>
      <c r="Y8" s="4">
        <v>6287262</v>
      </c>
      <c r="Z8" s="4">
        <v>6287263</v>
      </c>
      <c r="AA8" s="4" t="s">
        <v>59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28</v>
      </c>
      <c r="E9" s="4" t="s">
        <v>29</v>
      </c>
      <c r="F9" s="6">
        <v>45190</v>
      </c>
      <c r="G9" s="6">
        <v>45193</v>
      </c>
      <c r="H9" s="4">
        <v>1</v>
      </c>
      <c r="I9" s="4">
        <v>3</v>
      </c>
      <c r="J9" s="4">
        <v>3</v>
      </c>
      <c r="K9" s="4" t="s">
        <v>30</v>
      </c>
      <c r="L9" s="4">
        <v>3213</v>
      </c>
      <c r="M9" s="4">
        <v>3213</v>
      </c>
      <c r="N9" s="4" t="s">
        <v>61</v>
      </c>
      <c r="O9" s="4" t="s">
        <v>32</v>
      </c>
      <c r="P9" s="4" t="s">
        <v>33</v>
      </c>
      <c r="Q9" s="4">
        <v>0</v>
      </c>
      <c r="R9" s="8">
        <v>45167</v>
      </c>
      <c r="S9" s="6">
        <v>45208</v>
      </c>
      <c r="T9" s="4" t="s">
        <v>34</v>
      </c>
      <c r="U9" s="4">
        <v>3213</v>
      </c>
      <c r="V9" s="4">
        <v>0</v>
      </c>
      <c r="W9" s="4">
        <v>0</v>
      </c>
      <c r="X9" s="4" t="s">
        <v>62</v>
      </c>
      <c r="Y9" s="4" t="s">
        <v>63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28</v>
      </c>
      <c r="E10" s="4" t="s">
        <v>29</v>
      </c>
      <c r="F10" s="6">
        <v>45186</v>
      </c>
      <c r="G10" s="6">
        <v>45193</v>
      </c>
      <c r="H10" s="4">
        <v>1</v>
      </c>
      <c r="I10" s="4">
        <v>7</v>
      </c>
      <c r="J10" s="4">
        <v>7</v>
      </c>
      <c r="K10" s="4" t="s">
        <v>30</v>
      </c>
      <c r="L10" s="4">
        <v>6863</v>
      </c>
      <c r="M10" s="4">
        <v>6863</v>
      </c>
      <c r="N10" s="4" t="s">
        <v>65</v>
      </c>
      <c r="O10" s="4" t="s">
        <v>32</v>
      </c>
      <c r="P10" s="4" t="s">
        <v>33</v>
      </c>
      <c r="Q10" s="4">
        <v>0</v>
      </c>
      <c r="R10" s="8">
        <v>45167</v>
      </c>
      <c r="S10" s="6">
        <v>45208</v>
      </c>
      <c r="T10" s="4" t="s">
        <v>34</v>
      </c>
      <c r="U10" s="4">
        <v>6863</v>
      </c>
      <c r="V10" s="4">
        <v>0</v>
      </c>
      <c r="W10" s="4">
        <v>0</v>
      </c>
      <c r="X10" s="4" t="s">
        <v>66</v>
      </c>
      <c r="Y10" s="4" t="s">
        <v>67</v>
      </c>
    </row>
    <row r="11" s="4" customFormat="1" spans="1:25">
      <c r="A11" s="4" t="s">
        <v>68</v>
      </c>
      <c r="B11" s="4" t="s">
        <v>26</v>
      </c>
      <c r="C11" s="4" t="s">
        <v>27</v>
      </c>
      <c r="D11" s="4" t="s">
        <v>28</v>
      </c>
      <c r="E11" s="4" t="s">
        <v>29</v>
      </c>
      <c r="F11" s="6">
        <v>45188</v>
      </c>
      <c r="G11" s="6">
        <v>45193</v>
      </c>
      <c r="H11" s="4">
        <v>1</v>
      </c>
      <c r="I11" s="4">
        <v>5</v>
      </c>
      <c r="J11" s="4">
        <v>5</v>
      </c>
      <c r="K11" s="4" t="s">
        <v>30</v>
      </c>
      <c r="L11" s="4">
        <v>5355</v>
      </c>
      <c r="M11" s="4">
        <v>5355</v>
      </c>
      <c r="N11" s="4" t="s">
        <v>69</v>
      </c>
      <c r="O11" s="4" t="s">
        <v>32</v>
      </c>
      <c r="P11" s="4" t="s">
        <v>33</v>
      </c>
      <c r="Q11" s="4">
        <v>0</v>
      </c>
      <c r="R11" s="8">
        <v>45167</v>
      </c>
      <c r="S11" s="6">
        <v>45208</v>
      </c>
      <c r="T11" s="4" t="s">
        <v>34</v>
      </c>
      <c r="U11" s="4">
        <v>5355</v>
      </c>
      <c r="V11" s="4">
        <v>0</v>
      </c>
      <c r="W11" s="4">
        <v>0</v>
      </c>
      <c r="X11" s="4" t="s">
        <v>70</v>
      </c>
      <c r="Y11" s="4" t="s">
        <v>71</v>
      </c>
    </row>
    <row r="12" s="4" customFormat="1" spans="1:25">
      <c r="A12" s="4" t="s">
        <v>72</v>
      </c>
      <c r="B12" s="4" t="s">
        <v>26</v>
      </c>
      <c r="C12" s="4" t="s">
        <v>27</v>
      </c>
      <c r="D12" s="4" t="s">
        <v>28</v>
      </c>
      <c r="E12" s="4" t="s">
        <v>29</v>
      </c>
      <c r="F12" s="6">
        <v>45188</v>
      </c>
      <c r="G12" s="6">
        <v>45193</v>
      </c>
      <c r="H12" s="4">
        <v>1</v>
      </c>
      <c r="I12" s="4">
        <v>5</v>
      </c>
      <c r="J12" s="4">
        <v>5</v>
      </c>
      <c r="K12" s="4" t="s">
        <v>30</v>
      </c>
      <c r="L12" s="4">
        <v>5355</v>
      </c>
      <c r="M12" s="4">
        <v>5355</v>
      </c>
      <c r="N12" s="4" t="s">
        <v>73</v>
      </c>
      <c r="O12" s="4" t="s">
        <v>32</v>
      </c>
      <c r="P12" s="4" t="s">
        <v>33</v>
      </c>
      <c r="Q12" s="4">
        <v>0</v>
      </c>
      <c r="R12" s="8">
        <v>45168.0000115741</v>
      </c>
      <c r="S12" s="6">
        <v>45208</v>
      </c>
      <c r="T12" s="4" t="s">
        <v>34</v>
      </c>
      <c r="U12" s="4">
        <v>5355</v>
      </c>
      <c r="V12" s="4">
        <v>0</v>
      </c>
      <c r="W12" s="4">
        <v>0</v>
      </c>
      <c r="X12" s="4" t="s">
        <v>74</v>
      </c>
      <c r="Y12" s="4" t="s">
        <v>75</v>
      </c>
    </row>
    <row r="13" s="4" customFormat="1" spans="1:25">
      <c r="A13" s="4" t="s">
        <v>76</v>
      </c>
      <c r="B13" s="4" t="s">
        <v>26</v>
      </c>
      <c r="C13" s="4" t="s">
        <v>27</v>
      </c>
      <c r="D13" s="4" t="s">
        <v>28</v>
      </c>
      <c r="E13" s="4" t="s">
        <v>29</v>
      </c>
      <c r="F13" s="6">
        <v>45191</v>
      </c>
      <c r="G13" s="6">
        <v>45193</v>
      </c>
      <c r="H13" s="4">
        <v>1</v>
      </c>
      <c r="I13" s="4">
        <v>2</v>
      </c>
      <c r="J13" s="4">
        <v>2</v>
      </c>
      <c r="K13" s="4" t="s">
        <v>30</v>
      </c>
      <c r="L13" s="4">
        <v>2142</v>
      </c>
      <c r="M13" s="4">
        <v>2142</v>
      </c>
      <c r="N13" s="4" t="s">
        <v>77</v>
      </c>
      <c r="O13" s="4" t="s">
        <v>32</v>
      </c>
      <c r="P13" s="4" t="s">
        <v>33</v>
      </c>
      <c r="Q13" s="4">
        <v>0</v>
      </c>
      <c r="R13" s="8">
        <v>45169</v>
      </c>
      <c r="S13" s="6">
        <v>45208</v>
      </c>
      <c r="T13" s="4" t="s">
        <v>34</v>
      </c>
      <c r="U13" s="4">
        <v>2142</v>
      </c>
      <c r="V13" s="4">
        <v>0</v>
      </c>
      <c r="W13" s="4">
        <v>0</v>
      </c>
      <c r="X13" s="4" t="s">
        <v>78</v>
      </c>
      <c r="Y13" s="4" t="s">
        <v>79</v>
      </c>
    </row>
    <row r="14" s="4" customFormat="1" spans="1:25">
      <c r="A14" s="4" t="s">
        <v>80</v>
      </c>
      <c r="B14" s="4" t="s">
        <v>26</v>
      </c>
      <c r="C14" s="4" t="s">
        <v>27</v>
      </c>
      <c r="D14" s="4" t="s">
        <v>28</v>
      </c>
      <c r="E14" s="4" t="s">
        <v>29</v>
      </c>
      <c r="F14" s="6">
        <v>45190</v>
      </c>
      <c r="G14" s="6">
        <v>45193</v>
      </c>
      <c r="H14" s="4">
        <v>1</v>
      </c>
      <c r="I14" s="4">
        <v>3</v>
      </c>
      <c r="J14" s="4">
        <v>3</v>
      </c>
      <c r="K14" s="4" t="s">
        <v>30</v>
      </c>
      <c r="L14" s="4">
        <v>3213</v>
      </c>
      <c r="M14" s="4">
        <v>3213</v>
      </c>
      <c r="N14" s="4" t="s">
        <v>81</v>
      </c>
      <c r="O14" s="4" t="s">
        <v>32</v>
      </c>
      <c r="P14" s="4" t="s">
        <v>33</v>
      </c>
      <c r="Q14" s="4">
        <v>0</v>
      </c>
      <c r="R14" s="8">
        <v>45170.0000115741</v>
      </c>
      <c r="S14" s="6">
        <v>45208</v>
      </c>
      <c r="T14" s="4" t="s">
        <v>34</v>
      </c>
      <c r="U14" s="4">
        <v>3213</v>
      </c>
      <c r="V14" s="4">
        <v>0</v>
      </c>
      <c r="W14" s="4">
        <v>0</v>
      </c>
      <c r="X14" s="4" t="s">
        <v>82</v>
      </c>
      <c r="Y14" s="4" t="s">
        <v>44</v>
      </c>
    </row>
    <row r="15" s="4" customFormat="1" spans="1:25">
      <c r="A15" s="4" t="s">
        <v>83</v>
      </c>
      <c r="B15" s="4" t="s">
        <v>26</v>
      </c>
      <c r="C15" s="4" t="s">
        <v>27</v>
      </c>
      <c r="D15" s="4" t="s">
        <v>28</v>
      </c>
      <c r="E15" s="4" t="s">
        <v>29</v>
      </c>
      <c r="F15" s="6">
        <v>45189</v>
      </c>
      <c r="G15" s="6">
        <v>45193</v>
      </c>
      <c r="H15" s="4">
        <v>1</v>
      </c>
      <c r="I15" s="4">
        <v>4</v>
      </c>
      <c r="J15" s="4">
        <v>4</v>
      </c>
      <c r="K15" s="4" t="s">
        <v>30</v>
      </c>
      <c r="L15" s="4">
        <v>4328</v>
      </c>
      <c r="M15" s="4">
        <v>4328</v>
      </c>
      <c r="N15" s="4" t="s">
        <v>84</v>
      </c>
      <c r="O15" s="4" t="s">
        <v>32</v>
      </c>
      <c r="P15" s="4" t="s">
        <v>33</v>
      </c>
      <c r="Q15" s="4">
        <v>0</v>
      </c>
      <c r="R15" s="8">
        <v>45172</v>
      </c>
      <c r="S15" s="6">
        <v>45208</v>
      </c>
      <c r="T15" s="4" t="s">
        <v>34</v>
      </c>
      <c r="U15" s="4">
        <v>4328</v>
      </c>
      <c r="V15" s="4">
        <v>0</v>
      </c>
      <c r="W15" s="4">
        <v>0</v>
      </c>
      <c r="X15" s="4" t="s">
        <v>85</v>
      </c>
      <c r="Y15" s="4" t="s">
        <v>86</v>
      </c>
    </row>
    <row r="16" s="4" customFormat="1" spans="1:25">
      <c r="A16" s="4" t="s">
        <v>87</v>
      </c>
      <c r="B16" s="4" t="s">
        <v>26</v>
      </c>
      <c r="C16" s="4" t="s">
        <v>27</v>
      </c>
      <c r="D16" s="4" t="s">
        <v>88</v>
      </c>
      <c r="E16" s="4" t="s">
        <v>89</v>
      </c>
      <c r="F16" s="6">
        <v>45188</v>
      </c>
      <c r="G16" s="6">
        <v>45193</v>
      </c>
      <c r="H16" s="4">
        <v>1</v>
      </c>
      <c r="I16" s="4">
        <v>5</v>
      </c>
      <c r="J16" s="4">
        <v>5</v>
      </c>
      <c r="K16" s="4" t="s">
        <v>30</v>
      </c>
      <c r="L16" s="4">
        <v>6082</v>
      </c>
      <c r="M16" s="4">
        <v>6082</v>
      </c>
      <c r="N16" s="4" t="s">
        <v>90</v>
      </c>
      <c r="O16" s="4" t="s">
        <v>32</v>
      </c>
      <c r="P16" s="4" t="s">
        <v>33</v>
      </c>
      <c r="Q16" s="4">
        <v>0</v>
      </c>
      <c r="R16" s="8">
        <v>45173.0000115741</v>
      </c>
      <c r="S16" s="6">
        <v>45208</v>
      </c>
      <c r="T16" s="4" t="s">
        <v>34</v>
      </c>
      <c r="U16" s="4">
        <v>6082</v>
      </c>
      <c r="V16" s="4">
        <v>0</v>
      </c>
      <c r="W16" s="4">
        <v>0</v>
      </c>
      <c r="X16" s="4" t="s">
        <v>91</v>
      </c>
      <c r="Y16" s="4" t="s">
        <v>92</v>
      </c>
    </row>
    <row r="17" s="4" customFormat="1" spans="1:25">
      <c r="A17" s="4" t="s">
        <v>93</v>
      </c>
      <c r="B17" s="4" t="s">
        <v>26</v>
      </c>
      <c r="C17" s="4" t="s">
        <v>27</v>
      </c>
      <c r="D17" s="4" t="s">
        <v>28</v>
      </c>
      <c r="E17" s="4" t="s">
        <v>29</v>
      </c>
      <c r="F17" s="6">
        <v>45189</v>
      </c>
      <c r="G17" s="6">
        <v>45193</v>
      </c>
      <c r="H17" s="4">
        <v>1</v>
      </c>
      <c r="I17" s="4">
        <v>4</v>
      </c>
      <c r="J17" s="4">
        <v>4</v>
      </c>
      <c r="K17" s="4" t="s">
        <v>30</v>
      </c>
      <c r="L17" s="4">
        <v>4368</v>
      </c>
      <c r="M17" s="4">
        <v>4368</v>
      </c>
      <c r="N17" s="4" t="s">
        <v>94</v>
      </c>
      <c r="O17" s="4" t="s">
        <v>32</v>
      </c>
      <c r="P17" s="4" t="s">
        <v>33</v>
      </c>
      <c r="Q17" s="4">
        <v>0</v>
      </c>
      <c r="R17" s="8">
        <v>45173</v>
      </c>
      <c r="S17" s="6">
        <v>45208</v>
      </c>
      <c r="T17" s="4" t="s">
        <v>34</v>
      </c>
      <c r="U17" s="4">
        <v>4368</v>
      </c>
      <c r="V17" s="4">
        <v>0</v>
      </c>
      <c r="W17" s="4">
        <v>0</v>
      </c>
      <c r="X17" s="4" t="s">
        <v>95</v>
      </c>
      <c r="Y17" s="4" t="s">
        <v>96</v>
      </c>
    </row>
    <row r="18" s="4" customFormat="1" spans="1:25">
      <c r="A18" s="4" t="s">
        <v>97</v>
      </c>
      <c r="B18" s="4" t="s">
        <v>26</v>
      </c>
      <c r="C18" s="4" t="s">
        <v>27</v>
      </c>
      <c r="D18" s="4" t="s">
        <v>28</v>
      </c>
      <c r="E18" s="4" t="s">
        <v>29</v>
      </c>
      <c r="F18" s="6">
        <v>45190</v>
      </c>
      <c r="G18" s="6">
        <v>45193</v>
      </c>
      <c r="H18" s="4">
        <v>1</v>
      </c>
      <c r="I18" s="4">
        <v>3</v>
      </c>
      <c r="J18" s="4">
        <v>3</v>
      </c>
      <c r="K18" s="4" t="s">
        <v>30</v>
      </c>
      <c r="L18" s="4">
        <v>3276</v>
      </c>
      <c r="M18" s="4">
        <v>3276</v>
      </c>
      <c r="N18" s="4" t="s">
        <v>98</v>
      </c>
      <c r="O18" s="4" t="s">
        <v>32</v>
      </c>
      <c r="P18" s="4" t="s">
        <v>33</v>
      </c>
      <c r="Q18" s="4">
        <v>0</v>
      </c>
      <c r="R18" s="8">
        <v>45174</v>
      </c>
      <c r="S18" s="6">
        <v>45208</v>
      </c>
      <c r="T18" s="4" t="s">
        <v>34</v>
      </c>
      <c r="U18" s="4">
        <v>3276</v>
      </c>
      <c r="V18" s="4">
        <v>0</v>
      </c>
      <c r="W18" s="4">
        <v>3102</v>
      </c>
      <c r="X18" s="4" t="s">
        <v>99</v>
      </c>
      <c r="Y18" s="4" t="s">
        <v>100</v>
      </c>
    </row>
    <row r="19" s="4" customFormat="1" spans="1:25">
      <c r="A19" s="4" t="s">
        <v>101</v>
      </c>
      <c r="B19" s="4" t="s">
        <v>26</v>
      </c>
      <c r="C19" s="4" t="s">
        <v>27</v>
      </c>
      <c r="D19" s="4" t="s">
        <v>102</v>
      </c>
      <c r="E19" s="4" t="s">
        <v>103</v>
      </c>
      <c r="F19" s="6">
        <v>45191</v>
      </c>
      <c r="G19" s="6">
        <v>45193</v>
      </c>
      <c r="H19" s="4">
        <v>1</v>
      </c>
      <c r="I19" s="4">
        <v>2</v>
      </c>
      <c r="J19" s="4">
        <v>2</v>
      </c>
      <c r="K19" s="4" t="s">
        <v>30</v>
      </c>
      <c r="L19" s="4">
        <v>2538</v>
      </c>
      <c r="M19" s="4">
        <v>2538</v>
      </c>
      <c r="N19" s="4" t="s">
        <v>104</v>
      </c>
      <c r="O19" s="4" t="s">
        <v>32</v>
      </c>
      <c r="P19" s="4" t="s">
        <v>33</v>
      </c>
      <c r="Q19" s="4">
        <v>0</v>
      </c>
      <c r="R19" s="8">
        <v>45174</v>
      </c>
      <c r="S19" s="6">
        <v>45208</v>
      </c>
      <c r="T19" s="4" t="s">
        <v>34</v>
      </c>
      <c r="U19" s="4">
        <v>2538</v>
      </c>
      <c r="V19" s="4">
        <v>0</v>
      </c>
      <c r="W19" s="4">
        <v>0</v>
      </c>
      <c r="X19" s="4" t="s">
        <v>105</v>
      </c>
      <c r="Y19" s="4" t="s">
        <v>44</v>
      </c>
    </row>
    <row r="20" s="4" customFormat="1" spans="1:25">
      <c r="A20" s="4" t="s">
        <v>106</v>
      </c>
      <c r="B20" s="4" t="s">
        <v>26</v>
      </c>
      <c r="C20" s="4" t="s">
        <v>27</v>
      </c>
      <c r="D20" s="4" t="s">
        <v>28</v>
      </c>
      <c r="E20" s="4" t="s">
        <v>29</v>
      </c>
      <c r="F20" s="6">
        <v>45191</v>
      </c>
      <c r="G20" s="6">
        <v>45193</v>
      </c>
      <c r="H20" s="4">
        <v>1</v>
      </c>
      <c r="I20" s="4">
        <v>2</v>
      </c>
      <c r="J20" s="4">
        <v>2</v>
      </c>
      <c r="K20" s="4" t="s">
        <v>30</v>
      </c>
      <c r="L20" s="4">
        <v>2204</v>
      </c>
      <c r="M20" s="4">
        <v>2204</v>
      </c>
      <c r="N20" s="4" t="s">
        <v>107</v>
      </c>
      <c r="O20" s="4" t="s">
        <v>32</v>
      </c>
      <c r="P20" s="4" t="s">
        <v>33</v>
      </c>
      <c r="Q20" s="4">
        <v>0</v>
      </c>
      <c r="R20" s="8">
        <v>45176.0000115741</v>
      </c>
      <c r="S20" s="6">
        <v>45208</v>
      </c>
      <c r="T20" s="4" t="s">
        <v>34</v>
      </c>
      <c r="U20" s="4">
        <v>2204</v>
      </c>
      <c r="V20" s="4">
        <v>0</v>
      </c>
      <c r="W20" s="4">
        <v>0</v>
      </c>
      <c r="X20" s="4" t="s">
        <v>108</v>
      </c>
      <c r="Y20" s="4" t="s">
        <v>44</v>
      </c>
    </row>
    <row r="21" s="4" customFormat="1" spans="1:25">
      <c r="A21" s="4" t="s">
        <v>109</v>
      </c>
      <c r="B21" s="4" t="s">
        <v>26</v>
      </c>
      <c r="C21" s="4" t="s">
        <v>27</v>
      </c>
      <c r="D21" s="4" t="s">
        <v>28</v>
      </c>
      <c r="E21" s="4" t="s">
        <v>29</v>
      </c>
      <c r="F21" s="6">
        <v>45189</v>
      </c>
      <c r="G21" s="6">
        <v>45193</v>
      </c>
      <c r="H21" s="4">
        <v>1</v>
      </c>
      <c r="I21" s="4">
        <v>4</v>
      </c>
      <c r="J21" s="4">
        <v>4</v>
      </c>
      <c r="K21" s="4" t="s">
        <v>30</v>
      </c>
      <c r="L21" s="4">
        <v>4408</v>
      </c>
      <c r="M21" s="4">
        <v>4408</v>
      </c>
      <c r="N21" s="4" t="s">
        <v>110</v>
      </c>
      <c r="O21" s="4" t="s">
        <v>32</v>
      </c>
      <c r="P21" s="4" t="s">
        <v>33</v>
      </c>
      <c r="Q21" s="4">
        <v>0</v>
      </c>
      <c r="R21" s="8">
        <v>45176.0000115741</v>
      </c>
      <c r="S21" s="6">
        <v>45208</v>
      </c>
      <c r="T21" s="4" t="s">
        <v>34</v>
      </c>
      <c r="U21" s="4">
        <v>4408</v>
      </c>
      <c r="V21" s="4">
        <v>0</v>
      </c>
      <c r="W21" s="4">
        <v>0</v>
      </c>
      <c r="X21" s="4" t="s">
        <v>111</v>
      </c>
      <c r="Y21" s="4" t="s">
        <v>44</v>
      </c>
    </row>
    <row r="22" s="4" customFormat="1" spans="1:25">
      <c r="A22" s="4" t="s">
        <v>112</v>
      </c>
      <c r="B22" s="4" t="s">
        <v>26</v>
      </c>
      <c r="C22" s="4" t="s">
        <v>27</v>
      </c>
      <c r="D22" s="4" t="s">
        <v>28</v>
      </c>
      <c r="E22" s="4" t="s">
        <v>29</v>
      </c>
      <c r="F22" s="6">
        <v>45188</v>
      </c>
      <c r="G22" s="6">
        <v>45193</v>
      </c>
      <c r="H22" s="4">
        <v>1</v>
      </c>
      <c r="I22" s="4">
        <v>5</v>
      </c>
      <c r="J22" s="4">
        <v>5</v>
      </c>
      <c r="K22" s="4" t="s">
        <v>30</v>
      </c>
      <c r="L22" s="4">
        <v>5510</v>
      </c>
      <c r="M22" s="4">
        <v>5510</v>
      </c>
      <c r="N22" s="4" t="s">
        <v>113</v>
      </c>
      <c r="O22" s="4" t="s">
        <v>32</v>
      </c>
      <c r="P22" s="4" t="s">
        <v>33</v>
      </c>
      <c r="Q22" s="4">
        <v>0</v>
      </c>
      <c r="R22" s="8">
        <v>45176</v>
      </c>
      <c r="S22" s="6">
        <v>45208</v>
      </c>
      <c r="T22" s="4" t="s">
        <v>34</v>
      </c>
      <c r="U22" s="4">
        <v>5510</v>
      </c>
      <c r="V22" s="4">
        <v>0</v>
      </c>
      <c r="W22" s="4">
        <v>0</v>
      </c>
      <c r="X22" s="4" t="s">
        <v>114</v>
      </c>
      <c r="Y22" s="4" t="s">
        <v>44</v>
      </c>
    </row>
    <row r="23" s="4" customFormat="1" spans="1:25">
      <c r="A23" s="4" t="s">
        <v>115</v>
      </c>
      <c r="B23" s="4" t="s">
        <v>26</v>
      </c>
      <c r="C23" s="4" t="s">
        <v>27</v>
      </c>
      <c r="D23" s="4" t="s">
        <v>88</v>
      </c>
      <c r="E23" s="4" t="s">
        <v>89</v>
      </c>
      <c r="F23" s="6">
        <v>45191</v>
      </c>
      <c r="G23" s="6">
        <v>45193</v>
      </c>
      <c r="H23" s="4">
        <v>1</v>
      </c>
      <c r="I23" s="4">
        <v>2</v>
      </c>
      <c r="J23" s="4">
        <v>2</v>
      </c>
      <c r="K23" s="4" t="s">
        <v>30</v>
      </c>
      <c r="L23" s="4">
        <v>2932</v>
      </c>
      <c r="M23" s="4">
        <v>2932</v>
      </c>
      <c r="N23" s="4" t="s">
        <v>116</v>
      </c>
      <c r="O23" s="4" t="s">
        <v>32</v>
      </c>
      <c r="P23" s="4" t="s">
        <v>33</v>
      </c>
      <c r="Q23" s="4">
        <v>0</v>
      </c>
      <c r="R23" s="8">
        <v>45176</v>
      </c>
      <c r="S23" s="6">
        <v>45208</v>
      </c>
      <c r="T23" s="4" t="s">
        <v>34</v>
      </c>
      <c r="U23" s="4">
        <v>2932</v>
      </c>
      <c r="V23" s="4">
        <v>0</v>
      </c>
      <c r="W23" s="4">
        <v>0</v>
      </c>
      <c r="X23" s="4" t="s">
        <v>117</v>
      </c>
      <c r="Y23" s="4" t="s">
        <v>118</v>
      </c>
    </row>
    <row r="24" s="4" customFormat="1" spans="1:25">
      <c r="A24" s="4" t="s">
        <v>119</v>
      </c>
      <c r="B24" s="4" t="s">
        <v>26</v>
      </c>
      <c r="C24" s="4" t="s">
        <v>27</v>
      </c>
      <c r="D24" s="4" t="s">
        <v>28</v>
      </c>
      <c r="E24" s="4" t="s">
        <v>29</v>
      </c>
      <c r="F24" s="6">
        <v>45191</v>
      </c>
      <c r="G24" s="6">
        <v>45193</v>
      </c>
      <c r="H24" s="4">
        <v>1</v>
      </c>
      <c r="I24" s="4">
        <v>2</v>
      </c>
      <c r="J24" s="4">
        <v>2</v>
      </c>
      <c r="K24" s="4" t="s">
        <v>30</v>
      </c>
      <c r="L24" s="4">
        <v>2184</v>
      </c>
      <c r="M24" s="4">
        <v>2184</v>
      </c>
      <c r="N24" s="4" t="s">
        <v>120</v>
      </c>
      <c r="O24" s="4" t="s">
        <v>32</v>
      </c>
      <c r="P24" s="4" t="s">
        <v>33</v>
      </c>
      <c r="Q24" s="4">
        <v>0</v>
      </c>
      <c r="R24" s="8">
        <v>45177.0000115741</v>
      </c>
      <c r="S24" s="6">
        <v>45208</v>
      </c>
      <c r="T24" s="4" t="s">
        <v>34</v>
      </c>
      <c r="U24" s="4">
        <v>2184</v>
      </c>
      <c r="V24" s="4">
        <v>0</v>
      </c>
      <c r="W24" s="4">
        <v>0</v>
      </c>
      <c r="X24" s="4" t="s">
        <v>121</v>
      </c>
      <c r="Y24" s="4" t="s">
        <v>44</v>
      </c>
    </row>
    <row r="25" s="4" customFormat="1" spans="1:25">
      <c r="A25" s="4" t="s">
        <v>122</v>
      </c>
      <c r="B25" s="4" t="s">
        <v>26</v>
      </c>
      <c r="C25" s="4" t="s">
        <v>27</v>
      </c>
      <c r="D25" s="4" t="s">
        <v>88</v>
      </c>
      <c r="E25" s="4" t="s">
        <v>89</v>
      </c>
      <c r="F25" s="6">
        <v>45190</v>
      </c>
      <c r="G25" s="6">
        <v>45193</v>
      </c>
      <c r="H25" s="4">
        <v>1</v>
      </c>
      <c r="I25" s="4">
        <v>3</v>
      </c>
      <c r="J25" s="4">
        <v>3</v>
      </c>
      <c r="K25" s="4" t="s">
        <v>30</v>
      </c>
      <c r="L25" s="4">
        <v>4242</v>
      </c>
      <c r="M25" s="4">
        <v>4242</v>
      </c>
      <c r="N25" s="4" t="s">
        <v>123</v>
      </c>
      <c r="O25" s="4" t="s">
        <v>32</v>
      </c>
      <c r="P25" s="4" t="s">
        <v>33</v>
      </c>
      <c r="Q25" s="4">
        <v>0</v>
      </c>
      <c r="R25" s="8">
        <v>45179.0000115741</v>
      </c>
      <c r="S25" s="6">
        <v>45208</v>
      </c>
      <c r="T25" s="4" t="s">
        <v>34</v>
      </c>
      <c r="U25" s="4">
        <v>4242</v>
      </c>
      <c r="V25" s="4">
        <v>0</v>
      </c>
      <c r="W25" s="4">
        <v>0</v>
      </c>
      <c r="X25" s="4" t="s">
        <v>124</v>
      </c>
      <c r="Y25" s="4" t="s">
        <v>125</v>
      </c>
    </row>
    <row r="26" s="4" customFormat="1" spans="1:25">
      <c r="A26" s="4" t="s">
        <v>126</v>
      </c>
      <c r="B26" s="4" t="s">
        <v>26</v>
      </c>
      <c r="C26" s="4" t="s">
        <v>27</v>
      </c>
      <c r="D26" s="4" t="s">
        <v>88</v>
      </c>
      <c r="E26" s="4" t="s">
        <v>89</v>
      </c>
      <c r="F26" s="6">
        <v>45187</v>
      </c>
      <c r="G26" s="6">
        <v>45193</v>
      </c>
      <c r="H26" s="4">
        <v>1</v>
      </c>
      <c r="I26" s="4">
        <v>6</v>
      </c>
      <c r="J26" s="4">
        <v>6</v>
      </c>
      <c r="K26" s="4" t="s">
        <v>30</v>
      </c>
      <c r="L26" s="4">
        <v>7996</v>
      </c>
      <c r="M26" s="4">
        <v>7996</v>
      </c>
      <c r="N26" s="4" t="s">
        <v>127</v>
      </c>
      <c r="O26" s="4" t="s">
        <v>32</v>
      </c>
      <c r="P26" s="4" t="s">
        <v>33</v>
      </c>
      <c r="Q26" s="4">
        <v>0</v>
      </c>
      <c r="R26" s="8">
        <v>45179.0000115741</v>
      </c>
      <c r="S26" s="6">
        <v>45208</v>
      </c>
      <c r="T26" s="4" t="s">
        <v>34</v>
      </c>
      <c r="U26" s="4">
        <v>7996</v>
      </c>
      <c r="V26" s="4">
        <v>0</v>
      </c>
      <c r="W26" s="4">
        <v>0</v>
      </c>
      <c r="X26" s="4" t="s">
        <v>128</v>
      </c>
      <c r="Y26" s="4" t="s">
        <v>129</v>
      </c>
    </row>
    <row r="27" s="4" customFormat="1" spans="1:25">
      <c r="A27" s="4" t="s">
        <v>130</v>
      </c>
      <c r="B27" s="4" t="s">
        <v>26</v>
      </c>
      <c r="C27" s="4" t="s">
        <v>27</v>
      </c>
      <c r="D27" s="4" t="s">
        <v>28</v>
      </c>
      <c r="E27" s="4" t="s">
        <v>29</v>
      </c>
      <c r="F27" s="6">
        <v>45191</v>
      </c>
      <c r="G27" s="6">
        <v>45193</v>
      </c>
      <c r="H27" s="4">
        <v>1</v>
      </c>
      <c r="I27" s="4">
        <v>2</v>
      </c>
      <c r="J27" s="4">
        <v>2</v>
      </c>
      <c r="K27" s="4" t="s">
        <v>30</v>
      </c>
      <c r="L27" s="4">
        <v>2184</v>
      </c>
      <c r="M27" s="4">
        <v>2184</v>
      </c>
      <c r="N27" s="4" t="s">
        <v>131</v>
      </c>
      <c r="O27" s="4" t="s">
        <v>32</v>
      </c>
      <c r="P27" s="4" t="s">
        <v>33</v>
      </c>
      <c r="Q27" s="4">
        <v>0</v>
      </c>
      <c r="R27" s="8">
        <v>45181.0000115741</v>
      </c>
      <c r="S27" s="6">
        <v>45208</v>
      </c>
      <c r="T27" s="4" t="s">
        <v>34</v>
      </c>
      <c r="U27" s="4">
        <v>2184</v>
      </c>
      <c r="V27" s="4">
        <v>0</v>
      </c>
      <c r="W27" s="4">
        <v>0</v>
      </c>
      <c r="X27" s="4" t="s">
        <v>132</v>
      </c>
      <c r="Y27" s="4" t="s">
        <v>44</v>
      </c>
    </row>
    <row r="28" s="4" customFormat="1" spans="1:25">
      <c r="A28" s="4" t="s">
        <v>133</v>
      </c>
      <c r="B28" s="4" t="s">
        <v>26</v>
      </c>
      <c r="C28" s="4" t="s">
        <v>27</v>
      </c>
      <c r="D28" s="4" t="s">
        <v>134</v>
      </c>
      <c r="E28" s="4" t="s">
        <v>135</v>
      </c>
      <c r="F28" s="6">
        <v>45191</v>
      </c>
      <c r="G28" s="6">
        <v>45193</v>
      </c>
      <c r="H28" s="4">
        <v>2</v>
      </c>
      <c r="I28" s="4">
        <v>2</v>
      </c>
      <c r="J28" s="4">
        <v>4</v>
      </c>
      <c r="K28" s="4" t="s">
        <v>30</v>
      </c>
      <c r="L28" s="4">
        <v>1176</v>
      </c>
      <c r="M28" s="4">
        <v>1176</v>
      </c>
      <c r="N28" s="4" t="s">
        <v>136</v>
      </c>
      <c r="O28" s="4" t="s">
        <v>32</v>
      </c>
      <c r="P28" s="4" t="s">
        <v>33</v>
      </c>
      <c r="Q28" s="4">
        <v>0</v>
      </c>
      <c r="R28" s="8">
        <v>45182.0000115741</v>
      </c>
      <c r="S28" s="6">
        <v>45208</v>
      </c>
      <c r="T28" s="4" t="s">
        <v>34</v>
      </c>
      <c r="U28" s="4">
        <v>1176</v>
      </c>
      <c r="V28" s="4">
        <v>0</v>
      </c>
      <c r="W28" s="4">
        <v>0</v>
      </c>
      <c r="X28" s="4" t="s">
        <v>44</v>
      </c>
      <c r="Y28" s="4" t="s">
        <v>44</v>
      </c>
    </row>
    <row r="29" s="4" customFormat="1" spans="1:25">
      <c r="A29" s="4" t="s">
        <v>137</v>
      </c>
      <c r="B29" s="4" t="s">
        <v>26</v>
      </c>
      <c r="C29" s="4" t="s">
        <v>27</v>
      </c>
      <c r="D29" s="4" t="s">
        <v>134</v>
      </c>
      <c r="E29" s="4" t="s">
        <v>138</v>
      </c>
      <c r="F29" s="6">
        <v>45191</v>
      </c>
      <c r="G29" s="6">
        <v>45193</v>
      </c>
      <c r="H29" s="4">
        <v>3</v>
      </c>
      <c r="I29" s="4">
        <v>2</v>
      </c>
      <c r="J29" s="4">
        <v>6</v>
      </c>
      <c r="K29" s="4" t="s">
        <v>30</v>
      </c>
      <c r="L29" s="4">
        <v>1932</v>
      </c>
      <c r="M29" s="4">
        <v>1932</v>
      </c>
      <c r="N29" s="4" t="s">
        <v>139</v>
      </c>
      <c r="O29" s="4" t="s">
        <v>32</v>
      </c>
      <c r="P29" s="4" t="s">
        <v>33</v>
      </c>
      <c r="Q29" s="4">
        <v>0</v>
      </c>
      <c r="R29" s="8">
        <v>45182</v>
      </c>
      <c r="S29" s="6">
        <v>45208</v>
      </c>
      <c r="T29" s="4" t="s">
        <v>34</v>
      </c>
      <c r="U29" s="4">
        <v>1932</v>
      </c>
      <c r="V29" s="4">
        <v>0</v>
      </c>
      <c r="W29" s="4">
        <v>0</v>
      </c>
      <c r="X29" s="4" t="s">
        <v>44</v>
      </c>
      <c r="Y29" s="4" t="s">
        <v>44</v>
      </c>
    </row>
    <row r="30" s="4" customFormat="1" spans="1:25">
      <c r="A30" s="4" t="s">
        <v>140</v>
      </c>
      <c r="B30" s="4" t="s">
        <v>26</v>
      </c>
      <c r="C30" s="4" t="s">
        <v>27</v>
      </c>
      <c r="D30" s="4" t="s">
        <v>134</v>
      </c>
      <c r="E30" s="4" t="s">
        <v>138</v>
      </c>
      <c r="F30" s="6">
        <v>45192</v>
      </c>
      <c r="G30" s="6">
        <v>45193</v>
      </c>
      <c r="H30" s="4">
        <v>3</v>
      </c>
      <c r="I30" s="4">
        <v>1</v>
      </c>
      <c r="J30" s="4">
        <v>3</v>
      </c>
      <c r="K30" s="4" t="s">
        <v>30</v>
      </c>
      <c r="L30" s="4">
        <v>966</v>
      </c>
      <c r="M30" s="4">
        <v>966</v>
      </c>
      <c r="N30" s="4" t="s">
        <v>141</v>
      </c>
      <c r="O30" s="4" t="s">
        <v>32</v>
      </c>
      <c r="P30" s="4" t="s">
        <v>33</v>
      </c>
      <c r="Q30" s="4">
        <v>0</v>
      </c>
      <c r="R30" s="8">
        <v>45182.0000115741</v>
      </c>
      <c r="S30" s="6">
        <v>45208</v>
      </c>
      <c r="T30" s="4" t="s">
        <v>34</v>
      </c>
      <c r="U30" s="4">
        <v>966</v>
      </c>
      <c r="V30" s="4">
        <v>0</v>
      </c>
      <c r="W30" s="4">
        <v>0</v>
      </c>
      <c r="X30" s="4" t="s">
        <v>44</v>
      </c>
      <c r="Y30" s="4" t="s">
        <v>44</v>
      </c>
    </row>
    <row r="31" s="4" customFormat="1" spans="1:25">
      <c r="A31" s="4" t="s">
        <v>142</v>
      </c>
      <c r="B31" s="4" t="s">
        <v>26</v>
      </c>
      <c r="C31" s="4" t="s">
        <v>27</v>
      </c>
      <c r="D31" s="4" t="s">
        <v>134</v>
      </c>
      <c r="E31" s="4" t="s">
        <v>143</v>
      </c>
      <c r="F31" s="6">
        <v>45192</v>
      </c>
      <c r="G31" s="6">
        <v>45193</v>
      </c>
      <c r="H31" s="4">
        <v>2</v>
      </c>
      <c r="I31" s="4">
        <v>1</v>
      </c>
      <c r="J31" s="4">
        <v>2</v>
      </c>
      <c r="K31" s="4" t="s">
        <v>30</v>
      </c>
      <c r="L31" s="4">
        <v>644</v>
      </c>
      <c r="M31" s="4">
        <v>644</v>
      </c>
      <c r="N31" s="4" t="s">
        <v>144</v>
      </c>
      <c r="O31" s="4" t="s">
        <v>32</v>
      </c>
      <c r="P31" s="4" t="s">
        <v>33</v>
      </c>
      <c r="Q31" s="4">
        <v>0</v>
      </c>
      <c r="R31" s="8">
        <v>45182.0000115741</v>
      </c>
      <c r="S31" s="6">
        <v>45208</v>
      </c>
      <c r="T31" s="4" t="s">
        <v>34</v>
      </c>
      <c r="U31" s="4">
        <v>644</v>
      </c>
      <c r="V31" s="4">
        <v>0</v>
      </c>
      <c r="W31" s="4">
        <v>0</v>
      </c>
      <c r="X31" s="4" t="s">
        <v>44</v>
      </c>
      <c r="Y31" s="4" t="s">
        <v>44</v>
      </c>
    </row>
    <row r="32" s="4" customFormat="1" spans="1:25">
      <c r="A32" s="4" t="s">
        <v>145</v>
      </c>
      <c r="B32" s="4" t="s">
        <v>26</v>
      </c>
      <c r="C32" s="4" t="s">
        <v>27</v>
      </c>
      <c r="D32" s="4" t="s">
        <v>146</v>
      </c>
      <c r="E32" s="4" t="s">
        <v>147</v>
      </c>
      <c r="F32" s="6">
        <v>45191</v>
      </c>
      <c r="G32" s="6">
        <v>45193</v>
      </c>
      <c r="H32" s="4">
        <v>2</v>
      </c>
      <c r="I32" s="4">
        <v>2</v>
      </c>
      <c r="J32" s="4">
        <v>4</v>
      </c>
      <c r="K32" s="4" t="s">
        <v>30</v>
      </c>
      <c r="L32" s="4">
        <v>1960</v>
      </c>
      <c r="M32" s="4">
        <v>1960</v>
      </c>
      <c r="N32" s="4" t="s">
        <v>148</v>
      </c>
      <c r="O32" s="4" t="s">
        <v>32</v>
      </c>
      <c r="P32" s="4" t="s">
        <v>33</v>
      </c>
      <c r="Q32" s="4">
        <v>0</v>
      </c>
      <c r="R32" s="8">
        <v>45189.0000115741</v>
      </c>
      <c r="S32" s="6">
        <v>45208</v>
      </c>
      <c r="T32" s="4" t="s">
        <v>34</v>
      </c>
      <c r="U32" s="4">
        <v>1960</v>
      </c>
      <c r="V32" s="4">
        <v>0</v>
      </c>
      <c r="W32" s="4">
        <v>0</v>
      </c>
      <c r="X32" s="4" t="s">
        <v>44</v>
      </c>
      <c r="Y32" s="4" t="s">
        <v>44</v>
      </c>
    </row>
    <row r="33" s="4" customFormat="1" spans="1:25">
      <c r="A33" s="4" t="s">
        <v>149</v>
      </c>
      <c r="B33" s="4" t="s">
        <v>26</v>
      </c>
      <c r="C33" s="4" t="s">
        <v>27</v>
      </c>
      <c r="D33" s="4" t="s">
        <v>150</v>
      </c>
      <c r="E33" s="4" t="s">
        <v>151</v>
      </c>
      <c r="F33" s="6">
        <v>45192</v>
      </c>
      <c r="G33" s="6">
        <v>45193</v>
      </c>
      <c r="H33" s="4">
        <v>1</v>
      </c>
      <c r="I33" s="4">
        <v>1</v>
      </c>
      <c r="J33" s="4">
        <v>1</v>
      </c>
      <c r="K33" s="4" t="s">
        <v>30</v>
      </c>
      <c r="L33" s="4">
        <v>308</v>
      </c>
      <c r="M33" s="4">
        <v>308</v>
      </c>
      <c r="N33" s="4" t="s">
        <v>152</v>
      </c>
      <c r="O33" s="4" t="s">
        <v>32</v>
      </c>
      <c r="P33" s="4" t="s">
        <v>33</v>
      </c>
      <c r="Q33" s="4">
        <v>0</v>
      </c>
      <c r="R33" s="8">
        <v>45192.0000115741</v>
      </c>
      <c r="S33" s="6">
        <v>45208</v>
      </c>
      <c r="T33" s="4" t="s">
        <v>34</v>
      </c>
      <c r="U33" s="4">
        <v>308</v>
      </c>
      <c r="V33" s="4">
        <v>0</v>
      </c>
      <c r="W33" s="4">
        <v>0</v>
      </c>
      <c r="X33" s="4" t="s">
        <v>44</v>
      </c>
      <c r="Y33" s="4" t="s">
        <v>44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abSelected="1" topLeftCell="A10" workbookViewId="0">
      <selection activeCell="A39" sqref="A39:D42"/>
    </sheetView>
  </sheetViews>
  <sheetFormatPr defaultColWidth="9" defaultRowHeight="13.5"/>
  <cols>
    <col min="1" max="1" width="12.625" style="4"/>
    <col min="2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153</v>
      </c>
    </row>
    <row r="2" s="4" customFormat="1" spans="1:9">
      <c r="A2" s="5">
        <v>999226276028267</v>
      </c>
      <c r="B2" s="6">
        <v>45189</v>
      </c>
      <c r="C2" s="6">
        <v>45193</v>
      </c>
      <c r="D2" s="4">
        <v>4244</v>
      </c>
      <c r="E2" s="4" t="str">
        <f>VLOOKUP(A2,HOP!A:L,12,0)</f>
        <v>4244.00</v>
      </c>
      <c r="F2" s="4" t="str">
        <f>VLOOKUP(A2,HOP!A:C,3,0)</f>
        <v>3822873</v>
      </c>
      <c r="G2" s="4">
        <f>D2-E2</f>
        <v>0</v>
      </c>
      <c r="H2" s="4" t="str">
        <f>$H$1&amp;F2</f>
        <v>，3822873</v>
      </c>
      <c r="I2" s="4" t="str">
        <f>VLOOKUP(A2,HOP!A:U,21,0)</f>
        <v>直采</v>
      </c>
    </row>
    <row r="3" s="4" customFormat="1" spans="1:9">
      <c r="A3" s="5">
        <v>999226338321616</v>
      </c>
      <c r="B3" s="6">
        <v>45190</v>
      </c>
      <c r="C3" s="6">
        <v>45193</v>
      </c>
      <c r="D3" s="4">
        <v>6426</v>
      </c>
      <c r="E3" s="4" t="str">
        <f>VLOOKUP(A3,HOP!A:L,12,0)</f>
        <v>6426.00</v>
      </c>
      <c r="F3" s="4" t="str">
        <f>VLOOKUP(A3,HOP!A:C,3,0)</f>
        <v>3830647</v>
      </c>
      <c r="G3" s="4">
        <f t="shared" ref="G3:G33" si="0">D3-E3</f>
        <v>0</v>
      </c>
      <c r="H3" s="4" t="str">
        <f t="shared" ref="H3:H33" si="1">$H$1&amp;F3</f>
        <v>，3830647</v>
      </c>
      <c r="I3" s="4" t="str">
        <f>VLOOKUP(A3,HOP!A:U,21,0)</f>
        <v>直采</v>
      </c>
    </row>
    <row r="4" s="4" customFormat="1" spans="1:9">
      <c r="A4" s="5">
        <v>26354537158</v>
      </c>
      <c r="B4" s="6">
        <v>45191</v>
      </c>
      <c r="C4" s="6">
        <v>45193</v>
      </c>
      <c r="D4" s="4">
        <v>2142</v>
      </c>
      <c r="E4" s="4" t="str">
        <f>VLOOKUP(A4,HOP!A:L,12,0)</f>
        <v>2142.00</v>
      </c>
      <c r="F4" s="4" t="str">
        <f>VLOOKUP(A4,HOP!A:C,3,0)</f>
        <v>3839238</v>
      </c>
      <c r="G4" s="4">
        <f t="shared" si="0"/>
        <v>0</v>
      </c>
      <c r="H4" s="4" t="str">
        <f t="shared" si="1"/>
        <v>，3839238</v>
      </c>
      <c r="I4" s="4" t="str">
        <f>VLOOKUP(A4,HOP!A:U,21,0)</f>
        <v>直采</v>
      </c>
    </row>
    <row r="5" s="4" customFormat="1" spans="1:9">
      <c r="A5" s="5">
        <v>999226356419471</v>
      </c>
      <c r="B5" s="6">
        <v>45188</v>
      </c>
      <c r="C5" s="6">
        <v>45193</v>
      </c>
      <c r="D5" s="4">
        <v>5355</v>
      </c>
      <c r="E5" s="4" t="str">
        <f>VLOOKUP(A5,HOP!A:L,12,0)</f>
        <v>5355.00</v>
      </c>
      <c r="F5" s="4" t="str">
        <f>VLOOKUP(A5,HOP!A:C,3,0)</f>
        <v>3840486</v>
      </c>
      <c r="G5" s="4">
        <f t="shared" si="0"/>
        <v>0</v>
      </c>
      <c r="H5" s="4" t="str">
        <f t="shared" si="1"/>
        <v>，3840486</v>
      </c>
      <c r="I5" s="4" t="str">
        <f>VLOOKUP(A5,HOP!A:U,21,0)</f>
        <v>直采</v>
      </c>
    </row>
    <row r="6" s="4" customFormat="1" spans="1:9">
      <c r="A6" s="5">
        <v>999226481293890</v>
      </c>
      <c r="B6" s="6">
        <v>45188</v>
      </c>
      <c r="C6" s="6">
        <v>45193</v>
      </c>
      <c r="D6" s="4">
        <v>10710</v>
      </c>
      <c r="E6" s="4" t="str">
        <f>VLOOKUP(A6,HOP!A:L,12,0)</f>
        <v>10710.00</v>
      </c>
      <c r="F6" s="4" t="str">
        <f>VLOOKUP(A6,HOP!A:C,3,0)</f>
        <v>3848383</v>
      </c>
      <c r="G6" s="4">
        <f t="shared" si="0"/>
        <v>0</v>
      </c>
      <c r="H6" s="4" t="str">
        <f t="shared" si="1"/>
        <v>，3848383</v>
      </c>
      <c r="I6" s="4" t="str">
        <f>VLOOKUP(A6,HOP!A:U,21,0)</f>
        <v>直采</v>
      </c>
    </row>
    <row r="7" s="4" customFormat="1" spans="1:9">
      <c r="A7" s="5">
        <v>999226484256812</v>
      </c>
      <c r="B7" s="6">
        <v>45189</v>
      </c>
      <c r="C7" s="6">
        <v>45193</v>
      </c>
      <c r="D7" s="4">
        <v>4284</v>
      </c>
      <c r="E7" s="4" t="str">
        <f>VLOOKUP(A7,HOP!A:L,12,0)</f>
        <v>4284.00</v>
      </c>
      <c r="F7" s="4" t="str">
        <f>VLOOKUP(A7,HOP!A:C,3,0)</f>
        <v>3849126</v>
      </c>
      <c r="G7" s="4">
        <f t="shared" si="0"/>
        <v>0</v>
      </c>
      <c r="H7" s="4" t="str">
        <f t="shared" si="1"/>
        <v>，3849126</v>
      </c>
      <c r="I7" s="4" t="str">
        <f>VLOOKUP(A7,HOP!A:U,21,0)</f>
        <v>直采</v>
      </c>
    </row>
    <row r="8" s="4" customFormat="1" spans="1:9">
      <c r="A8" s="5">
        <v>999226490019391</v>
      </c>
      <c r="B8" s="6">
        <v>45188</v>
      </c>
      <c r="C8" s="6">
        <v>45193</v>
      </c>
      <c r="D8" s="4">
        <v>16065</v>
      </c>
      <c r="E8" s="4" t="str">
        <f>VLOOKUP(A8,HOP!A:L,12,0)</f>
        <v>16065.00</v>
      </c>
      <c r="F8" s="4" t="str">
        <f>VLOOKUP(A8,HOP!A:C,3,0)</f>
        <v>3851915</v>
      </c>
      <c r="G8" s="4">
        <f t="shared" si="0"/>
        <v>0</v>
      </c>
      <c r="H8" s="4" t="str">
        <f t="shared" si="1"/>
        <v>，3851915</v>
      </c>
      <c r="I8" s="4" t="str">
        <f>VLOOKUP(A8,HOP!A:U,21,0)</f>
        <v>直采</v>
      </c>
    </row>
    <row r="9" s="4" customFormat="1" spans="1:9">
      <c r="A9" s="5">
        <v>999226492293406</v>
      </c>
      <c r="B9" s="6">
        <v>45190</v>
      </c>
      <c r="C9" s="6">
        <v>45193</v>
      </c>
      <c r="D9" s="4">
        <v>3213</v>
      </c>
      <c r="E9" s="4" t="str">
        <f>VLOOKUP(A9,HOP!A:L,12,0)</f>
        <v>3213.00</v>
      </c>
      <c r="F9" s="4" t="str">
        <f>VLOOKUP(A9,HOP!A:C,3,0)</f>
        <v>3853828</v>
      </c>
      <c r="G9" s="4">
        <f t="shared" si="0"/>
        <v>0</v>
      </c>
      <c r="H9" s="4" t="str">
        <f t="shared" si="1"/>
        <v>，3853828</v>
      </c>
      <c r="I9" s="4" t="str">
        <f>VLOOKUP(A9,HOP!A:U,21,0)</f>
        <v>直采</v>
      </c>
    </row>
    <row r="10" s="4" customFormat="1" spans="1:9">
      <c r="A10" s="5">
        <v>999226492828492</v>
      </c>
      <c r="B10" s="6">
        <v>45186</v>
      </c>
      <c r="C10" s="6">
        <v>45193</v>
      </c>
      <c r="D10" s="4">
        <v>6863</v>
      </c>
      <c r="E10" s="4" t="str">
        <f>VLOOKUP(A10,HOP!A:L,12,0)</f>
        <v>6863.00</v>
      </c>
      <c r="F10" s="4" t="str">
        <f>VLOOKUP(A10,HOP!A:C,3,0)</f>
        <v>3854520</v>
      </c>
      <c r="G10" s="4">
        <f t="shared" si="0"/>
        <v>0</v>
      </c>
      <c r="H10" s="4" t="str">
        <f t="shared" si="1"/>
        <v>，3854520</v>
      </c>
      <c r="I10" s="4" t="str">
        <f>VLOOKUP(A10,HOP!A:U,21,0)</f>
        <v>直采</v>
      </c>
    </row>
    <row r="11" s="4" customFormat="1" spans="1:9">
      <c r="A11" s="5">
        <v>26493660245</v>
      </c>
      <c r="B11" s="6">
        <v>45188</v>
      </c>
      <c r="C11" s="6">
        <v>45193</v>
      </c>
      <c r="D11" s="4">
        <v>5355</v>
      </c>
      <c r="E11" s="4" t="str">
        <f>VLOOKUP(A11,HOP!A:L,12,0)</f>
        <v>5355.00</v>
      </c>
      <c r="F11" s="4" t="str">
        <f>VLOOKUP(A11,HOP!A:C,3,0)</f>
        <v>3855714</v>
      </c>
      <c r="G11" s="4">
        <f t="shared" si="0"/>
        <v>0</v>
      </c>
      <c r="H11" s="4" t="str">
        <f t="shared" si="1"/>
        <v>，3855714</v>
      </c>
      <c r="I11" s="4" t="str">
        <f>VLOOKUP(A11,HOP!A:U,21,0)</f>
        <v>直采</v>
      </c>
    </row>
    <row r="12" s="4" customFormat="1" spans="1:9">
      <c r="A12" s="5">
        <v>999226494966051</v>
      </c>
      <c r="B12" s="6">
        <v>45188</v>
      </c>
      <c r="C12" s="6">
        <v>45193</v>
      </c>
      <c r="D12" s="4">
        <v>5355</v>
      </c>
      <c r="E12" s="4" t="str">
        <f>VLOOKUP(A12,HOP!A:L,12,0)</f>
        <v>5355.00</v>
      </c>
      <c r="F12" s="4" t="str">
        <f>VLOOKUP(A12,HOP!A:C,3,0)</f>
        <v>3857536</v>
      </c>
      <c r="G12" s="4">
        <f t="shared" si="0"/>
        <v>0</v>
      </c>
      <c r="H12" s="4" t="str">
        <f t="shared" si="1"/>
        <v>，3857536</v>
      </c>
      <c r="I12" s="4" t="str">
        <f>VLOOKUP(A12,HOP!A:U,21,0)</f>
        <v>直采</v>
      </c>
    </row>
    <row r="13" s="4" customFormat="1" spans="1:9">
      <c r="A13" s="5">
        <v>999226499821892</v>
      </c>
      <c r="B13" s="6">
        <v>45191</v>
      </c>
      <c r="C13" s="6">
        <v>45193</v>
      </c>
      <c r="D13" s="4">
        <v>2142</v>
      </c>
      <c r="E13" s="4" t="str">
        <f>VLOOKUP(A13,HOP!A:L,12,0)</f>
        <v>2142.00</v>
      </c>
      <c r="F13" s="4" t="str">
        <f>VLOOKUP(A13,HOP!A:C,3,0)</f>
        <v>3863181</v>
      </c>
      <c r="G13" s="4">
        <f t="shared" si="0"/>
        <v>0</v>
      </c>
      <c r="H13" s="4" t="str">
        <f t="shared" si="1"/>
        <v>，3863181</v>
      </c>
      <c r="I13" s="4" t="str">
        <f>VLOOKUP(A13,HOP!A:U,21,0)</f>
        <v>直采</v>
      </c>
    </row>
    <row r="14" s="4" customFormat="1" spans="1:9">
      <c r="A14" s="5">
        <v>999226566899021</v>
      </c>
      <c r="B14" s="6">
        <v>45190</v>
      </c>
      <c r="C14" s="6">
        <v>45193</v>
      </c>
      <c r="D14" s="4">
        <v>3213</v>
      </c>
      <c r="E14" s="4" t="str">
        <f>VLOOKUP(A14,HOP!A:L,12,0)</f>
        <v>3213.00</v>
      </c>
      <c r="F14" s="4" t="str">
        <f>VLOOKUP(A14,HOP!A:C,3,0)</f>
        <v>3869763</v>
      </c>
      <c r="G14" s="4">
        <f t="shared" si="0"/>
        <v>0</v>
      </c>
      <c r="H14" s="4" t="str">
        <f t="shared" si="1"/>
        <v>，3869763</v>
      </c>
      <c r="I14" s="4" t="str">
        <f>VLOOKUP(A14,HOP!A:U,21,0)</f>
        <v>直采</v>
      </c>
    </row>
    <row r="15" s="4" customFormat="1" spans="1:9">
      <c r="A15" s="5">
        <v>999226608896851</v>
      </c>
      <c r="B15" s="6">
        <v>45189</v>
      </c>
      <c r="C15" s="6">
        <v>45193</v>
      </c>
      <c r="D15" s="4">
        <v>4328</v>
      </c>
      <c r="E15" s="4" t="str">
        <f>VLOOKUP(A15,HOP!A:L,12,0)</f>
        <v>4328.00</v>
      </c>
      <c r="F15" s="4" t="str">
        <f>VLOOKUP(A15,HOP!A:C,3,0)</f>
        <v>3878510</v>
      </c>
      <c r="G15" s="4">
        <f t="shared" si="0"/>
        <v>0</v>
      </c>
      <c r="H15" s="4" t="str">
        <f t="shared" si="1"/>
        <v>，3878510</v>
      </c>
      <c r="I15" s="4" t="str">
        <f>VLOOKUP(A15,HOP!A:U,21,0)</f>
        <v>直采</v>
      </c>
    </row>
    <row r="16" s="4" customFormat="1" spans="1:9">
      <c r="A16" s="5">
        <v>999226612178494</v>
      </c>
      <c r="B16" s="6">
        <v>45188</v>
      </c>
      <c r="C16" s="6">
        <v>45193</v>
      </c>
      <c r="D16" s="4">
        <v>6082</v>
      </c>
      <c r="E16" s="4" t="str">
        <f>VLOOKUP(A16,HOP!A:L,12,0)</f>
        <v>6082.00</v>
      </c>
      <c r="F16" s="4" t="str">
        <f>VLOOKUP(A16,HOP!A:C,3,0)</f>
        <v>3879476</v>
      </c>
      <c r="G16" s="4">
        <f t="shared" si="0"/>
        <v>0</v>
      </c>
      <c r="H16" s="4" t="str">
        <f t="shared" si="1"/>
        <v>，3879476</v>
      </c>
      <c r="I16" s="4" t="str">
        <f>VLOOKUP(A16,HOP!A:U,21,0)</f>
        <v>直采</v>
      </c>
    </row>
    <row r="17" s="4" customFormat="1" spans="1:9">
      <c r="A17" s="5">
        <v>999226624877346</v>
      </c>
      <c r="B17" s="6">
        <v>45189</v>
      </c>
      <c r="C17" s="6">
        <v>45193</v>
      </c>
      <c r="D17" s="4">
        <v>4368</v>
      </c>
      <c r="E17" s="4" t="str">
        <f>VLOOKUP(A17,HOP!A:L,12,0)</f>
        <v>4368.00</v>
      </c>
      <c r="F17" s="4" t="str">
        <f>VLOOKUP(A17,HOP!A:C,3,0)</f>
        <v>3883617</v>
      </c>
      <c r="G17" s="4">
        <f t="shared" si="0"/>
        <v>0</v>
      </c>
      <c r="H17" s="4" t="str">
        <f t="shared" si="1"/>
        <v>，3883617</v>
      </c>
      <c r="I17" s="4" t="str">
        <f>VLOOKUP(A17,HOP!A:U,21,0)</f>
        <v>直采</v>
      </c>
    </row>
    <row r="18" s="4" customFormat="1" spans="1:9">
      <c r="A18" s="5">
        <v>999226632827513</v>
      </c>
      <c r="B18" s="6">
        <v>45190</v>
      </c>
      <c r="C18" s="6">
        <v>45193</v>
      </c>
      <c r="D18" s="4">
        <v>3276</v>
      </c>
      <c r="E18" s="4" t="str">
        <f>VLOOKUP(A18,HOP!A:L,12,0)</f>
        <v>3276.00</v>
      </c>
      <c r="F18" s="4" t="str">
        <f>VLOOKUP(A18,HOP!A:C,3,0)</f>
        <v>3886420</v>
      </c>
      <c r="G18" s="4">
        <f t="shared" si="0"/>
        <v>0</v>
      </c>
      <c r="H18" s="4" t="str">
        <f t="shared" si="1"/>
        <v>，3886420</v>
      </c>
      <c r="I18" s="4" t="str">
        <f>VLOOKUP(A18,HOP!A:U,21,0)</f>
        <v>直采</v>
      </c>
    </row>
    <row r="19" s="4" customFormat="1" spans="1:9">
      <c r="A19" s="5">
        <v>999226638159248</v>
      </c>
      <c r="B19" s="6">
        <v>45191</v>
      </c>
      <c r="C19" s="6">
        <v>45193</v>
      </c>
      <c r="D19" s="4">
        <v>2538</v>
      </c>
      <c r="E19" s="4" t="str">
        <f>VLOOKUP(A19,HOP!A:L,12,0)</f>
        <v>2538.00</v>
      </c>
      <c r="F19" s="4" t="str">
        <f>VLOOKUP(A19,HOP!A:C,3,0)</f>
        <v>3887991</v>
      </c>
      <c r="G19" s="4">
        <f t="shared" si="0"/>
        <v>0</v>
      </c>
      <c r="H19" s="4" t="str">
        <f t="shared" si="1"/>
        <v>，3887991</v>
      </c>
      <c r="I19" s="4" t="str">
        <f>VLOOKUP(A19,HOP!A:U,21,0)</f>
        <v>直采</v>
      </c>
    </row>
    <row r="20" s="4" customFormat="1" spans="1:9">
      <c r="A20" s="5">
        <v>999226663416160</v>
      </c>
      <c r="B20" s="6">
        <v>45191</v>
      </c>
      <c r="C20" s="6">
        <v>45193</v>
      </c>
      <c r="D20" s="4">
        <v>2204</v>
      </c>
      <c r="E20" s="4" t="str">
        <f>VLOOKUP(A20,HOP!A:L,12,0)</f>
        <v>2204.00</v>
      </c>
      <c r="F20" s="4" t="str">
        <f>VLOOKUP(A20,HOP!A:C,3,0)</f>
        <v>3894679</v>
      </c>
      <c r="G20" s="4">
        <f t="shared" si="0"/>
        <v>0</v>
      </c>
      <c r="H20" s="4" t="str">
        <f t="shared" si="1"/>
        <v>，3894679</v>
      </c>
      <c r="I20" s="4" t="str">
        <f>VLOOKUP(A20,HOP!A:U,21,0)</f>
        <v>直采</v>
      </c>
    </row>
    <row r="21" s="4" customFormat="1" spans="1:9">
      <c r="A21" s="5">
        <v>999226667995003</v>
      </c>
      <c r="B21" s="6">
        <v>45189</v>
      </c>
      <c r="C21" s="6">
        <v>45193</v>
      </c>
      <c r="D21" s="4">
        <v>4408</v>
      </c>
      <c r="E21" s="4" t="str">
        <f>VLOOKUP(A21,HOP!A:L,12,0)</f>
        <v>4408.00</v>
      </c>
      <c r="F21" s="4" t="str">
        <f>VLOOKUP(A21,HOP!A:C,3,0)</f>
        <v>3895957</v>
      </c>
      <c r="G21" s="4">
        <f t="shared" si="0"/>
        <v>0</v>
      </c>
      <c r="H21" s="4" t="str">
        <f t="shared" si="1"/>
        <v>，3895957</v>
      </c>
      <c r="I21" s="4" t="str">
        <f>VLOOKUP(A21,HOP!A:U,21,0)</f>
        <v>直采</v>
      </c>
    </row>
    <row r="22" s="4" customFormat="1" spans="1:9">
      <c r="A22" s="5">
        <v>999226668282408</v>
      </c>
      <c r="B22" s="6">
        <v>45188</v>
      </c>
      <c r="C22" s="6">
        <v>45193</v>
      </c>
      <c r="D22" s="4">
        <v>5510</v>
      </c>
      <c r="E22" s="4" t="str">
        <f>VLOOKUP(A22,HOP!A:L,12,0)</f>
        <v>5510.00</v>
      </c>
      <c r="F22" s="4" t="str">
        <f>VLOOKUP(A22,HOP!A:C,3,0)</f>
        <v>3896026</v>
      </c>
      <c r="G22" s="4">
        <f t="shared" si="0"/>
        <v>0</v>
      </c>
      <c r="H22" s="4" t="str">
        <f t="shared" si="1"/>
        <v>，3896026</v>
      </c>
      <c r="I22" s="4" t="str">
        <f>VLOOKUP(A22,HOP!A:U,21,0)</f>
        <v>直采</v>
      </c>
    </row>
    <row r="23" s="4" customFormat="1" spans="1:9">
      <c r="A23" s="5">
        <v>999226671417768</v>
      </c>
      <c r="B23" s="6">
        <v>45191</v>
      </c>
      <c r="C23" s="6">
        <v>45193</v>
      </c>
      <c r="D23" s="4">
        <v>2932</v>
      </c>
      <c r="E23" s="4" t="str">
        <f>VLOOKUP(A23,HOP!A:L,12,0)</f>
        <v>2932.00</v>
      </c>
      <c r="F23" s="4" t="str">
        <f>VLOOKUP(A23,HOP!A:C,3,0)</f>
        <v>3897330</v>
      </c>
      <c r="G23" s="4">
        <f t="shared" si="0"/>
        <v>0</v>
      </c>
      <c r="H23" s="4" t="str">
        <f t="shared" si="1"/>
        <v>，3897330</v>
      </c>
      <c r="I23" s="4" t="str">
        <f>VLOOKUP(A23,HOP!A:U,21,0)</f>
        <v>直采</v>
      </c>
    </row>
    <row r="24" s="4" customFormat="1" spans="1:9">
      <c r="A24" s="5">
        <v>999226710722420</v>
      </c>
      <c r="B24" s="6">
        <v>45191</v>
      </c>
      <c r="C24" s="6">
        <v>45193</v>
      </c>
      <c r="D24" s="4">
        <v>2184</v>
      </c>
      <c r="E24" s="4" t="str">
        <f>VLOOKUP(A24,HOP!A:L,12,0)</f>
        <v>2184.00</v>
      </c>
      <c r="F24" s="4" t="str">
        <f>VLOOKUP(A24,HOP!A:C,3,0)</f>
        <v>3901350</v>
      </c>
      <c r="G24" s="4">
        <f t="shared" si="0"/>
        <v>0</v>
      </c>
      <c r="H24" s="4" t="str">
        <f t="shared" si="1"/>
        <v>，3901350</v>
      </c>
      <c r="I24" s="4" t="str">
        <f>VLOOKUP(A24,HOP!A:U,21,0)</f>
        <v>直采</v>
      </c>
    </row>
    <row r="25" s="4" customFormat="1" spans="1:9">
      <c r="A25" s="5">
        <v>999226729474557</v>
      </c>
      <c r="B25" s="6">
        <v>45190</v>
      </c>
      <c r="C25" s="6">
        <v>45193</v>
      </c>
      <c r="D25" s="4">
        <v>4242</v>
      </c>
      <c r="E25" s="4" t="str">
        <f>VLOOKUP(A25,HOP!A:L,12,0)</f>
        <v>4242.00</v>
      </c>
      <c r="F25" s="4" t="str">
        <f>VLOOKUP(A25,HOP!A:C,3,0)</f>
        <v>3907500</v>
      </c>
      <c r="G25" s="4">
        <f t="shared" si="0"/>
        <v>0</v>
      </c>
      <c r="H25" s="4" t="str">
        <f t="shared" si="1"/>
        <v>，3907500</v>
      </c>
      <c r="I25" s="4" t="str">
        <f>VLOOKUP(A25,HOP!A:U,21,0)</f>
        <v>直采</v>
      </c>
    </row>
    <row r="26" s="4" customFormat="1" spans="1:9">
      <c r="A26" s="5">
        <v>999226729999974</v>
      </c>
      <c r="B26" s="6">
        <v>45187</v>
      </c>
      <c r="C26" s="6">
        <v>45193</v>
      </c>
      <c r="D26" s="4">
        <v>7996</v>
      </c>
      <c r="E26" s="4" t="str">
        <f>VLOOKUP(A26,HOP!A:L,12,0)</f>
        <v>7996.00</v>
      </c>
      <c r="F26" s="4" t="str">
        <f>VLOOKUP(A26,HOP!A:C,3,0)</f>
        <v>3907887</v>
      </c>
      <c r="G26" s="4">
        <f t="shared" si="0"/>
        <v>0</v>
      </c>
      <c r="H26" s="4" t="str">
        <f t="shared" si="1"/>
        <v>，3907887</v>
      </c>
      <c r="I26" s="4" t="str">
        <f>VLOOKUP(A26,HOP!A:U,21,0)</f>
        <v>直采</v>
      </c>
    </row>
    <row r="27" s="4" customFormat="1" spans="1:9">
      <c r="A27" s="5">
        <v>999226764293892</v>
      </c>
      <c r="B27" s="6">
        <v>45191</v>
      </c>
      <c r="C27" s="6">
        <v>45193</v>
      </c>
      <c r="D27" s="4">
        <v>2184</v>
      </c>
      <c r="E27" s="4" t="str">
        <f>VLOOKUP(A27,HOP!A:L,12,0)</f>
        <v>2184.00</v>
      </c>
      <c r="F27" s="4" t="str">
        <f>VLOOKUP(A27,HOP!A:C,3,0)</f>
        <v>3922357</v>
      </c>
      <c r="G27" s="4">
        <f t="shared" si="0"/>
        <v>0</v>
      </c>
      <c r="H27" s="4" t="str">
        <f t="shared" si="1"/>
        <v>，3922357</v>
      </c>
      <c r="I27" s="4" t="str">
        <f>VLOOKUP(A27,HOP!A:U,21,0)</f>
        <v>直采</v>
      </c>
    </row>
    <row r="28" s="4" customFormat="1" spans="1:10">
      <c r="A28" s="9" t="s">
        <v>154</v>
      </c>
      <c r="B28" s="6">
        <v>45191</v>
      </c>
      <c r="C28" s="6">
        <v>45193</v>
      </c>
      <c r="D28" s="4">
        <v>1176</v>
      </c>
      <c r="E28" s="4">
        <v>1176</v>
      </c>
      <c r="F28" s="10" t="s">
        <v>155</v>
      </c>
      <c r="G28" s="4">
        <f t="shared" si="0"/>
        <v>0</v>
      </c>
      <c r="H28" s="4" t="str">
        <f t="shared" si="1"/>
        <v>，202309131627420077</v>
      </c>
      <c r="I28" s="4" t="e">
        <f>VLOOKUP(A28,HOP!A:U,21,0)</f>
        <v>#N/A</v>
      </c>
      <c r="J28" s="4">
        <v>9.13</v>
      </c>
    </row>
    <row r="29" s="4" customFormat="1" spans="1:10">
      <c r="A29" s="9" t="s">
        <v>156</v>
      </c>
      <c r="B29" s="6">
        <v>45191</v>
      </c>
      <c r="C29" s="6">
        <v>45193</v>
      </c>
      <c r="D29" s="4">
        <v>1932</v>
      </c>
      <c r="E29" s="4">
        <v>1932</v>
      </c>
      <c r="F29" s="10" t="s">
        <v>157</v>
      </c>
      <c r="G29" s="4">
        <f t="shared" si="0"/>
        <v>0</v>
      </c>
      <c r="H29" s="4" t="str">
        <f t="shared" si="1"/>
        <v>，202309131936550021</v>
      </c>
      <c r="I29" s="4" t="e">
        <f>VLOOKUP(A29,HOP!A:U,21,0)</f>
        <v>#N/A</v>
      </c>
      <c r="J29" s="4">
        <v>9.13</v>
      </c>
    </row>
    <row r="30" s="4" customFormat="1" spans="1:10">
      <c r="A30" s="9" t="s">
        <v>158</v>
      </c>
      <c r="B30" s="6">
        <v>45192</v>
      </c>
      <c r="C30" s="6">
        <v>45193</v>
      </c>
      <c r="D30" s="4">
        <v>966</v>
      </c>
      <c r="E30" s="4">
        <v>966</v>
      </c>
      <c r="F30" s="10" t="s">
        <v>159</v>
      </c>
      <c r="G30" s="4">
        <f t="shared" si="0"/>
        <v>0</v>
      </c>
      <c r="H30" s="4" t="str">
        <f t="shared" si="1"/>
        <v>，202309131947060077</v>
      </c>
      <c r="I30" s="4" t="e">
        <f>VLOOKUP(A30,HOP!A:U,21,0)</f>
        <v>#N/A</v>
      </c>
      <c r="J30" s="4">
        <v>9.13</v>
      </c>
    </row>
    <row r="31" s="4" customFormat="1" spans="1:10">
      <c r="A31" s="9" t="s">
        <v>160</v>
      </c>
      <c r="B31" s="6">
        <v>45192</v>
      </c>
      <c r="C31" s="6">
        <v>45193</v>
      </c>
      <c r="D31" s="4">
        <v>644</v>
      </c>
      <c r="E31" s="4">
        <v>644</v>
      </c>
      <c r="F31" s="10" t="s">
        <v>161</v>
      </c>
      <c r="G31" s="4">
        <f t="shared" si="0"/>
        <v>0</v>
      </c>
      <c r="H31" s="4" t="str">
        <f t="shared" si="1"/>
        <v>，202309131941550021</v>
      </c>
      <c r="I31" s="4" t="e">
        <f>VLOOKUP(A31,HOP!A:U,21,0)</f>
        <v>#N/A</v>
      </c>
      <c r="J31" s="4">
        <v>9.13</v>
      </c>
    </row>
    <row r="32" s="4" customFormat="1" spans="1:10">
      <c r="A32" s="9" t="s">
        <v>162</v>
      </c>
      <c r="B32" s="6">
        <v>45191</v>
      </c>
      <c r="C32" s="6">
        <v>45193</v>
      </c>
      <c r="D32" s="4">
        <v>1960</v>
      </c>
      <c r="E32" s="4">
        <v>1960</v>
      </c>
      <c r="F32" s="10" t="s">
        <v>163</v>
      </c>
      <c r="G32" s="4">
        <f t="shared" si="0"/>
        <v>0</v>
      </c>
      <c r="H32" s="4" t="str">
        <f t="shared" si="1"/>
        <v>，202309202104460077</v>
      </c>
      <c r="I32" s="4" t="e">
        <f>VLOOKUP(A32,HOP!A:U,21,0)</f>
        <v>#N/A</v>
      </c>
      <c r="J32" s="7">
        <v>9.2</v>
      </c>
    </row>
    <row r="33" s="4" customFormat="1" spans="1:10">
      <c r="A33" s="9" t="s">
        <v>164</v>
      </c>
      <c r="B33" s="6">
        <v>45192</v>
      </c>
      <c r="C33" s="6">
        <v>45193</v>
      </c>
      <c r="D33" s="4">
        <v>308</v>
      </c>
      <c r="E33" s="4">
        <v>308</v>
      </c>
      <c r="F33" s="10" t="s">
        <v>165</v>
      </c>
      <c r="G33" s="4">
        <f t="shared" si="0"/>
        <v>0</v>
      </c>
      <c r="H33" s="4" t="str">
        <f t="shared" si="1"/>
        <v>，202309232304440076</v>
      </c>
      <c r="I33" s="4" t="e">
        <f>VLOOKUP(A33,HOP!A:U,21,0)</f>
        <v>#N/A</v>
      </c>
      <c r="J33" s="4">
        <v>9.23</v>
      </c>
    </row>
    <row r="35" spans="4:4">
      <c r="D35" s="4">
        <f>SUM(D2:D34)</f>
        <v>134605</v>
      </c>
    </row>
    <row r="39" spans="1:4">
      <c r="A39" s="4" t="s">
        <v>166</v>
      </c>
      <c r="C39" s="4">
        <v>127619</v>
      </c>
      <c r="D39" s="4">
        <v>136716.58</v>
      </c>
    </row>
    <row r="40" spans="1:4">
      <c r="A40" s="4" t="s">
        <v>167</v>
      </c>
      <c r="C40" s="4">
        <v>6986</v>
      </c>
      <c r="D40" s="4">
        <v>7484.01</v>
      </c>
    </row>
    <row r="41" spans="1:4">
      <c r="A41" s="4" t="s">
        <v>168</v>
      </c>
      <c r="C41" s="4">
        <f>SUM(C39:C40)</f>
        <v>134605</v>
      </c>
      <c r="D41" s="4">
        <f>SUM(D39:D40)</f>
        <v>144200.59</v>
      </c>
    </row>
    <row r="42" spans="1:1">
      <c r="A42" s="4" t="s">
        <v>169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170</v>
      </c>
      <c r="B1" s="2" t="s">
        <v>171</v>
      </c>
      <c r="C1" s="2" t="s">
        <v>172</v>
      </c>
      <c r="D1" s="2" t="s">
        <v>173</v>
      </c>
      <c r="E1" s="2" t="s">
        <v>13</v>
      </c>
      <c r="F1" s="2" t="s">
        <v>5</v>
      </c>
      <c r="G1" s="2" t="s">
        <v>6</v>
      </c>
      <c r="H1" s="2" t="s">
        <v>174</v>
      </c>
      <c r="I1" s="2" t="s">
        <v>175</v>
      </c>
      <c r="J1" s="2" t="s">
        <v>176</v>
      </c>
      <c r="K1" s="2" t="s">
        <v>177</v>
      </c>
      <c r="L1" s="2" t="s">
        <v>178</v>
      </c>
      <c r="M1" s="2" t="s">
        <v>179</v>
      </c>
      <c r="N1" s="2" t="s">
        <v>180</v>
      </c>
      <c r="O1" s="2" t="s">
        <v>181</v>
      </c>
      <c r="P1" s="2" t="s">
        <v>182</v>
      </c>
      <c r="Q1" s="2" t="s">
        <v>183</v>
      </c>
      <c r="R1" s="2" t="s">
        <v>184</v>
      </c>
      <c r="S1" s="2" t="s">
        <v>185</v>
      </c>
      <c r="T1" s="2" t="s">
        <v>186</v>
      </c>
      <c r="U1" s="2" t="s">
        <v>187</v>
      </c>
      <c r="V1" s="2" t="s">
        <v>188</v>
      </c>
    </row>
    <row r="2" s="1" customFormat="1" spans="1:22">
      <c r="A2" s="3">
        <v>999226764293892</v>
      </c>
      <c r="B2" s="1" t="s">
        <v>189</v>
      </c>
      <c r="C2" s="1" t="s">
        <v>190</v>
      </c>
      <c r="D2" s="1" t="s">
        <v>191</v>
      </c>
      <c r="E2" s="1" t="s">
        <v>192</v>
      </c>
      <c r="F2" s="1" t="s">
        <v>193</v>
      </c>
      <c r="G2" s="1" t="s">
        <v>194</v>
      </c>
      <c r="H2" s="1" t="s">
        <v>195</v>
      </c>
      <c r="I2" s="1" t="s">
        <v>196</v>
      </c>
      <c r="J2" s="1" t="s">
        <v>197</v>
      </c>
      <c r="K2" s="1" t="s">
        <v>196</v>
      </c>
      <c r="L2" s="1" t="s">
        <v>196</v>
      </c>
      <c r="M2" s="1" t="s">
        <v>198</v>
      </c>
      <c r="N2" s="1" t="s">
        <v>198</v>
      </c>
      <c r="O2" s="1" t="s">
        <v>199</v>
      </c>
      <c r="P2" s="1" t="s">
        <v>200</v>
      </c>
      <c r="Q2" s="1" t="s">
        <v>201</v>
      </c>
      <c r="R2" s="1" t="s">
        <v>202</v>
      </c>
      <c r="S2" s="1" t="s">
        <v>203</v>
      </c>
      <c r="T2" s="1" t="s">
        <v>204</v>
      </c>
      <c r="U2" s="1" t="s">
        <v>205</v>
      </c>
      <c r="V2" s="1" t="s">
        <v>206</v>
      </c>
    </row>
    <row r="3" s="1" customFormat="1" spans="1:22">
      <c r="A3" s="3">
        <v>999226729999974</v>
      </c>
      <c r="B3" s="1" t="s">
        <v>207</v>
      </c>
      <c r="C3" s="1" t="s">
        <v>208</v>
      </c>
      <c r="D3" s="1" t="s">
        <v>209</v>
      </c>
      <c r="E3" s="1" t="s">
        <v>210</v>
      </c>
      <c r="F3" s="1" t="s">
        <v>211</v>
      </c>
      <c r="G3" s="1" t="s">
        <v>194</v>
      </c>
      <c r="H3" s="1" t="s">
        <v>195</v>
      </c>
      <c r="I3" s="1" t="s">
        <v>212</v>
      </c>
      <c r="J3" s="1" t="s">
        <v>197</v>
      </c>
      <c r="K3" s="1" t="s">
        <v>212</v>
      </c>
      <c r="L3" s="1" t="s">
        <v>212</v>
      </c>
      <c r="M3" s="1" t="s">
        <v>198</v>
      </c>
      <c r="N3" s="1" t="s">
        <v>198</v>
      </c>
      <c r="O3" s="1" t="s">
        <v>199</v>
      </c>
      <c r="P3" s="1" t="s">
        <v>200</v>
      </c>
      <c r="Q3" s="1" t="s">
        <v>201</v>
      </c>
      <c r="R3" s="1" t="s">
        <v>213</v>
      </c>
      <c r="S3" s="1" t="s">
        <v>203</v>
      </c>
      <c r="T3" s="1" t="s">
        <v>204</v>
      </c>
      <c r="U3" s="1" t="s">
        <v>205</v>
      </c>
      <c r="V3" s="1" t="s">
        <v>206</v>
      </c>
    </row>
    <row r="4" s="1" customFormat="1" spans="1:22">
      <c r="A4" s="3">
        <v>999226729474557</v>
      </c>
      <c r="B4" s="1" t="s">
        <v>207</v>
      </c>
      <c r="C4" s="1" t="s">
        <v>214</v>
      </c>
      <c r="D4" s="1" t="s">
        <v>209</v>
      </c>
      <c r="E4" s="1" t="s">
        <v>215</v>
      </c>
      <c r="F4" s="1" t="s">
        <v>216</v>
      </c>
      <c r="G4" s="1" t="s">
        <v>194</v>
      </c>
      <c r="H4" s="1" t="s">
        <v>195</v>
      </c>
      <c r="I4" s="1" t="s">
        <v>217</v>
      </c>
      <c r="J4" s="1" t="s">
        <v>197</v>
      </c>
      <c r="K4" s="1" t="s">
        <v>217</v>
      </c>
      <c r="L4" s="1" t="s">
        <v>217</v>
      </c>
      <c r="M4" s="1" t="s">
        <v>198</v>
      </c>
      <c r="N4" s="1" t="s">
        <v>198</v>
      </c>
      <c r="O4" s="1" t="s">
        <v>199</v>
      </c>
      <c r="P4" s="1" t="s">
        <v>200</v>
      </c>
      <c r="Q4" s="1" t="s">
        <v>201</v>
      </c>
      <c r="R4" s="1" t="s">
        <v>218</v>
      </c>
      <c r="S4" s="1" t="s">
        <v>203</v>
      </c>
      <c r="T4" s="1" t="s">
        <v>204</v>
      </c>
      <c r="U4" s="1" t="s">
        <v>205</v>
      </c>
      <c r="V4" s="1" t="s">
        <v>206</v>
      </c>
    </row>
    <row r="5" s="1" customFormat="1" spans="1:22">
      <c r="A5" s="3">
        <v>999226710722420</v>
      </c>
      <c r="B5" s="1" t="s">
        <v>219</v>
      </c>
      <c r="C5" s="1" t="s">
        <v>220</v>
      </c>
      <c r="D5" s="1" t="s">
        <v>191</v>
      </c>
      <c r="E5" s="1" t="s">
        <v>221</v>
      </c>
      <c r="F5" s="1" t="s">
        <v>193</v>
      </c>
      <c r="G5" s="1" t="s">
        <v>194</v>
      </c>
      <c r="H5" s="1" t="s">
        <v>195</v>
      </c>
      <c r="I5" s="1" t="s">
        <v>196</v>
      </c>
      <c r="J5" s="1" t="s">
        <v>197</v>
      </c>
      <c r="K5" s="1" t="s">
        <v>196</v>
      </c>
      <c r="L5" s="1" t="s">
        <v>196</v>
      </c>
      <c r="M5" s="1" t="s">
        <v>198</v>
      </c>
      <c r="N5" s="1" t="s">
        <v>198</v>
      </c>
      <c r="O5" s="1" t="s">
        <v>199</v>
      </c>
      <c r="P5" s="1" t="s">
        <v>200</v>
      </c>
      <c r="Q5" s="1" t="s">
        <v>201</v>
      </c>
      <c r="R5" s="1" t="s">
        <v>222</v>
      </c>
      <c r="S5" s="1" t="s">
        <v>203</v>
      </c>
      <c r="T5" s="1" t="s">
        <v>204</v>
      </c>
      <c r="U5" s="1" t="s">
        <v>205</v>
      </c>
      <c r="V5" s="1" t="s">
        <v>206</v>
      </c>
    </row>
    <row r="6" s="1" customFormat="1" spans="1:22">
      <c r="A6" s="3">
        <v>999226671417768</v>
      </c>
      <c r="B6" s="1" t="s">
        <v>223</v>
      </c>
      <c r="C6" s="1" t="s">
        <v>224</v>
      </c>
      <c r="D6" s="1" t="s">
        <v>209</v>
      </c>
      <c r="E6" s="1" t="s">
        <v>225</v>
      </c>
      <c r="F6" s="1" t="s">
        <v>193</v>
      </c>
      <c r="G6" s="1" t="s">
        <v>194</v>
      </c>
      <c r="H6" s="1" t="s">
        <v>195</v>
      </c>
      <c r="I6" s="1" t="s">
        <v>226</v>
      </c>
      <c r="J6" s="1" t="s">
        <v>197</v>
      </c>
      <c r="K6" s="1" t="s">
        <v>226</v>
      </c>
      <c r="L6" s="1" t="s">
        <v>226</v>
      </c>
      <c r="M6" s="1" t="s">
        <v>198</v>
      </c>
      <c r="N6" s="1" t="s">
        <v>198</v>
      </c>
      <c r="O6" s="1" t="s">
        <v>199</v>
      </c>
      <c r="P6" s="1" t="s">
        <v>200</v>
      </c>
      <c r="Q6" s="1" t="s">
        <v>201</v>
      </c>
      <c r="R6" s="1" t="s">
        <v>227</v>
      </c>
      <c r="S6" s="1" t="s">
        <v>203</v>
      </c>
      <c r="T6" s="1" t="s">
        <v>204</v>
      </c>
      <c r="U6" s="1" t="s">
        <v>205</v>
      </c>
      <c r="V6" s="1" t="s">
        <v>206</v>
      </c>
    </row>
    <row r="7" s="1" customFormat="1" spans="1:22">
      <c r="A7" s="3">
        <v>999226668282408</v>
      </c>
      <c r="B7" s="1" t="s">
        <v>223</v>
      </c>
      <c r="C7" s="1" t="s">
        <v>228</v>
      </c>
      <c r="D7" s="1" t="s">
        <v>191</v>
      </c>
      <c r="E7" s="1" t="s">
        <v>229</v>
      </c>
      <c r="F7" s="1" t="s">
        <v>230</v>
      </c>
      <c r="G7" s="1" t="s">
        <v>194</v>
      </c>
      <c r="H7" s="1" t="s">
        <v>195</v>
      </c>
      <c r="I7" s="1" t="s">
        <v>231</v>
      </c>
      <c r="J7" s="1" t="s">
        <v>197</v>
      </c>
      <c r="K7" s="1" t="s">
        <v>231</v>
      </c>
      <c r="L7" s="1" t="s">
        <v>231</v>
      </c>
      <c r="M7" s="1" t="s">
        <v>198</v>
      </c>
      <c r="N7" s="1" t="s">
        <v>198</v>
      </c>
      <c r="O7" s="1" t="s">
        <v>199</v>
      </c>
      <c r="P7" s="1" t="s">
        <v>200</v>
      </c>
      <c r="Q7" s="1" t="s">
        <v>201</v>
      </c>
      <c r="R7" s="1" t="s">
        <v>232</v>
      </c>
      <c r="S7" s="1" t="s">
        <v>203</v>
      </c>
      <c r="T7" s="1" t="s">
        <v>204</v>
      </c>
      <c r="U7" s="1" t="s">
        <v>205</v>
      </c>
      <c r="V7" s="1" t="s">
        <v>206</v>
      </c>
    </row>
    <row r="8" s="1" customFormat="1" spans="1:22">
      <c r="A8" s="3">
        <v>999226667995003</v>
      </c>
      <c r="B8" s="1" t="s">
        <v>223</v>
      </c>
      <c r="C8" s="1" t="s">
        <v>233</v>
      </c>
      <c r="D8" s="1" t="s">
        <v>191</v>
      </c>
      <c r="E8" s="1" t="s">
        <v>234</v>
      </c>
      <c r="F8" s="1" t="s">
        <v>235</v>
      </c>
      <c r="G8" s="1" t="s">
        <v>194</v>
      </c>
      <c r="H8" s="1" t="s">
        <v>195</v>
      </c>
      <c r="I8" s="1" t="s">
        <v>236</v>
      </c>
      <c r="J8" s="1" t="s">
        <v>197</v>
      </c>
      <c r="K8" s="1" t="s">
        <v>236</v>
      </c>
      <c r="L8" s="1" t="s">
        <v>236</v>
      </c>
      <c r="M8" s="1" t="s">
        <v>198</v>
      </c>
      <c r="N8" s="1" t="s">
        <v>198</v>
      </c>
      <c r="O8" s="1" t="s">
        <v>199</v>
      </c>
      <c r="P8" s="1" t="s">
        <v>200</v>
      </c>
      <c r="Q8" s="1" t="s">
        <v>201</v>
      </c>
      <c r="R8" s="1" t="s">
        <v>237</v>
      </c>
      <c r="S8" s="1" t="s">
        <v>203</v>
      </c>
      <c r="T8" s="1" t="s">
        <v>204</v>
      </c>
      <c r="U8" s="1" t="s">
        <v>205</v>
      </c>
      <c r="V8" s="1" t="s">
        <v>206</v>
      </c>
    </row>
    <row r="9" s="1" customFormat="1" spans="1:22">
      <c r="A9" s="3">
        <v>999226663416160</v>
      </c>
      <c r="B9" s="1" t="s">
        <v>223</v>
      </c>
      <c r="C9" s="1" t="s">
        <v>238</v>
      </c>
      <c r="D9" s="1" t="s">
        <v>191</v>
      </c>
      <c r="E9" s="1" t="s">
        <v>239</v>
      </c>
      <c r="F9" s="1" t="s">
        <v>193</v>
      </c>
      <c r="G9" s="1" t="s">
        <v>194</v>
      </c>
      <c r="H9" s="1" t="s">
        <v>195</v>
      </c>
      <c r="I9" s="1" t="s">
        <v>240</v>
      </c>
      <c r="J9" s="1" t="s">
        <v>197</v>
      </c>
      <c r="K9" s="1" t="s">
        <v>240</v>
      </c>
      <c r="L9" s="1" t="s">
        <v>240</v>
      </c>
      <c r="M9" s="1" t="s">
        <v>198</v>
      </c>
      <c r="N9" s="1" t="s">
        <v>198</v>
      </c>
      <c r="O9" s="1" t="s">
        <v>199</v>
      </c>
      <c r="P9" s="1" t="s">
        <v>200</v>
      </c>
      <c r="Q9" s="1" t="s">
        <v>201</v>
      </c>
      <c r="R9" s="1" t="s">
        <v>241</v>
      </c>
      <c r="S9" s="1" t="s">
        <v>203</v>
      </c>
      <c r="T9" s="1" t="s">
        <v>204</v>
      </c>
      <c r="U9" s="1" t="s">
        <v>205</v>
      </c>
      <c r="V9" s="1" t="s">
        <v>206</v>
      </c>
    </row>
    <row r="10" s="1" customFormat="1" spans="1:22">
      <c r="A10" s="3">
        <v>999226638159248</v>
      </c>
      <c r="B10" s="1" t="s">
        <v>242</v>
      </c>
      <c r="C10" s="1" t="s">
        <v>243</v>
      </c>
      <c r="D10" s="1" t="s">
        <v>244</v>
      </c>
      <c r="E10" s="1" t="s">
        <v>245</v>
      </c>
      <c r="F10" s="1" t="s">
        <v>193</v>
      </c>
      <c r="G10" s="1" t="s">
        <v>194</v>
      </c>
      <c r="H10" s="1" t="s">
        <v>195</v>
      </c>
      <c r="I10" s="1" t="s">
        <v>246</v>
      </c>
      <c r="J10" s="1" t="s">
        <v>197</v>
      </c>
      <c r="K10" s="1" t="s">
        <v>246</v>
      </c>
      <c r="L10" s="1" t="s">
        <v>246</v>
      </c>
      <c r="M10" s="1" t="s">
        <v>198</v>
      </c>
      <c r="N10" s="1" t="s">
        <v>198</v>
      </c>
      <c r="O10" s="1" t="s">
        <v>199</v>
      </c>
      <c r="P10" s="1" t="s">
        <v>200</v>
      </c>
      <c r="Q10" s="1" t="s">
        <v>201</v>
      </c>
      <c r="R10" s="1" t="s">
        <v>247</v>
      </c>
      <c r="S10" s="1" t="s">
        <v>203</v>
      </c>
      <c r="T10" s="1" t="s">
        <v>204</v>
      </c>
      <c r="U10" s="1" t="s">
        <v>205</v>
      </c>
      <c r="V10" s="1" t="s">
        <v>206</v>
      </c>
    </row>
    <row r="11" s="1" customFormat="1" spans="1:22">
      <c r="A11" s="3">
        <v>999226632827513</v>
      </c>
      <c r="B11" s="1" t="s">
        <v>242</v>
      </c>
      <c r="C11" s="1" t="s">
        <v>248</v>
      </c>
      <c r="D11" s="1" t="s">
        <v>191</v>
      </c>
      <c r="E11" s="1" t="s">
        <v>249</v>
      </c>
      <c r="F11" s="1" t="s">
        <v>216</v>
      </c>
      <c r="G11" s="1" t="s">
        <v>194</v>
      </c>
      <c r="H11" s="1" t="s">
        <v>195</v>
      </c>
      <c r="I11" s="1" t="s">
        <v>250</v>
      </c>
      <c r="J11" s="1" t="s">
        <v>197</v>
      </c>
      <c r="K11" s="1" t="s">
        <v>250</v>
      </c>
      <c r="L11" s="1" t="s">
        <v>250</v>
      </c>
      <c r="M11" s="1" t="s">
        <v>198</v>
      </c>
      <c r="N11" s="1" t="s">
        <v>198</v>
      </c>
      <c r="O11" s="1" t="s">
        <v>199</v>
      </c>
      <c r="P11" s="1" t="s">
        <v>200</v>
      </c>
      <c r="Q11" s="1" t="s">
        <v>201</v>
      </c>
      <c r="R11" s="1" t="s">
        <v>251</v>
      </c>
      <c r="S11" s="1" t="s">
        <v>203</v>
      </c>
      <c r="T11" s="1" t="s">
        <v>204</v>
      </c>
      <c r="U11" s="1" t="s">
        <v>205</v>
      </c>
      <c r="V11" s="1" t="s">
        <v>206</v>
      </c>
    </row>
    <row r="12" s="1" customFormat="1" spans="1:22">
      <c r="A12" s="3">
        <v>999226624877346</v>
      </c>
      <c r="B12" s="1" t="s">
        <v>252</v>
      </c>
      <c r="C12" s="1" t="s">
        <v>253</v>
      </c>
      <c r="D12" s="1" t="s">
        <v>191</v>
      </c>
      <c r="E12" s="1" t="s">
        <v>254</v>
      </c>
      <c r="F12" s="1" t="s">
        <v>235</v>
      </c>
      <c r="G12" s="1" t="s">
        <v>194</v>
      </c>
      <c r="H12" s="1" t="s">
        <v>195</v>
      </c>
      <c r="I12" s="1" t="s">
        <v>255</v>
      </c>
      <c r="J12" s="1" t="s">
        <v>197</v>
      </c>
      <c r="K12" s="1" t="s">
        <v>255</v>
      </c>
      <c r="L12" s="1" t="s">
        <v>255</v>
      </c>
      <c r="M12" s="1" t="s">
        <v>198</v>
      </c>
      <c r="N12" s="1" t="s">
        <v>198</v>
      </c>
      <c r="O12" s="1" t="s">
        <v>199</v>
      </c>
      <c r="P12" s="1" t="s">
        <v>200</v>
      </c>
      <c r="Q12" s="1" t="s">
        <v>201</v>
      </c>
      <c r="R12" s="1" t="s">
        <v>256</v>
      </c>
      <c r="S12" s="1" t="s">
        <v>203</v>
      </c>
      <c r="T12" s="1" t="s">
        <v>204</v>
      </c>
      <c r="U12" s="1" t="s">
        <v>205</v>
      </c>
      <c r="V12" s="1" t="s">
        <v>206</v>
      </c>
    </row>
    <row r="13" s="1" customFormat="1" spans="1:22">
      <c r="A13" s="3">
        <v>999226612178494</v>
      </c>
      <c r="B13" s="1" t="s">
        <v>252</v>
      </c>
      <c r="C13" s="1" t="s">
        <v>257</v>
      </c>
      <c r="D13" s="1" t="s">
        <v>209</v>
      </c>
      <c r="E13" s="1" t="s">
        <v>258</v>
      </c>
      <c r="F13" s="1" t="s">
        <v>230</v>
      </c>
      <c r="G13" s="1" t="s">
        <v>194</v>
      </c>
      <c r="H13" s="1" t="s">
        <v>195</v>
      </c>
      <c r="I13" s="1" t="s">
        <v>259</v>
      </c>
      <c r="J13" s="1" t="s">
        <v>197</v>
      </c>
      <c r="K13" s="1" t="s">
        <v>259</v>
      </c>
      <c r="L13" s="1" t="s">
        <v>259</v>
      </c>
      <c r="M13" s="1" t="s">
        <v>198</v>
      </c>
      <c r="N13" s="1" t="s">
        <v>198</v>
      </c>
      <c r="O13" s="1" t="s">
        <v>199</v>
      </c>
      <c r="P13" s="1" t="s">
        <v>200</v>
      </c>
      <c r="Q13" s="1" t="s">
        <v>201</v>
      </c>
      <c r="R13" s="1" t="s">
        <v>260</v>
      </c>
      <c r="S13" s="1" t="s">
        <v>203</v>
      </c>
      <c r="T13" s="1" t="s">
        <v>204</v>
      </c>
      <c r="U13" s="1" t="s">
        <v>205</v>
      </c>
      <c r="V13" s="1" t="s">
        <v>206</v>
      </c>
    </row>
    <row r="14" s="1" customFormat="1" spans="1:22">
      <c r="A14" s="3">
        <v>999226608896851</v>
      </c>
      <c r="B14" s="1" t="s">
        <v>261</v>
      </c>
      <c r="C14" s="1" t="s">
        <v>262</v>
      </c>
      <c r="D14" s="1" t="s">
        <v>191</v>
      </c>
      <c r="E14" s="1" t="s">
        <v>263</v>
      </c>
      <c r="F14" s="1" t="s">
        <v>235</v>
      </c>
      <c r="G14" s="1" t="s">
        <v>194</v>
      </c>
      <c r="H14" s="1" t="s">
        <v>195</v>
      </c>
      <c r="I14" s="1" t="s">
        <v>264</v>
      </c>
      <c r="J14" s="1" t="s">
        <v>197</v>
      </c>
      <c r="K14" s="1" t="s">
        <v>264</v>
      </c>
      <c r="L14" s="1" t="s">
        <v>264</v>
      </c>
      <c r="M14" s="1" t="s">
        <v>198</v>
      </c>
      <c r="N14" s="1" t="s">
        <v>198</v>
      </c>
      <c r="O14" s="1" t="s">
        <v>199</v>
      </c>
      <c r="P14" s="1" t="s">
        <v>200</v>
      </c>
      <c r="Q14" s="1" t="s">
        <v>201</v>
      </c>
      <c r="R14" s="1" t="s">
        <v>265</v>
      </c>
      <c r="S14" s="1" t="s">
        <v>203</v>
      </c>
      <c r="T14" s="1" t="s">
        <v>204</v>
      </c>
      <c r="U14" s="1" t="s">
        <v>205</v>
      </c>
      <c r="V14" s="1" t="s">
        <v>206</v>
      </c>
    </row>
    <row r="15" s="1" customFormat="1" spans="1:22">
      <c r="A15" s="3">
        <v>999226566899021</v>
      </c>
      <c r="B15" s="1" t="s">
        <v>266</v>
      </c>
      <c r="C15" s="1" t="s">
        <v>267</v>
      </c>
      <c r="D15" s="1" t="s">
        <v>191</v>
      </c>
      <c r="E15" s="1" t="s">
        <v>268</v>
      </c>
      <c r="F15" s="1" t="s">
        <v>216</v>
      </c>
      <c r="G15" s="1" t="s">
        <v>194</v>
      </c>
      <c r="H15" s="1" t="s">
        <v>195</v>
      </c>
      <c r="I15" s="1" t="s">
        <v>269</v>
      </c>
      <c r="J15" s="1" t="s">
        <v>197</v>
      </c>
      <c r="K15" s="1" t="s">
        <v>269</v>
      </c>
      <c r="L15" s="1" t="s">
        <v>269</v>
      </c>
      <c r="M15" s="1" t="s">
        <v>198</v>
      </c>
      <c r="N15" s="1" t="s">
        <v>198</v>
      </c>
      <c r="O15" s="1" t="s">
        <v>199</v>
      </c>
      <c r="P15" s="1" t="s">
        <v>200</v>
      </c>
      <c r="Q15" s="1" t="s">
        <v>201</v>
      </c>
      <c r="R15" s="1" t="s">
        <v>270</v>
      </c>
      <c r="S15" s="1" t="s">
        <v>203</v>
      </c>
      <c r="T15" s="1" t="s">
        <v>204</v>
      </c>
      <c r="U15" s="1" t="s">
        <v>205</v>
      </c>
      <c r="V15" s="1" t="s">
        <v>206</v>
      </c>
    </row>
    <row r="16" s="1" customFormat="1" spans="1:22">
      <c r="A16" s="3">
        <v>999226499821892</v>
      </c>
      <c r="B16" s="1" t="s">
        <v>271</v>
      </c>
      <c r="C16" s="1" t="s">
        <v>272</v>
      </c>
      <c r="D16" s="1" t="s">
        <v>191</v>
      </c>
      <c r="E16" s="1" t="s">
        <v>273</v>
      </c>
      <c r="F16" s="1" t="s">
        <v>193</v>
      </c>
      <c r="G16" s="1" t="s">
        <v>194</v>
      </c>
      <c r="H16" s="1" t="s">
        <v>195</v>
      </c>
      <c r="I16" s="1" t="s">
        <v>274</v>
      </c>
      <c r="J16" s="1" t="s">
        <v>197</v>
      </c>
      <c r="K16" s="1" t="s">
        <v>274</v>
      </c>
      <c r="L16" s="1" t="s">
        <v>274</v>
      </c>
      <c r="M16" s="1" t="s">
        <v>198</v>
      </c>
      <c r="N16" s="1" t="s">
        <v>198</v>
      </c>
      <c r="O16" s="1" t="s">
        <v>199</v>
      </c>
      <c r="P16" s="1" t="s">
        <v>200</v>
      </c>
      <c r="Q16" s="1" t="s">
        <v>201</v>
      </c>
      <c r="R16" s="1" t="s">
        <v>275</v>
      </c>
      <c r="S16" s="1" t="s">
        <v>203</v>
      </c>
      <c r="T16" s="1" t="s">
        <v>204</v>
      </c>
      <c r="U16" s="1" t="s">
        <v>205</v>
      </c>
      <c r="V16" s="1" t="s">
        <v>206</v>
      </c>
    </row>
    <row r="17" s="1" customFormat="1" spans="1:22">
      <c r="A17" s="3">
        <v>999226494966051</v>
      </c>
      <c r="B17" s="1" t="s">
        <v>276</v>
      </c>
      <c r="C17" s="1" t="s">
        <v>277</v>
      </c>
      <c r="D17" s="1" t="s">
        <v>191</v>
      </c>
      <c r="E17" s="1" t="s">
        <v>278</v>
      </c>
      <c r="F17" s="1" t="s">
        <v>230</v>
      </c>
      <c r="G17" s="1" t="s">
        <v>194</v>
      </c>
      <c r="H17" s="1" t="s">
        <v>195</v>
      </c>
      <c r="I17" s="1" t="s">
        <v>279</v>
      </c>
      <c r="J17" s="1" t="s">
        <v>197</v>
      </c>
      <c r="K17" s="1" t="s">
        <v>279</v>
      </c>
      <c r="L17" s="1" t="s">
        <v>279</v>
      </c>
      <c r="M17" s="1" t="s">
        <v>198</v>
      </c>
      <c r="N17" s="1" t="s">
        <v>198</v>
      </c>
      <c r="O17" s="1" t="s">
        <v>199</v>
      </c>
      <c r="P17" s="1" t="s">
        <v>200</v>
      </c>
      <c r="Q17" s="1" t="s">
        <v>201</v>
      </c>
      <c r="R17" s="1" t="s">
        <v>280</v>
      </c>
      <c r="S17" s="1" t="s">
        <v>203</v>
      </c>
      <c r="T17" s="1" t="s">
        <v>204</v>
      </c>
      <c r="U17" s="1" t="s">
        <v>205</v>
      </c>
      <c r="V17" s="1" t="s">
        <v>206</v>
      </c>
    </row>
    <row r="18" s="1" customFormat="1" spans="1:22">
      <c r="A18" s="3">
        <v>26493660245</v>
      </c>
      <c r="B18" s="1" t="s">
        <v>281</v>
      </c>
      <c r="C18" s="1" t="s">
        <v>282</v>
      </c>
      <c r="D18" s="1" t="s">
        <v>191</v>
      </c>
      <c r="E18" s="1" t="s">
        <v>283</v>
      </c>
      <c r="F18" s="1" t="s">
        <v>230</v>
      </c>
      <c r="G18" s="1" t="s">
        <v>194</v>
      </c>
      <c r="H18" s="1" t="s">
        <v>195</v>
      </c>
      <c r="I18" s="1" t="s">
        <v>279</v>
      </c>
      <c r="J18" s="1" t="s">
        <v>197</v>
      </c>
      <c r="K18" s="1" t="s">
        <v>279</v>
      </c>
      <c r="L18" s="1" t="s">
        <v>279</v>
      </c>
      <c r="M18" s="1" t="s">
        <v>198</v>
      </c>
      <c r="N18" s="1" t="s">
        <v>198</v>
      </c>
      <c r="O18" s="1" t="s">
        <v>199</v>
      </c>
      <c r="P18" s="1" t="s">
        <v>200</v>
      </c>
      <c r="Q18" s="1" t="s">
        <v>201</v>
      </c>
      <c r="R18" s="1" t="s">
        <v>284</v>
      </c>
      <c r="S18" s="1" t="s">
        <v>203</v>
      </c>
      <c r="T18" s="1" t="s">
        <v>204</v>
      </c>
      <c r="U18" s="1" t="s">
        <v>205</v>
      </c>
      <c r="V18" s="1" t="s">
        <v>206</v>
      </c>
    </row>
    <row r="19" s="1" customFormat="1" spans="1:22">
      <c r="A19" s="3">
        <v>999226492828492</v>
      </c>
      <c r="B19" s="1" t="s">
        <v>281</v>
      </c>
      <c r="C19" s="1" t="s">
        <v>285</v>
      </c>
      <c r="D19" s="1" t="s">
        <v>191</v>
      </c>
      <c r="E19" s="1" t="s">
        <v>286</v>
      </c>
      <c r="F19" s="1" t="s">
        <v>287</v>
      </c>
      <c r="G19" s="1" t="s">
        <v>194</v>
      </c>
      <c r="H19" s="1" t="s">
        <v>195</v>
      </c>
      <c r="I19" s="1" t="s">
        <v>288</v>
      </c>
      <c r="J19" s="1" t="s">
        <v>197</v>
      </c>
      <c r="K19" s="1" t="s">
        <v>288</v>
      </c>
      <c r="L19" s="1" t="s">
        <v>288</v>
      </c>
      <c r="M19" s="1" t="s">
        <v>198</v>
      </c>
      <c r="N19" s="1" t="s">
        <v>198</v>
      </c>
      <c r="O19" s="1" t="s">
        <v>199</v>
      </c>
      <c r="P19" s="1" t="s">
        <v>200</v>
      </c>
      <c r="Q19" s="1" t="s">
        <v>201</v>
      </c>
      <c r="R19" s="1" t="s">
        <v>289</v>
      </c>
      <c r="S19" s="1" t="s">
        <v>203</v>
      </c>
      <c r="T19" s="1" t="s">
        <v>204</v>
      </c>
      <c r="U19" s="1" t="s">
        <v>205</v>
      </c>
      <c r="V19" s="1" t="s">
        <v>206</v>
      </c>
    </row>
    <row r="20" s="1" customFormat="1" spans="1:22">
      <c r="A20" s="3">
        <v>999226492293406</v>
      </c>
      <c r="B20" s="1" t="s">
        <v>281</v>
      </c>
      <c r="C20" s="1" t="s">
        <v>290</v>
      </c>
      <c r="D20" s="1" t="s">
        <v>191</v>
      </c>
      <c r="E20" s="1" t="s">
        <v>291</v>
      </c>
      <c r="F20" s="1" t="s">
        <v>216</v>
      </c>
      <c r="G20" s="1" t="s">
        <v>194</v>
      </c>
      <c r="H20" s="1" t="s">
        <v>195</v>
      </c>
      <c r="I20" s="1" t="s">
        <v>269</v>
      </c>
      <c r="J20" s="1" t="s">
        <v>197</v>
      </c>
      <c r="K20" s="1" t="s">
        <v>269</v>
      </c>
      <c r="L20" s="1" t="s">
        <v>269</v>
      </c>
      <c r="M20" s="1" t="s">
        <v>198</v>
      </c>
      <c r="N20" s="1" t="s">
        <v>198</v>
      </c>
      <c r="O20" s="1" t="s">
        <v>199</v>
      </c>
      <c r="P20" s="1" t="s">
        <v>200</v>
      </c>
      <c r="Q20" s="1" t="s">
        <v>201</v>
      </c>
      <c r="R20" s="1" t="s">
        <v>292</v>
      </c>
      <c r="S20" s="1" t="s">
        <v>203</v>
      </c>
      <c r="T20" s="1" t="s">
        <v>204</v>
      </c>
      <c r="U20" s="1" t="s">
        <v>205</v>
      </c>
      <c r="V20" s="1" t="s">
        <v>206</v>
      </c>
    </row>
    <row r="21" s="1" customFormat="1" spans="1:22">
      <c r="A21" s="3">
        <v>999226490019391</v>
      </c>
      <c r="B21" s="1" t="s">
        <v>281</v>
      </c>
      <c r="C21" s="1" t="s">
        <v>293</v>
      </c>
      <c r="D21" s="1" t="s">
        <v>191</v>
      </c>
      <c r="E21" s="1" t="s">
        <v>294</v>
      </c>
      <c r="F21" s="1" t="s">
        <v>230</v>
      </c>
      <c r="G21" s="1" t="s">
        <v>194</v>
      </c>
      <c r="H21" s="1" t="s">
        <v>195</v>
      </c>
      <c r="I21" s="1" t="s">
        <v>295</v>
      </c>
      <c r="J21" s="1" t="s">
        <v>197</v>
      </c>
      <c r="K21" s="1" t="s">
        <v>295</v>
      </c>
      <c r="L21" s="1" t="s">
        <v>295</v>
      </c>
      <c r="M21" s="1" t="s">
        <v>198</v>
      </c>
      <c r="N21" s="1" t="s">
        <v>198</v>
      </c>
      <c r="O21" s="1" t="s">
        <v>199</v>
      </c>
      <c r="P21" s="1" t="s">
        <v>200</v>
      </c>
      <c r="Q21" s="1" t="s">
        <v>201</v>
      </c>
      <c r="R21" s="1" t="s">
        <v>296</v>
      </c>
      <c r="S21" s="1" t="s">
        <v>203</v>
      </c>
      <c r="T21" s="1" t="s">
        <v>204</v>
      </c>
      <c r="U21" s="1" t="s">
        <v>205</v>
      </c>
      <c r="V21" s="1" t="s">
        <v>206</v>
      </c>
    </row>
    <row r="22" s="1" customFormat="1" spans="1:22">
      <c r="A22" s="3">
        <v>999226484256812</v>
      </c>
      <c r="B22" s="1" t="s">
        <v>297</v>
      </c>
      <c r="C22" s="1" t="s">
        <v>298</v>
      </c>
      <c r="D22" s="1" t="s">
        <v>191</v>
      </c>
      <c r="E22" s="1" t="s">
        <v>299</v>
      </c>
      <c r="F22" s="1" t="s">
        <v>235</v>
      </c>
      <c r="G22" s="1" t="s">
        <v>194</v>
      </c>
      <c r="H22" s="1" t="s">
        <v>195</v>
      </c>
      <c r="I22" s="1" t="s">
        <v>300</v>
      </c>
      <c r="J22" s="1" t="s">
        <v>197</v>
      </c>
      <c r="K22" s="1" t="s">
        <v>300</v>
      </c>
      <c r="L22" s="1" t="s">
        <v>300</v>
      </c>
      <c r="M22" s="1" t="s">
        <v>198</v>
      </c>
      <c r="N22" s="1" t="s">
        <v>198</v>
      </c>
      <c r="O22" s="1" t="s">
        <v>199</v>
      </c>
      <c r="P22" s="1" t="s">
        <v>200</v>
      </c>
      <c r="Q22" s="1" t="s">
        <v>201</v>
      </c>
      <c r="R22" s="1" t="s">
        <v>301</v>
      </c>
      <c r="S22" s="1" t="s">
        <v>203</v>
      </c>
      <c r="T22" s="1" t="s">
        <v>204</v>
      </c>
      <c r="U22" s="1" t="s">
        <v>205</v>
      </c>
      <c r="V22" s="1" t="s">
        <v>206</v>
      </c>
    </row>
    <row r="23" s="1" customFormat="1" spans="1:22">
      <c r="A23" s="3">
        <v>999226481293890</v>
      </c>
      <c r="B23" s="1" t="s">
        <v>297</v>
      </c>
      <c r="C23" s="1" t="s">
        <v>302</v>
      </c>
      <c r="D23" s="1" t="s">
        <v>191</v>
      </c>
      <c r="E23" s="1" t="s">
        <v>303</v>
      </c>
      <c r="F23" s="1" t="s">
        <v>230</v>
      </c>
      <c r="G23" s="1" t="s">
        <v>194</v>
      </c>
      <c r="H23" s="1" t="s">
        <v>195</v>
      </c>
      <c r="I23" s="1" t="s">
        <v>304</v>
      </c>
      <c r="J23" s="1" t="s">
        <v>197</v>
      </c>
      <c r="K23" s="1" t="s">
        <v>304</v>
      </c>
      <c r="L23" s="1" t="s">
        <v>304</v>
      </c>
      <c r="M23" s="1" t="s">
        <v>198</v>
      </c>
      <c r="N23" s="1" t="s">
        <v>198</v>
      </c>
      <c r="O23" s="1" t="s">
        <v>199</v>
      </c>
      <c r="P23" s="1" t="s">
        <v>200</v>
      </c>
      <c r="Q23" s="1" t="s">
        <v>201</v>
      </c>
      <c r="R23" s="1" t="s">
        <v>305</v>
      </c>
      <c r="S23" s="1" t="s">
        <v>203</v>
      </c>
      <c r="T23" s="1" t="s">
        <v>204</v>
      </c>
      <c r="U23" s="1" t="s">
        <v>205</v>
      </c>
      <c r="V23" s="1" t="s">
        <v>206</v>
      </c>
    </row>
    <row r="24" s="1" customFormat="1" spans="1:22">
      <c r="A24" s="3">
        <v>999226356419471</v>
      </c>
      <c r="B24" s="1" t="s">
        <v>306</v>
      </c>
      <c r="C24" s="1" t="s">
        <v>307</v>
      </c>
      <c r="D24" s="1" t="s">
        <v>191</v>
      </c>
      <c r="E24" s="1" t="s">
        <v>308</v>
      </c>
      <c r="F24" s="1" t="s">
        <v>230</v>
      </c>
      <c r="G24" s="1" t="s">
        <v>194</v>
      </c>
      <c r="H24" s="1" t="s">
        <v>195</v>
      </c>
      <c r="I24" s="1" t="s">
        <v>279</v>
      </c>
      <c r="J24" s="1" t="s">
        <v>197</v>
      </c>
      <c r="K24" s="1" t="s">
        <v>279</v>
      </c>
      <c r="L24" s="1" t="s">
        <v>279</v>
      </c>
      <c r="M24" s="1" t="s">
        <v>198</v>
      </c>
      <c r="N24" s="1" t="s">
        <v>198</v>
      </c>
      <c r="O24" s="1" t="s">
        <v>199</v>
      </c>
      <c r="P24" s="1" t="s">
        <v>200</v>
      </c>
      <c r="Q24" s="1" t="s">
        <v>201</v>
      </c>
      <c r="R24" s="1" t="s">
        <v>309</v>
      </c>
      <c r="S24" s="1" t="s">
        <v>203</v>
      </c>
      <c r="T24" s="1" t="s">
        <v>204</v>
      </c>
      <c r="U24" s="1" t="s">
        <v>205</v>
      </c>
      <c r="V24" s="1" t="s">
        <v>206</v>
      </c>
    </row>
    <row r="25" s="1" customFormat="1" spans="1:22">
      <c r="A25" s="3">
        <v>26354537158</v>
      </c>
      <c r="B25" s="1" t="s">
        <v>306</v>
      </c>
      <c r="C25" s="1" t="s">
        <v>310</v>
      </c>
      <c r="D25" s="1" t="s">
        <v>191</v>
      </c>
      <c r="E25" s="1" t="s">
        <v>311</v>
      </c>
      <c r="F25" s="1" t="s">
        <v>193</v>
      </c>
      <c r="G25" s="1" t="s">
        <v>194</v>
      </c>
      <c r="H25" s="1" t="s">
        <v>195</v>
      </c>
      <c r="I25" s="1" t="s">
        <v>274</v>
      </c>
      <c r="J25" s="1" t="s">
        <v>197</v>
      </c>
      <c r="K25" s="1" t="s">
        <v>274</v>
      </c>
      <c r="L25" s="1" t="s">
        <v>274</v>
      </c>
      <c r="M25" s="1" t="s">
        <v>198</v>
      </c>
      <c r="N25" s="1" t="s">
        <v>198</v>
      </c>
      <c r="O25" s="1" t="s">
        <v>199</v>
      </c>
      <c r="P25" s="1" t="s">
        <v>200</v>
      </c>
      <c r="Q25" s="1" t="s">
        <v>201</v>
      </c>
      <c r="R25" s="1" t="s">
        <v>312</v>
      </c>
      <c r="S25" s="1" t="s">
        <v>203</v>
      </c>
      <c r="T25" s="1" t="s">
        <v>204</v>
      </c>
      <c r="U25" s="1" t="s">
        <v>205</v>
      </c>
      <c r="V25" s="1" t="s">
        <v>206</v>
      </c>
    </row>
    <row r="26" s="1" customFormat="1" spans="1:22">
      <c r="A26" s="3">
        <v>999226338321616</v>
      </c>
      <c r="B26" s="1" t="s">
        <v>313</v>
      </c>
      <c r="C26" s="1" t="s">
        <v>314</v>
      </c>
      <c r="D26" s="1" t="s">
        <v>191</v>
      </c>
      <c r="E26" s="1" t="s">
        <v>315</v>
      </c>
      <c r="F26" s="1" t="s">
        <v>216</v>
      </c>
      <c r="G26" s="1" t="s">
        <v>194</v>
      </c>
      <c r="H26" s="1" t="s">
        <v>195</v>
      </c>
      <c r="I26" s="1" t="s">
        <v>316</v>
      </c>
      <c r="J26" s="1" t="s">
        <v>197</v>
      </c>
      <c r="K26" s="1" t="s">
        <v>316</v>
      </c>
      <c r="L26" s="1" t="s">
        <v>316</v>
      </c>
      <c r="M26" s="1" t="s">
        <v>198</v>
      </c>
      <c r="N26" s="1" t="s">
        <v>198</v>
      </c>
      <c r="O26" s="1" t="s">
        <v>199</v>
      </c>
      <c r="P26" s="1" t="s">
        <v>200</v>
      </c>
      <c r="Q26" s="1" t="s">
        <v>201</v>
      </c>
      <c r="R26" s="1" t="s">
        <v>317</v>
      </c>
      <c r="S26" s="1" t="s">
        <v>203</v>
      </c>
      <c r="T26" s="1" t="s">
        <v>204</v>
      </c>
      <c r="U26" s="1" t="s">
        <v>205</v>
      </c>
      <c r="V26" s="1" t="s">
        <v>206</v>
      </c>
    </row>
    <row r="27" s="1" customFormat="1" spans="1:22">
      <c r="A27" s="3">
        <v>999226276028267</v>
      </c>
      <c r="B27" s="1" t="s">
        <v>318</v>
      </c>
      <c r="C27" s="1" t="s">
        <v>319</v>
      </c>
      <c r="D27" s="1" t="s">
        <v>191</v>
      </c>
      <c r="E27" s="1" t="s">
        <v>320</v>
      </c>
      <c r="F27" s="1" t="s">
        <v>235</v>
      </c>
      <c r="G27" s="1" t="s">
        <v>194</v>
      </c>
      <c r="H27" s="1" t="s">
        <v>195</v>
      </c>
      <c r="I27" s="1" t="s">
        <v>321</v>
      </c>
      <c r="J27" s="1" t="s">
        <v>197</v>
      </c>
      <c r="K27" s="1" t="s">
        <v>321</v>
      </c>
      <c r="L27" s="1" t="s">
        <v>321</v>
      </c>
      <c r="M27" s="1" t="s">
        <v>198</v>
      </c>
      <c r="N27" s="1" t="s">
        <v>198</v>
      </c>
      <c r="O27" s="1" t="s">
        <v>199</v>
      </c>
      <c r="P27" s="1" t="s">
        <v>200</v>
      </c>
      <c r="Q27" s="1" t="s">
        <v>201</v>
      </c>
      <c r="R27" s="1" t="s">
        <v>322</v>
      </c>
      <c r="S27" s="1" t="s">
        <v>203</v>
      </c>
      <c r="T27" s="1" t="s">
        <v>204</v>
      </c>
      <c r="U27" s="1" t="s">
        <v>205</v>
      </c>
      <c r="V27" s="1" t="s">
        <v>206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2023-10-09T01:41:31Z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