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<sst xmlns="http://schemas.openxmlformats.org/spreadsheetml/2006/main" count="2176" uniqueCount="792">
  <si>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</si>
  <si>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</si>
  <si>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</si>
  <si>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</si>
  <si>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</si>
  <si>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</si>
  <si>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</si>
  <si>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</si>
  <si>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</si>
  <si>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</si>
  <si>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</si>
  <si>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</si>
  <si>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</si>
  <si>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</si>
  <si>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</si>
  <si>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</si>
  <si>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</si>
  <si>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</si>
  <si>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</si>
  <si>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</si>
  <si>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</si>
  <si>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</si>
  <si>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</si>
  <si>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</si>
  <si>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</si>
  <si>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999226480680841	</t>
  </si>
  <si>
    <t>Ctrip</t>
  </si>
  <si>
    <t>正常</t>
  </si>
  <si>
    <t>[巴厘岛]巴厘岛大使酒店(Aryaduta Bali)(37252355)</t>
  </si>
  <si>
    <t>高级房&lt;2人入住&gt;&lt;不退款&gt;</t>
  </si>
  <si>
    <t>USD</t>
  </si>
  <si>
    <t>ZHANG/FAN,LI/XIEJING</t>
  </si>
  <si>
    <t>CA5326231009USD</t>
  </si>
  <si>
    <t>未提现</t>
  </si>
  <si>
    <t>携程开票</t>
  </si>
  <si>
    <t xml:space="preserve">3848288	</t>
  </si>
  <si>
    <t xml:space="preserve">	</t>
  </si>
  <si>
    <t xml:space="preserve">999226490397045	</t>
  </si>
  <si>
    <t>[巴黎]巴黎中心EXE酒店(Exe Paris Centre)(37242321)</t>
  </si>
  <si>
    <t>双人房/双床房&lt;2人入住&gt;&lt;早餐&gt;</t>
  </si>
  <si>
    <t>YU/DAYONG,MAO/YUEPING,ZHANG/MANLI,MAO/JIJING,HONG/TAO,MAO/SHENGTAI,MAO/YUEQIN,MAO/HAOREN</t>
  </si>
  <si>
    <t xml:space="preserve">3852152	</t>
  </si>
  <si>
    <t xml:space="preserve">19571344	</t>
  </si>
  <si>
    <t xml:space="preserve">999226570771270	</t>
  </si>
  <si>
    <t>[普吉岛]甜蜜滨海度假酒店 - 航海 - 卡塔海滩(Sugar Marina Hotel - Nautical - Kata Beach)(43941365)</t>
  </si>
  <si>
    <t>豪华池景房&lt;2人入住&gt;&lt;不退款&gt;</t>
  </si>
  <si>
    <t>ZHANG/YE,FAN/XIAODAN</t>
  </si>
  <si>
    <t xml:space="preserve">3870876	</t>
  </si>
  <si>
    <t xml:space="preserve">2303942	</t>
  </si>
  <si>
    <t xml:space="preserve">999226737998051	</t>
  </si>
  <si>
    <t>HU/TENGYUN,QIAN/JINGJING</t>
  </si>
  <si>
    <t xml:space="preserve">3912500	</t>
  </si>
  <si>
    <t xml:space="preserve">999226755786721	</t>
  </si>
  <si>
    <t>CUI/JIANMING,FU/YU</t>
  </si>
  <si>
    <t xml:space="preserve">3918225	</t>
  </si>
  <si>
    <t xml:space="preserve">999226781038840	</t>
  </si>
  <si>
    <t>[涛岛]龟岛小屋酒店(Koh Tao Cabana)(46879770)</t>
  </si>
  <si>
    <t>树顶小屋&lt;2人入住&gt;&lt;不退款&gt;&lt;早餐&gt;</t>
  </si>
  <si>
    <t>BONKO/JOHN DANIEL</t>
  </si>
  <si>
    <t xml:space="preserve">3931293	</t>
  </si>
  <si>
    <t xml:space="preserve">999226790403010	</t>
  </si>
  <si>
    <t>[民都鲁]金湾酒店(Goldenbay Hotel)(44798926)</t>
  </si>
  <si>
    <t>豪华特大床房&lt;2人入住&gt;&lt;不退款&gt;</t>
  </si>
  <si>
    <t>LEE/HAN SIANG</t>
  </si>
  <si>
    <t xml:space="preserve">3936316	</t>
  </si>
  <si>
    <t xml:space="preserve">6060	</t>
  </si>
  <si>
    <t xml:space="preserve">999226798400328	</t>
  </si>
  <si>
    <t>[曼谷]里拉兰花酒店(Leela Orchid Hotel)(39647441)</t>
  </si>
  <si>
    <t>豪华双床房&lt;2人入住&gt;&lt;不退款&gt;</t>
  </si>
  <si>
    <t>WANG/MINGJIANHUI,YAN/RUILI</t>
  </si>
  <si>
    <t xml:space="preserve">3941017	</t>
  </si>
  <si>
    <t xml:space="preserve">999226800592486	</t>
  </si>
  <si>
    <t>[富国岛]富国岛绿湾Spa度假村(Green Bay Phu Quoc Resort &amp; Spa)(39044266)</t>
  </si>
  <si>
    <t>海滨平房&lt;2人入住&gt;&lt;不退款&gt;&lt;早餐&gt;</t>
  </si>
  <si>
    <t>MPHOFU/NONSIKELELO</t>
  </si>
  <si>
    <t xml:space="preserve">3943475	</t>
  </si>
  <si>
    <t xml:space="preserve">6825	</t>
  </si>
  <si>
    <t xml:space="preserve">999226842286934	</t>
  </si>
  <si>
    <t>[依斯干达公主城]布蒂港辉盛坊国际公寓(Fraser Place Puteri Harbour, Johor)(39643800)</t>
  </si>
  <si>
    <t>豪华工作室&lt;2人入住&gt;&lt;不退款&gt;</t>
  </si>
  <si>
    <t>ONG/LUCAS</t>
  </si>
  <si>
    <t xml:space="preserve">3949238	</t>
  </si>
  <si>
    <t xml:space="preserve">4117SE051056	</t>
  </si>
  <si>
    <t xml:space="preserve">999226847304907	</t>
  </si>
  <si>
    <t>[会安]会安中央精品水疗酒店(Hoi An Central Boutique Hotel &amp; Spa (Little Hoi An Central Boutique Hotel &amp; Spa))(37201051)</t>
  </si>
  <si>
    <t>豪华房&lt;2人入住&gt;&lt;早餐&gt;</t>
  </si>
  <si>
    <t>LEE/HEONJOON</t>
  </si>
  <si>
    <t xml:space="preserve">3954454	</t>
  </si>
  <si>
    <t xml:space="preserve">999226854500742	</t>
  </si>
  <si>
    <t>豪华房&lt;2人入住&gt;&lt;不退款&gt;</t>
  </si>
  <si>
    <t>TAO/JUN,CHEN/LIXUAN</t>
  </si>
  <si>
    <t xml:space="preserve">3962829	</t>
  </si>
  <si>
    <t xml:space="preserve">999226855071011	</t>
  </si>
  <si>
    <t>[河内]内斯塔河内酒店(Nesta Hotel Ha Noi)(37244318)</t>
  </si>
  <si>
    <t>高级城景房&lt;2人入住&gt;&lt;早餐&gt;</t>
  </si>
  <si>
    <t>GENG/LIANGHAN</t>
  </si>
  <si>
    <t xml:space="preserve">3963217	</t>
  </si>
  <si>
    <t xml:space="preserve">30 nth	</t>
  </si>
  <si>
    <t xml:space="preserve">999226918930569	</t>
  </si>
  <si>
    <t>[普吉岛]普吉岛卡塔度假酒店(Phuket Kata Resotel)(39042889)</t>
  </si>
  <si>
    <t>池畔房&lt;2人入住&gt;&lt;早餐&gt;</t>
  </si>
  <si>
    <t>Jiang/YiNuo,lin/hong,Cai/XinYi</t>
  </si>
  <si>
    <t xml:space="preserve">3972121	</t>
  </si>
  <si>
    <t>取消</t>
  </si>
  <si>
    <t xml:space="preserve">999226926634674	</t>
  </si>
  <si>
    <t>[民丹岛]民丹岛悦榕庄(Banyan Tree Bintan)(44800419)</t>
  </si>
  <si>
    <t>热带雨林海景别墅&lt;2人入住&gt;&lt;不退款&gt;&lt;早餐&gt;</t>
  </si>
  <si>
    <t>XU/JIANZHE,GAO/YUAN</t>
  </si>
  <si>
    <t xml:space="preserve">3974802	</t>
  </si>
  <si>
    <t xml:space="preserve">999227058844451	</t>
  </si>
  <si>
    <t>[芙蓉]芙蓉皇家朱兰酒店(Royale Chulan Seremban)(44692859)</t>
  </si>
  <si>
    <t>Chong/Kok Hoong</t>
  </si>
  <si>
    <t xml:space="preserve">3993249	</t>
  </si>
  <si>
    <t xml:space="preserve">1349745	</t>
  </si>
  <si>
    <t xml:space="preserve">999227098585217	</t>
  </si>
  <si>
    <t>[古晋]德家精品酒店(DeHome Boutique Hotel)(39042489)</t>
  </si>
  <si>
    <t>标准房, 1 张大床, 无窗&lt;2人入住&gt;&lt;不退款&gt;</t>
  </si>
  <si>
    <t>ZHONG/QIN YAO</t>
  </si>
  <si>
    <t xml:space="preserve">4000890	</t>
  </si>
  <si>
    <t xml:space="preserve">999227102832276	</t>
  </si>
  <si>
    <t>[吉隆坡]世界观大酒店(Worldview Grand Hotel)(44799113)</t>
  </si>
  <si>
    <t>标准双人房&lt;2人入住&gt;&lt;不退款&gt;</t>
  </si>
  <si>
    <t>Lye/Phat Chin</t>
  </si>
  <si>
    <t xml:space="preserve">4003877	</t>
  </si>
  <si>
    <t xml:space="preserve">999227102941964	</t>
  </si>
  <si>
    <t>[苏梅岛]布里拉沙苏美乡村酒店(Buri Rasa Village Samui)(37234635)</t>
  </si>
  <si>
    <t>精品维兰达房&lt;2人入住&gt;&lt;不退款&gt;&lt;早餐&gt;</t>
  </si>
  <si>
    <t>WANG/LU</t>
  </si>
  <si>
    <t xml:space="preserve">4003895	</t>
  </si>
  <si>
    <t xml:space="preserve">999227103354529	</t>
  </si>
  <si>
    <t>[探耶武里]PP酒店-兰实(PP@Hotel Rangsit)(44688091)</t>
  </si>
  <si>
    <t>高级双人床房&lt;2人入住&gt;&lt;不退款&gt;</t>
  </si>
  <si>
    <t>Laopoonpittaya/Thanarit</t>
  </si>
  <si>
    <t xml:space="preserve">4004077	</t>
  </si>
  <si>
    <t xml:space="preserve">999227104014638	</t>
  </si>
  <si>
    <t>[曼谷]素坤逸13巷城市别致酒店-康帕斯酒店集团(Citichic Sukhumvit 13 by Compass Hospitality)(40740664)</t>
  </si>
  <si>
    <t>NAMYOTHA/SUPATTRA</t>
  </si>
  <si>
    <t xml:space="preserve">4004483	</t>
  </si>
  <si>
    <t xml:space="preserve">999227105008637	</t>
  </si>
  <si>
    <t>HUSSIN/MOHD FARHAN</t>
  </si>
  <si>
    <t xml:space="preserve">4005115	</t>
  </si>
  <si>
    <t xml:space="preserve">1350354	</t>
  </si>
  <si>
    <t xml:space="preserve">999227107282327	</t>
  </si>
  <si>
    <t>[泗务]兰花酒店(The Orchid Hotel)(48320075)</t>
  </si>
  <si>
    <t>高级双床间&lt;2人入住&gt;&lt;不退款&gt;</t>
  </si>
  <si>
    <t>UNTANG/CLINTON BAWIN</t>
  </si>
  <si>
    <t xml:space="preserve">4006581	</t>
  </si>
  <si>
    <t xml:space="preserve">999227112007529	</t>
  </si>
  <si>
    <t>[曼谷]帕尼尼公寓酒店(Panini Residence)(37243745)</t>
  </si>
  <si>
    <t>ALSHAEVA/VERA ALEKSEEVNA</t>
  </si>
  <si>
    <t xml:space="preserve">4009713	</t>
  </si>
  <si>
    <t xml:space="preserve">62392	</t>
  </si>
  <si>
    <t xml:space="preserve">999227172051086	</t>
  </si>
  <si>
    <t>[首尔]9布里克酒店(9 Brick Hotel)(37197528)</t>
  </si>
  <si>
    <t>豪华双人床房&lt;2人入住&gt;&lt;不退款&gt;</t>
  </si>
  <si>
    <t>KOUMENDA/ANNELIE</t>
  </si>
  <si>
    <t xml:space="preserve">4012427	</t>
  </si>
  <si>
    <t xml:space="preserve">CH12310022031	</t>
  </si>
  <si>
    <t xml:space="preserve">999227173205935	</t>
  </si>
  <si>
    <t>TAY/YUHUI</t>
  </si>
  <si>
    <t xml:space="preserve">4012589	</t>
  </si>
  <si>
    <t xml:space="preserve">4117SE052683	</t>
  </si>
  <si>
    <t xml:space="preserve">999227175771030	</t>
  </si>
  <si>
    <t>[芭堤雅]盛泰乐芭堤雅中心酒店(Centara Pattaya Hotel)(37228551)</t>
  </si>
  <si>
    <t>Smith/Justin James</t>
  </si>
  <si>
    <t xml:space="preserve">4012992	</t>
  </si>
  <si>
    <t xml:space="preserve">34976SE046357	</t>
  </si>
  <si>
    <t xml:space="preserve">999227177831213	</t>
  </si>
  <si>
    <t>[安山市]三叶草酒店(Hotel Clover)(39675320)</t>
  </si>
  <si>
    <t>标准双床房&lt;2人入住&gt;&lt;不退款&gt;</t>
  </si>
  <si>
    <t>wang/jing</t>
  </si>
  <si>
    <t xml:space="preserve">4013510	</t>
  </si>
  <si>
    <t xml:space="preserve">Acknowledged	</t>
  </si>
  <si>
    <t xml:space="preserve">999227179081080	</t>
  </si>
  <si>
    <t>[皮皮岛]皮皮安妮塔度假村(Phi Phi Anita Resort)(46879758)</t>
  </si>
  <si>
    <t>豪华双人平房&lt;2人入住&gt;&lt;不退款&gt;</t>
  </si>
  <si>
    <t>SPEED/ALIX MADDISON</t>
  </si>
  <si>
    <t xml:space="preserve">4013881	</t>
  </si>
  <si>
    <t xml:space="preserve">999227183723352	</t>
  </si>
  <si>
    <t>ROBINSON/ANDREW THOMPSON</t>
  </si>
  <si>
    <t xml:space="preserve">4016247	</t>
  </si>
  <si>
    <t xml:space="preserve">CH12310032084	</t>
  </si>
  <si>
    <t xml:space="preserve">999227184271458	</t>
  </si>
  <si>
    <t>[哥打巴鲁]丽芙维拉大酒店乡(Grand Riverview Hotel)(44803400)</t>
  </si>
  <si>
    <t>尊贵房&lt;2人入住&gt;&lt;不退款&gt;&lt;早餐&gt;</t>
  </si>
  <si>
    <t>Abd Malek/Siti Noor Suraya,Pathor/Mohamad Ismail Fahmi,Mohd Shoib/Muhamad Faisol,Hj Husin/Nazrul Hisam</t>
  </si>
  <si>
    <t xml:space="preserve">4016679	</t>
  </si>
  <si>
    <t xml:space="preserve">252712	</t>
  </si>
  <si>
    <t xml:space="preserve">999227184987479	</t>
  </si>
  <si>
    <t>[Rasah]塞伦班棕榈酒店(Palm Seremban Hotel)(38635598)</t>
  </si>
  <si>
    <t>豪华房 禁烟&lt;2人入住&gt;&lt;不退款&gt;&lt;早餐&gt;</t>
  </si>
  <si>
    <t>FREDERICKS/HAROLD JAMES</t>
  </si>
  <si>
    <t xml:space="preserve">4017183	</t>
  </si>
  <si>
    <t xml:space="preserve">999227186355833	</t>
  </si>
  <si>
    <t>[清莱]林拉达之家酒店(Rinlada House)(39679507)</t>
  </si>
  <si>
    <t>标准双人间&lt;2人入住&gt;&lt;不退款&gt;</t>
  </si>
  <si>
    <t>LEE/NAYEON</t>
  </si>
  <si>
    <t xml:space="preserve">4018202	</t>
  </si>
  <si>
    <t xml:space="preserve">999227187155002	</t>
  </si>
  <si>
    <t>[马六甲]马六甲瑞士贝尔大酒店(Grand Swiss-Belhotel Melaka (formerly LaCrista Hotel Melaka))(37243787)</t>
  </si>
  <si>
    <t>行政一室房&lt;2人入住&gt;&lt;不退款&gt;&lt;早餐&gt;</t>
  </si>
  <si>
    <t>NOR AMIRAH AZAHAR/NOR AMIRAH BT AZAHAR</t>
  </si>
  <si>
    <t xml:space="preserve">4018887	</t>
  </si>
  <si>
    <t xml:space="preserve">999227188213149	</t>
  </si>
  <si>
    <t>[普吉岛]普吉岛兰草度假酒店(Orchidacea Resort)(37200887)</t>
  </si>
  <si>
    <t>海景豪华房&lt;2人入住&gt;&lt;不退款&gt;</t>
  </si>
  <si>
    <t>YANG/YUNDONG,LIU/TIANYI</t>
  </si>
  <si>
    <t xml:space="preserve">4019955	</t>
  </si>
  <si>
    <t xml:space="preserve">88261	</t>
  </si>
  <si>
    <t xml:space="preserve">999227188457599	</t>
  </si>
  <si>
    <t>[曼谷]安尼克斯曼谷隆比尼经济酒店(Annex Lumpini Bangkok)(39042968)</t>
  </si>
  <si>
    <t>工作室房&lt;2人入住&gt;&lt;不退款&gt;</t>
  </si>
  <si>
    <t>NIELSEN/ARIYA</t>
  </si>
  <si>
    <t xml:space="preserve">4020255	</t>
  </si>
  <si>
    <t xml:space="preserve">999227188691562	</t>
  </si>
  <si>
    <t>[清迈]清迈萨拉兰纳酒店(Sala Lanna Chiang Mai)(37205332)</t>
  </si>
  <si>
    <t>河景高级房（带阳台）&lt;2人入住&gt;&lt;不退款&gt;</t>
  </si>
  <si>
    <t>ZHANG/JINJU</t>
  </si>
  <si>
    <t xml:space="preserve">4020439	</t>
  </si>
  <si>
    <t xml:space="preserve">999227189444894	</t>
  </si>
  <si>
    <t>[清迈]阿玛塔兰纳精品酒店(Amata Lanna Chiang Mai, One Member of The Secret Retreats)(37219350)</t>
  </si>
  <si>
    <t>豪华双人房&lt;2人入住&gt;&lt;不退款&gt;&lt;早餐&gt;</t>
  </si>
  <si>
    <t>CHEN/ZHENGLIN,ZHOU/JIN</t>
  </si>
  <si>
    <t xml:space="preserve">4021059	</t>
  </si>
  <si>
    <t>39030651cf2751e3ad</t>
  </si>
  <si>
    <t>39030651cf2796f38e|98595826</t>
  </si>
  <si>
    <t xml:space="preserve">98595829	</t>
  </si>
  <si>
    <t xml:space="preserve">999227190374155	</t>
  </si>
  <si>
    <t>[Kota Lama Kiri]斯里坎萨尔 KK 酒店(Hotel Seri Kangsar KK Hotel)(39606817)</t>
  </si>
  <si>
    <t>豪华双人房, 1 张大床&lt;2人入住&gt;&lt;不退款&gt;</t>
  </si>
  <si>
    <t>ALIAH/NUR ASMA ALIAH BINTI SHABARUDIN</t>
  </si>
  <si>
    <t xml:space="preserve">4021955	</t>
  </si>
  <si>
    <t xml:space="preserve">|98655816	</t>
  </si>
  <si>
    <t xml:space="preserve">999227190984881	</t>
  </si>
  <si>
    <t>[新山]KSL度假酒店(KSL Hotel &amp; Resort)(37198753)</t>
  </si>
  <si>
    <t>豪华大号床客房&lt;2人入住&gt;&lt;不退款&gt;&lt;早餐&gt;</t>
  </si>
  <si>
    <t>R ANNAMALAI/SINGARAVELU</t>
  </si>
  <si>
    <t xml:space="preserve">4022476	</t>
  </si>
  <si>
    <t xml:space="preserve">999227191575030	</t>
  </si>
  <si>
    <t>高级城景房&lt;2人入住&gt;&lt;不退款&gt;</t>
  </si>
  <si>
    <t>ZHANG/CHUN,ZOU/JING</t>
  </si>
  <si>
    <t xml:space="preserve">4023082	</t>
  </si>
  <si>
    <t xml:space="preserve">999227192315774	</t>
  </si>
  <si>
    <t>[哥打京那巴鲁]卡拉穆辛天空海洋旅行家套房酒店(Marina Travellers Suite Sky Karamunsing)(39051864)</t>
  </si>
  <si>
    <t>套房, 2 间卧室&lt;2人入住&gt;&lt;不退款&gt;</t>
  </si>
  <si>
    <t>Wang/Mengya</t>
  </si>
  <si>
    <t xml:space="preserve">4023866	</t>
  </si>
  <si>
    <t xml:space="preserve">999227192441718	</t>
  </si>
  <si>
    <t>[芝拉扎]达法姆酒店-芝拉扎(Dafam Hotel Cilacap)(39037855)</t>
  </si>
  <si>
    <t>PUTRA/EKY PRAYOGA</t>
  </si>
  <si>
    <t xml:space="preserve">4024101	</t>
  </si>
  <si>
    <t xml:space="preserve">999227192512419	</t>
  </si>
  <si>
    <t>[曼谷]沙普拉贝得酒店(Bed by Tha-Pra)(39670822)</t>
  </si>
  <si>
    <t>高级双床房&lt;2人入住&gt;&lt;不退款&gt;</t>
  </si>
  <si>
    <t>JUTAMAS/PUTTAKERD</t>
  </si>
  <si>
    <t xml:space="preserve">4024141	</t>
  </si>
  <si>
    <t xml:space="preserve">999227192605812	</t>
  </si>
  <si>
    <t>[清莱]维拉查酒店(Wilacha Chiang Rai)(44688281)</t>
  </si>
  <si>
    <t>JING/PAN,LIU/WEI</t>
  </si>
  <si>
    <t xml:space="preserve">4024293	</t>
  </si>
  <si>
    <t xml:space="preserve">999227192987508	</t>
  </si>
  <si>
    <t>[望加锡]马卡萨加马拉酒店(Gammara Hotel Makassar)(39684000)</t>
  </si>
  <si>
    <t>高级房(特大床)&lt;2人入住&gt;&lt;不退款&gt;&lt;早餐&gt;</t>
  </si>
  <si>
    <t>SUPRIYONO/SUPRIYONO</t>
  </si>
  <si>
    <t xml:space="preserve">4024716	</t>
  </si>
  <si>
    <t xml:space="preserve">999227193160909	</t>
  </si>
  <si>
    <t>[胡志明市]安吉拉精品服务公寓(Angela Boutique Serviced Residence)(39058066)</t>
  </si>
  <si>
    <t>豪华开放式客房&lt;2人入住&gt;&lt;不退款&gt;</t>
  </si>
  <si>
    <t>Zhu/Ming</t>
  </si>
  <si>
    <t xml:space="preserve">4024927	</t>
  </si>
  <si>
    <t xml:space="preserve">|99162105	</t>
  </si>
  <si>
    <t xml:space="preserve">999227193512516	</t>
  </si>
  <si>
    <t>[安赫莱斯]依优特安吉利斯酒店(Eurotel Angeles)(48377307)</t>
  </si>
  <si>
    <t>开间&lt;2人入住&gt;&lt;不退款&gt;</t>
  </si>
  <si>
    <t>AN/MINWOO</t>
  </si>
  <si>
    <t xml:space="preserve">4025301	</t>
  </si>
  <si>
    <t xml:space="preserve">999227193612405	</t>
  </si>
  <si>
    <t>[河内]河内艾尔皮斯酒店(Hanoi Elpis Hotel)(39658396)</t>
  </si>
  <si>
    <t>三人间 - 带阳台&lt;2人入住&gt;&lt;不退款&gt;</t>
  </si>
  <si>
    <t>ZENG/WEIJUN</t>
  </si>
  <si>
    <t xml:space="preserve">4025352	</t>
  </si>
  <si>
    <t xml:space="preserve">999227193636744	</t>
  </si>
  <si>
    <t>[首尔]美利来酒店首尔明洞.(Migliore Hotel Seoul Myeongdong)(48313088)</t>
  </si>
  <si>
    <t>高级房&lt;1&gt;&lt;2人入住&gt;&lt;不退款&gt;</t>
  </si>
  <si>
    <t>quan/meiying,li/yan</t>
  </si>
  <si>
    <t xml:space="preserve">4025362	</t>
  </si>
  <si>
    <t xml:space="preserve">999227193822722	</t>
  </si>
  <si>
    <t>[曼谷]曼谷王子宫殿酒店(Prince Palace Hotel Bangkok)(40721445)</t>
  </si>
  <si>
    <t>单卧套房&lt;2人入住&gt;&lt;不退款&gt;</t>
  </si>
  <si>
    <t>KABKERD/RATTHASART</t>
  </si>
  <si>
    <t xml:space="preserve">4025598	</t>
  </si>
  <si>
    <t xml:space="preserve">999227193840052	</t>
  </si>
  <si>
    <t>[曼谷]曼谷索伊松维亚智选假日酒店(Holiday Inn Express Bangkok Soi Soonvijai, an Ihg Hotel)(37213533)</t>
  </si>
  <si>
    <t>标准大号床房&lt;2人入住&gt;&lt;不退款&gt;&lt;早餐&gt;</t>
  </si>
  <si>
    <t>LUO/GUANSHENG</t>
  </si>
  <si>
    <t xml:space="preserve">4025610	</t>
  </si>
  <si>
    <t xml:space="preserve">45323659	</t>
  </si>
  <si>
    <t xml:space="preserve">999227193852393	</t>
  </si>
  <si>
    <t>[华欣]欣南酒店(Hinn Namm Hotel)(37208204)</t>
  </si>
  <si>
    <t>豪华双人房&lt;2人入住&gt;&lt;不退款&gt;</t>
  </si>
  <si>
    <t>JITTURONGARPORN/PHITCHAYA</t>
  </si>
  <si>
    <t xml:space="preserve">4025617	</t>
  </si>
  <si>
    <t xml:space="preserve">999227193982649	</t>
  </si>
  <si>
    <t>[北雅加达]珊迪卡卡拉巴加丁酒店(Hotel Santika Kelapa Gading)(37210065)</t>
  </si>
  <si>
    <t>豪华客房, 1 张特大床&lt;2人入住&gt;&lt;不退款&gt;&lt;早餐&gt;</t>
  </si>
  <si>
    <t>ISKANDAR/MELDA</t>
  </si>
  <si>
    <t xml:space="preserve">4025800	</t>
  </si>
  <si>
    <t xml:space="preserve">999227194073287	</t>
  </si>
  <si>
    <t>[圣吉吉]龙目岛天堂度假酒店(Svarga Resort Lombok)(46895821)</t>
  </si>
  <si>
    <t>瓦尔达客房-带阳台&lt;2人入住&gt;&lt;不退款&gt;&lt;早餐&gt;</t>
  </si>
  <si>
    <t>wang/tingmao,HE/LAN</t>
  </si>
  <si>
    <t xml:space="preserve">4025843	</t>
  </si>
  <si>
    <t xml:space="preserve">999227194258443	</t>
  </si>
  <si>
    <t>[塞里布群岛]雅加达科拉帕加丁POP酒店(Pop! Hotel Kelapa Gading)(39040350)</t>
  </si>
  <si>
    <t>流行房&lt;2人入住&gt;&lt;不退款&gt;</t>
  </si>
  <si>
    <t>NATALNAEL/TANIA</t>
  </si>
  <si>
    <t xml:space="preserve">4026055	</t>
  </si>
  <si>
    <t xml:space="preserve">999227194904679	</t>
  </si>
  <si>
    <t>[班查卡蓬]罗勇府阿克索恩活力精选酒店(Aksorn Rayong,The Vitality Collection)(39663331)</t>
  </si>
  <si>
    <t>豪华间&lt;2人入住&gt;&lt;不退款&gt;</t>
  </si>
  <si>
    <t>IAMSAARD/NIJJAWAN</t>
  </si>
  <si>
    <t xml:space="preserve">4026749	</t>
  </si>
  <si>
    <t xml:space="preserve">999227195008410	</t>
  </si>
  <si>
    <t>[乌隆他尼]乌隆他尼布朗苑酒店(Brown House Hotel by Blu Monkey)(37212481)</t>
  </si>
  <si>
    <t>PHRAPETCH/ANUJIT</t>
  </si>
  <si>
    <t xml:space="preserve">4026820	</t>
  </si>
  <si>
    <t xml:space="preserve">999227195287516	</t>
  </si>
  <si>
    <t>[金浦市]金浦艺术酒店(Hotel l'Art Gimpo)(47459109)</t>
  </si>
  <si>
    <t>XU/MEILING</t>
  </si>
  <si>
    <t xml:space="preserve">4027062	</t>
  </si>
  <si>
    <t xml:space="preserve">999227195354636	</t>
  </si>
  <si>
    <t>单卧套房&lt;2人入住&gt;&lt;不退款&gt;&lt;早餐&gt;</t>
  </si>
  <si>
    <t>ZHANG/ZHIJIAN</t>
  </si>
  <si>
    <t xml:space="preserve">4027256	</t>
  </si>
  <si>
    <t xml:space="preserve">999227195408376	</t>
  </si>
  <si>
    <t>[Khanong Phra]蓝天别墅-考艾度假村(Blue Sky Villa Khaoyai Resort)(39679012)</t>
  </si>
  <si>
    <t>家庭房&lt;2人入住&gt;&lt;不退款&gt;</t>
  </si>
  <si>
    <t>MADTIGO/ANIRUT</t>
  </si>
  <si>
    <t xml:space="preserve">4027286	</t>
  </si>
  <si>
    <t xml:space="preserve">999227195474728	</t>
  </si>
  <si>
    <t>[八打灵再也]宜必思尚品吉隆坡白沙罗酒店(Ibis Styles Kuala Lumpur Sri Damansara)(39033620)</t>
  </si>
  <si>
    <t>Abu Bakar/Mohd Ghazali</t>
  </si>
  <si>
    <t xml:space="preserve">4027327	</t>
  </si>
  <si>
    <t xml:space="preserve">2310050518	</t>
  </si>
  <si>
    <t xml:space="preserve">999227237488378	</t>
  </si>
  <si>
    <t>[曼谷]活力公寓(Viva Residence)(48436482)</t>
  </si>
  <si>
    <t>高级大床房&lt;2人入住&gt;&lt;不退款&gt;</t>
  </si>
  <si>
    <t>SAOWAING/JIRAWAN</t>
  </si>
  <si>
    <t xml:space="preserve">4027566	</t>
  </si>
  <si>
    <t xml:space="preserve">999227251781566	</t>
  </si>
  <si>
    <t>[乌汶]查苏达湖景酒店(Chansuda Lake View Hotel)(39683946)</t>
  </si>
  <si>
    <t>CHUENSAWAD/THANASARN</t>
  </si>
  <si>
    <t xml:space="preserve">4027639	</t>
  </si>
  <si>
    <t xml:space="preserve">999227252462604	</t>
  </si>
  <si>
    <t>[兰乍邦]阿哈瓦那兰乍邦精品酒店(Avana Laem Chabang Boutique Hotel)(44795304)</t>
  </si>
  <si>
    <t>尊贵房&lt;2人入住&gt;&lt;不退款&gt;</t>
  </si>
  <si>
    <t>XIA/BAOYOU</t>
  </si>
  <si>
    <t xml:space="preserve">4027686	</t>
  </si>
  <si>
    <t>，</t>
  </si>
  <si>
    <t>直采</t>
  </si>
  <si>
    <t>4024716+999227192987508此单多收41.55元待退回</t>
  </si>
  <si>
    <t>A231009104349481</t>
  </si>
  <si>
    <t>A231009104444481</t>
  </si>
  <si>
    <t>A2310091046032566</t>
  </si>
  <si>
    <t>USD / HKD 当前参考汇率: 7.83037</t>
  </si>
  <si>
    <t>总计： 8168.87 USD/
63965.27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</si>
  <si>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</si>
  <si>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</si>
  <si>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</si>
  <si>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</si>
  <si>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</si>
  <si>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</si>
  <si>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</si>
  <si>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</si>
  <si>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</si>
  <si>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</si>
  <si>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</si>
  <si>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</si>
  <si>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</si>
  <si>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</si>
  <si>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</si>
  <si>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</si>
  <si>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</si>
  <si>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</si>
  <si>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</si>
  <si>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2023-10-05</t>
  </si>
  <si>
    <t>4027686</t>
  </si>
  <si>
    <t>阿哈瓦那兰乍邦精品酒店</t>
  </si>
  <si>
    <t>XIA BAOYOU</t>
  </si>
  <si>
    <t>2023-10-06</t>
  </si>
  <si>
    <t>退房日周结</t>
  </si>
  <si>
    <t>149.57</t>
  </si>
  <si>
    <t>20.41</t>
  </si>
  <si>
    <t>0</t>
  </si>
  <si>
    <t>0.00</t>
  </si>
  <si>
    <t>携程盛景国际直连</t>
  </si>
  <si>
    <t>01.010677</t>
  </si>
  <si>
    <t>2023-10-05 21:00:08</t>
  </si>
  <si>
    <t>否</t>
  </si>
  <si>
    <t>汇智国际旅游发展有限公司</t>
  </si>
  <si>
    <t>直连</t>
  </si>
  <si>
    <t>泰国</t>
  </si>
  <si>
    <t>4027639</t>
  </si>
  <si>
    <t>章苏达湖景酒店</t>
  </si>
  <si>
    <t>CHUENSAWAD THANASARN</t>
  </si>
  <si>
    <t>109.41</t>
  </si>
  <si>
    <t>14.93</t>
  </si>
  <si>
    <t>2023-10-05 20:41:19</t>
  </si>
  <si>
    <t>4027566</t>
  </si>
  <si>
    <t>维瓦公寓</t>
  </si>
  <si>
    <t>SAOWAING JIRAWAN</t>
  </si>
  <si>
    <t>136.16</t>
  </si>
  <si>
    <t>18.58</t>
  </si>
  <si>
    <t>2023-10-05 20:18:57</t>
  </si>
  <si>
    <t>4027327</t>
  </si>
  <si>
    <t>吉隆坡斯里白沙罗宜必思尚品酒店</t>
  </si>
  <si>
    <t>Abu Bakar Mohd Ghazali</t>
  </si>
  <si>
    <t>271.74</t>
  </si>
  <si>
    <t>37.08</t>
  </si>
  <si>
    <t>2023-10-05 19:43:11</t>
  </si>
  <si>
    <t>马来西亚</t>
  </si>
  <si>
    <t>4027286</t>
  </si>
  <si>
    <t>蓝天考艾别墅度假村</t>
  </si>
  <si>
    <t>MADTIGO ANIRUT</t>
  </si>
  <si>
    <t>281.26</t>
  </si>
  <si>
    <t>38.38</t>
  </si>
  <si>
    <t>2023-10-05 19:27:03</t>
  </si>
  <si>
    <t>4027256</t>
  </si>
  <si>
    <t>王子宫殿酒店  (政府卫生认证)</t>
  </si>
  <si>
    <t>ZHANG ZHIJIAN</t>
  </si>
  <si>
    <t>352.42</t>
  </si>
  <si>
    <t>48.09</t>
  </si>
  <si>
    <t>2023-10-05 19:15:19</t>
  </si>
  <si>
    <t>4027062</t>
  </si>
  <si>
    <t>金浦艺术酒店</t>
  </si>
  <si>
    <t>XU MEILING</t>
  </si>
  <si>
    <t>397.20</t>
  </si>
  <si>
    <t>54.20</t>
  </si>
  <si>
    <t>2023-10-05 18:58:09</t>
  </si>
  <si>
    <t>韩国</t>
  </si>
  <si>
    <t>4026820</t>
  </si>
  <si>
    <t>乌隆他尼布朗苑酒店</t>
  </si>
  <si>
    <t>PHRAPETCH ANUJIT</t>
  </si>
  <si>
    <t>469.75</t>
  </si>
  <si>
    <t>64.10</t>
  </si>
  <si>
    <t>2023-10-05 17:50:55</t>
  </si>
  <si>
    <t>4026055</t>
  </si>
  <si>
    <t>波普！克拉帕加丁酒店</t>
  </si>
  <si>
    <t>NATALNAEL TANIA</t>
  </si>
  <si>
    <t>186.73</t>
  </si>
  <si>
    <t>25.48</t>
  </si>
  <si>
    <t>2023-10-05 14:34:39</t>
  </si>
  <si>
    <t>印度尼西亚</t>
  </si>
  <si>
    <t>4025843</t>
  </si>
  <si>
    <t>龙目岛天堂度假酒店</t>
  </si>
  <si>
    <t>wang tingmao,HE LAN</t>
  </si>
  <si>
    <t>377.34</t>
  </si>
  <si>
    <t>51.49</t>
  </si>
  <si>
    <t>2023-10-05 13:44:55</t>
  </si>
  <si>
    <t>4025800</t>
  </si>
  <si>
    <t>珊迪卡卡拉巴加丁酒店</t>
  </si>
  <si>
    <t>ISKANDAR MELDA</t>
  </si>
  <si>
    <t>273.94</t>
  </si>
  <si>
    <t>37.38</t>
  </si>
  <si>
    <t>2023-10-05 13:21:16</t>
  </si>
  <si>
    <t>4025617</t>
  </si>
  <si>
    <t>欣南酒店</t>
  </si>
  <si>
    <t>JITTURONGARPORN PHITCHAYA</t>
  </si>
  <si>
    <t>142.46</t>
  </si>
  <si>
    <t>19.44</t>
  </si>
  <si>
    <t>2023-10-05 12:46:35</t>
  </si>
  <si>
    <t>4025610</t>
  </si>
  <si>
    <t>曼谷索伊松维亚智选假日酒店</t>
  </si>
  <si>
    <t>LUO GUANSHENG</t>
  </si>
  <si>
    <t>381.44</t>
  </si>
  <si>
    <t>52.05</t>
  </si>
  <si>
    <t>2023-10-05 12:43:19</t>
  </si>
  <si>
    <t>4025598</t>
  </si>
  <si>
    <t>KABKERD RATTHASART</t>
  </si>
  <si>
    <t>297.39</t>
  </si>
  <si>
    <t>40.58</t>
  </si>
  <si>
    <t>2023-10-05 12:39:25</t>
  </si>
  <si>
    <t>4025362</t>
  </si>
  <si>
    <t>首尔明洞美利来酒店</t>
  </si>
  <si>
    <t>quan meiying,li yan</t>
  </si>
  <si>
    <t>647.90</t>
  </si>
  <si>
    <t>88.41</t>
  </si>
  <si>
    <t>2023-10-05 12:03:29</t>
  </si>
  <si>
    <t>4025352</t>
  </si>
  <si>
    <t>河内艾尔皮底斯酒店</t>
  </si>
  <si>
    <t>ZENG WEIJUN</t>
  </si>
  <si>
    <t>210.76</t>
  </si>
  <si>
    <t>28.76</t>
  </si>
  <si>
    <t>2023-10-05 11:40:53</t>
  </si>
  <si>
    <t>越南</t>
  </si>
  <si>
    <t>4025301</t>
  </si>
  <si>
    <t>天使城酒店</t>
  </si>
  <si>
    <t>AN MINWOO</t>
  </si>
  <si>
    <t>165.62</t>
  </si>
  <si>
    <t>22.60</t>
  </si>
  <si>
    <t>2023-10-05 11:12:56</t>
  </si>
  <si>
    <t>菲律宾</t>
  </si>
  <si>
    <t>4024927</t>
  </si>
  <si>
    <t>安吉拉精品服务公寓</t>
  </si>
  <si>
    <t>Zhu Ming</t>
  </si>
  <si>
    <t>249.75</t>
  </si>
  <si>
    <t>34.08</t>
  </si>
  <si>
    <t>2023-10-05 09:09:34</t>
  </si>
  <si>
    <t>4024293</t>
  </si>
  <si>
    <t>维拉茶清莱酒店</t>
  </si>
  <si>
    <t>JING PAN,LIU WEI</t>
  </si>
  <si>
    <t>322.45</t>
  </si>
  <si>
    <t>44.00</t>
  </si>
  <si>
    <t>2023-10-05 00:09:35</t>
  </si>
  <si>
    <t>4026749</t>
  </si>
  <si>
    <t>罗勇艾卡索恩酒店</t>
  </si>
  <si>
    <t>IAMSAARD NIJJAWAN</t>
  </si>
  <si>
    <t>385.25</t>
  </si>
  <si>
    <t>52.57</t>
  </si>
  <si>
    <t>2023-10-05 17:25:40</t>
  </si>
  <si>
    <t>2023-10-04</t>
  </si>
  <si>
    <t>4024141</t>
  </si>
  <si>
    <t>沙普拉贝得公寓酒店</t>
  </si>
  <si>
    <t>JUTAMAS PUTTAKERD</t>
  </si>
  <si>
    <t>119.53</t>
  </si>
  <si>
    <t>16.31</t>
  </si>
  <si>
    <t>2023-10-04 23:56:14</t>
  </si>
  <si>
    <t>4024101</t>
  </si>
  <si>
    <t>芝拉扎达范酒店</t>
  </si>
  <si>
    <t>PUTRA EKY PRAYOGA</t>
  </si>
  <si>
    <t>114.40</t>
  </si>
  <si>
    <t>15.61</t>
  </si>
  <si>
    <t>2023-10-04 23:19:18</t>
  </si>
  <si>
    <t>4023866</t>
  </si>
  <si>
    <t>卡拉穆辛天空海洋旅行家套房酒店</t>
  </si>
  <si>
    <t>Wang Mengya</t>
  </si>
  <si>
    <t>165.04</t>
  </si>
  <si>
    <t>22.52</t>
  </si>
  <si>
    <t>2023-10-04 22:47:17</t>
  </si>
  <si>
    <t>4023082</t>
  </si>
  <si>
    <t>河内内斯塔酒店</t>
  </si>
  <si>
    <t>ZHANG CHUN,ZOU JING</t>
  </si>
  <si>
    <t>289.25</t>
  </si>
  <si>
    <t>39.47</t>
  </si>
  <si>
    <t>2023-10-04 20:10:40</t>
  </si>
  <si>
    <t>4022476</t>
  </si>
  <si>
    <t>KSL度假酒店</t>
  </si>
  <si>
    <t>R ANNAMALAI SINGARAVELU</t>
  </si>
  <si>
    <t>359.68</t>
  </si>
  <si>
    <t>49.08</t>
  </si>
  <si>
    <t>2023-10-04 18:16:42</t>
  </si>
  <si>
    <t>4021955</t>
  </si>
  <si>
    <t>斯里坎萨尔 KK 酒店</t>
  </si>
  <si>
    <t>ALIAH NUR ASMA ALIAH BINTI SHABARUDIN</t>
  </si>
  <si>
    <t>368.33</t>
  </si>
  <si>
    <t>50.26</t>
  </si>
  <si>
    <t>2023-10-04 16:27:21</t>
  </si>
  <si>
    <t>4021059</t>
  </si>
  <si>
    <t>阿玛塔兰纳精品酒店</t>
  </si>
  <si>
    <t>CHEN ZHENGLIN,ZHOU JIN</t>
  </si>
  <si>
    <t>1439.30</t>
  </si>
  <si>
    <t>196.40</t>
  </si>
  <si>
    <t>2023-10-04 13:04:41</t>
  </si>
  <si>
    <t>4020439</t>
  </si>
  <si>
    <t>清迈萨拉兰纳酒店</t>
  </si>
  <si>
    <t>ZHANG JINJU</t>
  </si>
  <si>
    <t>823.86</t>
  </si>
  <si>
    <t>112.42</t>
  </si>
  <si>
    <t>2023-10-04 09:48:00</t>
  </si>
  <si>
    <t>4020255</t>
  </si>
  <si>
    <t>安尼克斯曼谷隆比尼经济酒店</t>
  </si>
  <si>
    <t>NIELSEN ARIYA</t>
  </si>
  <si>
    <t>262.94</t>
  </si>
  <si>
    <t>35.88</t>
  </si>
  <si>
    <t>2023-10-04 08:21:03</t>
  </si>
  <si>
    <t>4019955</t>
  </si>
  <si>
    <t>普吉岛兰草度假酒店 (SHA Extra Plus)</t>
  </si>
  <si>
    <t>YANG YUNDONG,LIU TIANYI</t>
  </si>
  <si>
    <t>669.96</t>
  </si>
  <si>
    <t>91.42</t>
  </si>
  <si>
    <t>2023-10-04 12:45:44</t>
  </si>
  <si>
    <t>2023-10-03</t>
  </si>
  <si>
    <t>4018887</t>
  </si>
  <si>
    <t>马六甲瑞雅大酒店</t>
  </si>
  <si>
    <t>NOR AMIRAH AZAHAR NOR AMIRAH BT AZAHAR</t>
  </si>
  <si>
    <t>682.14</t>
  </si>
  <si>
    <t>93.12</t>
  </si>
  <si>
    <t>2023-10-03 21:29:43</t>
  </si>
  <si>
    <t>4018202</t>
  </si>
  <si>
    <t>林拉达房屋酒店</t>
  </si>
  <si>
    <t>LEE NAYEON</t>
  </si>
  <si>
    <t>97.65</t>
  </si>
  <si>
    <t>13.33</t>
  </si>
  <si>
    <t>2023-10-03 19:14:19</t>
  </si>
  <si>
    <t>4017183</t>
  </si>
  <si>
    <t>棕榈芙蓉大酒店</t>
  </si>
  <si>
    <t>FREDERICKS HAROLD JAMES</t>
  </si>
  <si>
    <t>402.82</t>
  </si>
  <si>
    <t>54.99</t>
  </si>
  <si>
    <t>2023-10-03 15:19:11</t>
  </si>
  <si>
    <t>4016679</t>
  </si>
  <si>
    <t>大宏酒店</t>
  </si>
  <si>
    <t>Abd Malek Siti Noor Suraya,Pathor Mohamad Ismail Fahmi,Mohd Shoib Muhamad Faisol,Hj Husin Nazrul Hisam</t>
  </si>
  <si>
    <t>879.05</t>
  </si>
  <si>
    <t>120.00</t>
  </si>
  <si>
    <t>2023-10-03 13:07:29</t>
  </si>
  <si>
    <t>4016247</t>
  </si>
  <si>
    <t>9布里克酒店</t>
  </si>
  <si>
    <t>ROBINSON ANDREW THOMPSON</t>
  </si>
  <si>
    <t>768.43</t>
  </si>
  <si>
    <t>104.90</t>
  </si>
  <si>
    <t>2023-10-03 11:08:53</t>
  </si>
  <si>
    <t>2023-10-02</t>
  </si>
  <si>
    <t>4013881</t>
  </si>
  <si>
    <t>皮皮岛安妮塔度假村</t>
  </si>
  <si>
    <t>SPEED ALIX MADDISON</t>
  </si>
  <si>
    <t>1169.14</t>
  </si>
  <si>
    <t>159.69</t>
  </si>
  <si>
    <t>2023-10-02 19:59:44</t>
  </si>
  <si>
    <t>4013510</t>
  </si>
  <si>
    <t>三叶草酒店</t>
  </si>
  <si>
    <t>wang jing</t>
  </si>
  <si>
    <t>1372.30</t>
  </si>
  <si>
    <t>187.44</t>
  </si>
  <si>
    <t>2023-10-02 18:30:52</t>
  </si>
  <si>
    <t>4012992</t>
  </si>
  <si>
    <t>芭提雅盛泰乐酒店</t>
  </si>
  <si>
    <t>Smith Justin James</t>
  </si>
  <si>
    <t>726.71</t>
  </si>
  <si>
    <t>99.26</t>
  </si>
  <si>
    <t>2023-10-02 16:43:54</t>
  </si>
  <si>
    <t>4012589</t>
  </si>
  <si>
    <t>柔佛布蒂港辉盛坊国际公寓</t>
  </si>
  <si>
    <t>TAY YUHUI</t>
  </si>
  <si>
    <t>1286.21</t>
  </si>
  <si>
    <t>175.68</t>
  </si>
  <si>
    <t>2023-10-02 14:35:58</t>
  </si>
  <si>
    <t>4012427</t>
  </si>
  <si>
    <t>KOUMENDA ANNELIE</t>
  </si>
  <si>
    <t>770.20</t>
  </si>
  <si>
    <t>105.20</t>
  </si>
  <si>
    <t>2023-10-02 13:44:10</t>
  </si>
  <si>
    <t>2023-10-01</t>
  </si>
  <si>
    <t>4009713</t>
  </si>
  <si>
    <t>帕尼尼公寓酒店</t>
  </si>
  <si>
    <t>ALSHAEVA VERA ALEKSEEVNA</t>
  </si>
  <si>
    <t>111.80</t>
  </si>
  <si>
    <t>15.27</t>
  </si>
  <si>
    <t>2023-10-01 19:29:52</t>
  </si>
  <si>
    <t>2023-09-30</t>
  </si>
  <si>
    <t>4006581</t>
  </si>
  <si>
    <t>兰花宾馆</t>
  </si>
  <si>
    <t>UNTANG CLINTON BAWIN</t>
  </si>
  <si>
    <t>699.92</t>
  </si>
  <si>
    <t>95.60</t>
  </si>
  <si>
    <t>2023-09-30 22:40:04</t>
  </si>
  <si>
    <t>4005115</t>
  </si>
  <si>
    <t>芙蓉皇家朱兰酒店</t>
  </si>
  <si>
    <t>HUSSIN MOHD FARHAN</t>
  </si>
  <si>
    <t>1974.92</t>
  </si>
  <si>
    <t>269.75</t>
  </si>
  <si>
    <t>2023-09-30 17:02:07</t>
  </si>
  <si>
    <t>4004483</t>
  </si>
  <si>
    <t>坎帕斯好客集团素坤逸13号城市别致酒店</t>
  </si>
  <si>
    <t>NAMYOTHA SUPATTRA</t>
  </si>
  <si>
    <t>489.79</t>
  </si>
  <si>
    <t>66.90</t>
  </si>
  <si>
    <t>2023-09-30 13:47:36</t>
  </si>
  <si>
    <t>4004077</t>
  </si>
  <si>
    <t>曼谷皮皮@酒店</t>
  </si>
  <si>
    <t>Laopoonpittaya Thanarit</t>
  </si>
  <si>
    <t>124.17</t>
  </si>
  <si>
    <t>16.96</t>
  </si>
  <si>
    <t>2023-09-30 11:41:16</t>
  </si>
  <si>
    <t>4003895</t>
  </si>
  <si>
    <t>布里拉沙苏美乡村酒店</t>
  </si>
  <si>
    <t>WANG LU</t>
  </si>
  <si>
    <t>1794.67</t>
  </si>
  <si>
    <t>245.13</t>
  </si>
  <si>
    <t>2023-09-30 10:27:14</t>
  </si>
  <si>
    <t>4003877</t>
  </si>
  <si>
    <t>世界视觉大酒店</t>
  </si>
  <si>
    <t>Lye Phat Chin</t>
  </si>
  <si>
    <t>113.19</t>
  </si>
  <si>
    <t>15.46</t>
  </si>
  <si>
    <t>2023-09-30 10:05:50</t>
  </si>
  <si>
    <t>2023-09-29</t>
  </si>
  <si>
    <t>4000890</t>
  </si>
  <si>
    <t>德家精品酒店</t>
  </si>
  <si>
    <t>ZHONG QIN YAO</t>
  </si>
  <si>
    <t>446.81</t>
  </si>
  <si>
    <t>61.05</t>
  </si>
  <si>
    <t>2023-09-29 13:49:17</t>
  </si>
  <si>
    <t>2023-09-27</t>
  </si>
  <si>
    <t>3993249</t>
  </si>
  <si>
    <t>Chong Kok Hoong</t>
  </si>
  <si>
    <t>667.95</t>
  </si>
  <si>
    <t>91.12</t>
  </si>
  <si>
    <t>2023-09-28 11:45:29</t>
  </si>
  <si>
    <t>2023-09-23</t>
  </si>
  <si>
    <t>3974802</t>
  </si>
  <si>
    <t>民丹岛悦榕庄</t>
  </si>
  <si>
    <t>XU JIANZHE,GAO YUAN</t>
  </si>
  <si>
    <t>2405.43</t>
  </si>
  <si>
    <t>328.71</t>
  </si>
  <si>
    <t>2023-09-23 14:53:06</t>
  </si>
  <si>
    <t>2023-09-20</t>
  </si>
  <si>
    <t>3963217</t>
  </si>
  <si>
    <t>GENG LIANGHAN</t>
  </si>
  <si>
    <t>290.45</t>
  </si>
  <si>
    <t>39.71</t>
  </si>
  <si>
    <t>2023-09-20 23:35:17</t>
  </si>
  <si>
    <t>3962829</t>
  </si>
  <si>
    <t>巴厘岛库塔阿雅杜塔酒店</t>
  </si>
  <si>
    <t>TAO JUN,CHEN LIXUAN</t>
  </si>
  <si>
    <t>996.94</t>
  </si>
  <si>
    <t>136.30</t>
  </si>
  <si>
    <t>2023-09-20 21:48:36</t>
  </si>
  <si>
    <t>2023-09-19</t>
  </si>
  <si>
    <t>3954454</t>
  </si>
  <si>
    <t>小会安中心精品水疗酒店</t>
  </si>
  <si>
    <t>LEE HEONJOON</t>
  </si>
  <si>
    <t>309.14</t>
  </si>
  <si>
    <t>42.30</t>
  </si>
  <si>
    <t>2023-09-19 13:35:00</t>
  </si>
  <si>
    <t>2023-09-18</t>
  </si>
  <si>
    <t>3949238</t>
  </si>
  <si>
    <t>ONG LUCAS</t>
  </si>
  <si>
    <t>383.93</t>
  </si>
  <si>
    <t>52.62</t>
  </si>
  <si>
    <t>2023-09-18 14:36:17</t>
  </si>
  <si>
    <t>2023-09-17</t>
  </si>
  <si>
    <t>3943475</t>
  </si>
  <si>
    <t>富国岛绿湾度假村</t>
  </si>
  <si>
    <t>MPHOFU NONSIKELELO</t>
  </si>
  <si>
    <t>4082.13</t>
  </si>
  <si>
    <t>559.48</t>
  </si>
  <si>
    <t>2023-09-17 11:04:56</t>
  </si>
  <si>
    <t>2023-09-16</t>
  </si>
  <si>
    <t>3941017</t>
  </si>
  <si>
    <t>里拉果园酒店</t>
  </si>
  <si>
    <t>WANG MINGJIANHUI,YAN RUILI</t>
  </si>
  <si>
    <t>600.90</t>
  </si>
  <si>
    <t>82.38</t>
  </si>
  <si>
    <t>2023-09-16 19:41:31</t>
  </si>
  <si>
    <t>2023-09-15</t>
  </si>
  <si>
    <t>3936316</t>
  </si>
  <si>
    <t>金湾酒店</t>
  </si>
  <si>
    <t>LEE HAN SIANG</t>
  </si>
  <si>
    <t>920.36</t>
  </si>
  <si>
    <t>126.08</t>
  </si>
  <si>
    <t>2023-09-15 19:53:41</t>
  </si>
  <si>
    <t>2023-09-14</t>
  </si>
  <si>
    <t>3931293</t>
  </si>
  <si>
    <t>龟岛小屋酒店</t>
  </si>
  <si>
    <t>BONKO JOHN DANIEL</t>
  </si>
  <si>
    <t>4934.08</t>
  </si>
  <si>
    <t>676.80</t>
  </si>
  <si>
    <t>2023-09-14 20:25:52</t>
  </si>
  <si>
    <t>2023-09-12</t>
  </si>
  <si>
    <t>3918225</t>
  </si>
  <si>
    <t>CUI JIANMING,FU YU</t>
  </si>
  <si>
    <t>885.24</t>
  </si>
  <si>
    <t>121.12</t>
  </si>
  <si>
    <t>2023-09-12 08:49:57</t>
  </si>
  <si>
    <t>2023-09-11</t>
  </si>
  <si>
    <t>3912500</t>
  </si>
  <si>
    <t>HU TENGYUN,QIAN JINGJING</t>
  </si>
  <si>
    <t>891.94</t>
  </si>
  <si>
    <t>121.14</t>
  </si>
  <si>
    <t>2023-09-11 00:36:13</t>
  </si>
  <si>
    <t>2023-09-02</t>
  </si>
  <si>
    <t>3870876</t>
  </si>
  <si>
    <t>甜蜜滨海度假酒店 - 航海 - 卡塔海滩 (SHA Extra Plus)</t>
  </si>
  <si>
    <t>ZHANG YE,FAN XIAODAN</t>
  </si>
  <si>
    <t>948.02</t>
  </si>
  <si>
    <t>130.11</t>
  </si>
  <si>
    <t>2023-09-02 09:16:41</t>
  </si>
  <si>
    <t>2023-08-29</t>
  </si>
  <si>
    <t>3852152</t>
  </si>
  <si>
    <t>巴黎中心EXE酒店</t>
  </si>
  <si>
    <t>YU DAYONG,MAO YUEPING,ZHANG MANLI,MAO JIJING,HONG TAO,MAO SHENGTAI,MAO YUEQIN,MAO HAOREN</t>
  </si>
  <si>
    <t>15923.64</t>
  </si>
  <si>
    <t>2179.44</t>
  </si>
  <si>
    <t>2023-08-29 10:51:11</t>
  </si>
  <si>
    <t>法国</t>
  </si>
  <si>
    <t>2023-08-28</t>
  </si>
  <si>
    <t>3848288</t>
  </si>
  <si>
    <t>ZHANG FAN,LI XIEJING</t>
  </si>
  <si>
    <t>864.51</t>
  </si>
  <si>
    <t>118.34</t>
  </si>
  <si>
    <t>2023-08-28 13:59:29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</si>
</sst>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82</xdr:row>
      <xdr:rowOff>0</xdr:rowOff>
    </xdr:from>
    <xdr:to>
      <xdr:col>15</xdr:col>
      <xdr:colOff>561975</xdr:colOff>
      <xdr:row>112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1363325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45203</v>
      </c>
      <c r="G2" s="6">
        <v>45205</v>
      </c>
      <c r="H2" s="4">
        <v>1</v>
      </c>
      <c r="I2" s="4">
        <v>2</v>
      </c>
      <c r="J2" s="4">
        <v>2</v>
      </c>
      <c r="K2" s="4" t="s">
        <v>30</v>
      </c>
      <c r="L2" s="4">
        <v>118.34</v>
      </c>
      <c r="M2" s="4">
        <v>118.34</v>
      </c>
      <c r="N2" s="4" t="s">
        <v>31</v>
      </c>
      <c r="O2" s="4" t="s">
        <v>32</v>
      </c>
      <c r="P2" s="4" t="s">
        <v>33</v>
      </c>
      <c r="Q2" s="4">
        <v>0</v>
      </c>
      <c r="R2" s="7">
        <v>45166</v>
      </c>
      <c r="S2" s="6">
        <v>45208</v>
      </c>
      <c r="T2" s="4" t="s">
        <v>34</v>
      </c>
      <c r="U2" s="4">
        <v>118.34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8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45203</v>
      </c>
      <c r="G3" s="6">
        <v>45205</v>
      </c>
      <c r="H3" s="4">
        <v>4</v>
      </c>
      <c r="I3" s="4">
        <v>2</v>
      </c>
      <c r="J3" s="4">
        <v>8</v>
      </c>
      <c r="K3" s="4" t="s">
        <v>30</v>
      </c>
      <c r="L3" s="4">
        <v>2179.4</v>
      </c>
      <c r="M3" s="4">
        <v>2179.4</v>
      </c>
      <c r="N3" s="4" t="s">
        <v>40</v>
      </c>
      <c r="O3" s="4" t="s">
        <v>32</v>
      </c>
      <c r="P3" s="4" t="s">
        <v>33</v>
      </c>
      <c r="Q3" s="4">
        <v>0</v>
      </c>
      <c r="R3" s="7">
        <v>45167.0000115741</v>
      </c>
      <c r="S3" s="6">
        <v>45208</v>
      </c>
      <c r="T3" s="4" t="s">
        <v>34</v>
      </c>
      <c r="U3" s="4">
        <v>2179.4</v>
      </c>
      <c r="V3" s="4">
        <v>0</v>
      </c>
      <c r="W3" s="4">
        <v>0</v>
      </c>
      <c r="X3" s="4" t="s">
        <v>41</v>
      </c>
      <c r="Y3" s="4">
        <v>19571347</v>
      </c>
      <c r="Z3" s="4">
        <v>19571346</v>
      </c>
      <c r="AA3" s="4">
        <v>19571345</v>
      </c>
      <c r="AB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45202</v>
      </c>
      <c r="G4" s="6">
        <v>45205</v>
      </c>
      <c r="H4" s="4">
        <v>1</v>
      </c>
      <c r="I4" s="4">
        <v>3</v>
      </c>
      <c r="J4" s="4">
        <v>3</v>
      </c>
      <c r="K4" s="4" t="s">
        <v>30</v>
      </c>
      <c r="L4" s="4">
        <v>130.11</v>
      </c>
      <c r="M4" s="4">
        <v>130.11</v>
      </c>
      <c r="N4" s="4" t="s">
        <v>46</v>
      </c>
      <c r="O4" s="4" t="s">
        <v>32</v>
      </c>
      <c r="P4" s="4" t="s">
        <v>33</v>
      </c>
      <c r="Q4" s="4">
        <v>0</v>
      </c>
      <c r="R4" s="7">
        <v>45171</v>
      </c>
      <c r="S4" s="6">
        <v>45208</v>
      </c>
      <c r="T4" s="4" t="s">
        <v>34</v>
      </c>
      <c r="U4" s="4">
        <v>130.11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45203</v>
      </c>
      <c r="G5" s="6">
        <v>45205</v>
      </c>
      <c r="H5" s="4">
        <v>1</v>
      </c>
      <c r="I5" s="4">
        <v>2</v>
      </c>
      <c r="J5" s="4">
        <v>2</v>
      </c>
      <c r="K5" s="4" t="s">
        <v>30</v>
      </c>
      <c r="L5" s="4">
        <v>121.14</v>
      </c>
      <c r="M5" s="4">
        <v>121.14</v>
      </c>
      <c r="N5" s="4" t="s">
        <v>50</v>
      </c>
      <c r="O5" s="4" t="s">
        <v>32</v>
      </c>
      <c r="P5" s="4" t="s">
        <v>33</v>
      </c>
      <c r="Q5" s="4">
        <v>0</v>
      </c>
      <c r="R5" s="7">
        <v>45180</v>
      </c>
      <c r="S5" s="6">
        <v>45208</v>
      </c>
      <c r="T5" s="4" t="s">
        <v>34</v>
      </c>
      <c r="U5" s="4">
        <v>121.14</v>
      </c>
      <c r="V5" s="4">
        <v>0</v>
      </c>
      <c r="W5" s="4">
        <v>0</v>
      </c>
      <c r="X5" s="4" t="s">
        <v>51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45203</v>
      </c>
      <c r="G6" s="6">
        <v>45205</v>
      </c>
      <c r="H6" s="4">
        <v>1</v>
      </c>
      <c r="I6" s="4">
        <v>2</v>
      </c>
      <c r="J6" s="4">
        <v>2</v>
      </c>
      <c r="K6" s="4" t="s">
        <v>30</v>
      </c>
      <c r="L6" s="4">
        <v>121.12</v>
      </c>
      <c r="M6" s="4">
        <v>121.12</v>
      </c>
      <c r="N6" s="4" t="s">
        <v>53</v>
      </c>
      <c r="O6" s="4" t="s">
        <v>32</v>
      </c>
      <c r="P6" s="4" t="s">
        <v>33</v>
      </c>
      <c r="Q6" s="4">
        <v>0</v>
      </c>
      <c r="R6" s="7">
        <v>45181</v>
      </c>
      <c r="S6" s="6">
        <v>45208</v>
      </c>
      <c r="T6" s="4" t="s">
        <v>34</v>
      </c>
      <c r="U6" s="4">
        <v>121.12</v>
      </c>
      <c r="V6" s="4">
        <v>0</v>
      </c>
      <c r="W6" s="4">
        <v>0</v>
      </c>
      <c r="X6" s="4" t="s">
        <v>54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45199</v>
      </c>
      <c r="G7" s="6">
        <v>45205</v>
      </c>
      <c r="H7" s="4">
        <v>1</v>
      </c>
      <c r="I7" s="4">
        <v>6</v>
      </c>
      <c r="J7" s="4">
        <v>6</v>
      </c>
      <c r="K7" s="4" t="s">
        <v>30</v>
      </c>
      <c r="L7" s="4">
        <v>676.8</v>
      </c>
      <c r="M7" s="4">
        <v>676.8</v>
      </c>
      <c r="N7" s="4" t="s">
        <v>58</v>
      </c>
      <c r="O7" s="4" t="s">
        <v>32</v>
      </c>
      <c r="P7" s="4" t="s">
        <v>33</v>
      </c>
      <c r="Q7" s="4">
        <v>0</v>
      </c>
      <c r="R7" s="7">
        <v>45183.0000115741</v>
      </c>
      <c r="S7" s="6">
        <v>45208</v>
      </c>
      <c r="T7" s="4" t="s">
        <v>34</v>
      </c>
      <c r="U7" s="4">
        <v>676.8</v>
      </c>
      <c r="V7" s="4">
        <v>0</v>
      </c>
      <c r="W7" s="4">
        <v>0</v>
      </c>
      <c r="X7" s="4" t="s">
        <v>59</v>
      </c>
      <c r="Y7" s="4" t="s">
        <v>36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45203</v>
      </c>
      <c r="G8" s="6">
        <v>45205</v>
      </c>
      <c r="H8" s="4">
        <v>2</v>
      </c>
      <c r="I8" s="4">
        <v>2</v>
      </c>
      <c r="J8" s="4">
        <v>4</v>
      </c>
      <c r="K8" s="4" t="s">
        <v>30</v>
      </c>
      <c r="L8" s="4">
        <v>126.08</v>
      </c>
      <c r="M8" s="4">
        <v>126.08</v>
      </c>
      <c r="N8" s="4" t="s">
        <v>63</v>
      </c>
      <c r="O8" s="4" t="s">
        <v>32</v>
      </c>
      <c r="P8" s="4" t="s">
        <v>33</v>
      </c>
      <c r="Q8" s="4">
        <v>0</v>
      </c>
      <c r="R8" s="7">
        <v>45184.0000115741</v>
      </c>
      <c r="S8" s="6">
        <v>45208</v>
      </c>
      <c r="T8" s="4" t="s">
        <v>34</v>
      </c>
      <c r="U8" s="4">
        <v>126.08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45203</v>
      </c>
      <c r="G9" s="6">
        <v>45205</v>
      </c>
      <c r="H9" s="4">
        <v>1</v>
      </c>
      <c r="I9" s="4">
        <v>2</v>
      </c>
      <c r="J9" s="4">
        <v>2</v>
      </c>
      <c r="K9" s="4" t="s">
        <v>30</v>
      </c>
      <c r="L9" s="4">
        <v>82.38</v>
      </c>
      <c r="M9" s="4">
        <v>82.38</v>
      </c>
      <c r="N9" s="4" t="s">
        <v>69</v>
      </c>
      <c r="O9" s="4" t="s">
        <v>32</v>
      </c>
      <c r="P9" s="4" t="s">
        <v>33</v>
      </c>
      <c r="Q9" s="4">
        <v>0</v>
      </c>
      <c r="R9" s="7">
        <v>45185</v>
      </c>
      <c r="S9" s="6">
        <v>45208</v>
      </c>
      <c r="T9" s="4" t="s">
        <v>34</v>
      </c>
      <c r="U9" s="4">
        <v>82.38</v>
      </c>
      <c r="V9" s="4">
        <v>0</v>
      </c>
      <c r="W9" s="4">
        <v>0</v>
      </c>
      <c r="X9" s="4" t="s">
        <v>70</v>
      </c>
      <c r="Y9" s="4" t="s">
        <v>36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45201</v>
      </c>
      <c r="G10" s="6">
        <v>45205</v>
      </c>
      <c r="H10" s="4">
        <v>1</v>
      </c>
      <c r="I10" s="4">
        <v>4</v>
      </c>
      <c r="J10" s="4">
        <v>4</v>
      </c>
      <c r="K10" s="4" t="s">
        <v>30</v>
      </c>
      <c r="L10" s="4">
        <v>559.48</v>
      </c>
      <c r="M10" s="4">
        <v>559.48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45186.0000115741</v>
      </c>
      <c r="S10" s="6">
        <v>45208</v>
      </c>
      <c r="T10" s="4" t="s">
        <v>34</v>
      </c>
      <c r="U10" s="4">
        <v>559.48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45204</v>
      </c>
      <c r="G11" s="6">
        <v>45205</v>
      </c>
      <c r="H11" s="4">
        <v>1</v>
      </c>
      <c r="I11" s="4">
        <v>1</v>
      </c>
      <c r="J11" s="4">
        <v>1</v>
      </c>
      <c r="K11" s="4" t="s">
        <v>30</v>
      </c>
      <c r="L11" s="4">
        <v>52.62</v>
      </c>
      <c r="M11" s="4">
        <v>52.62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45187.0000115741</v>
      </c>
      <c r="S11" s="6">
        <v>45208</v>
      </c>
      <c r="T11" s="4" t="s">
        <v>34</v>
      </c>
      <c r="U11" s="4">
        <v>52.62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45204</v>
      </c>
      <c r="G12" s="6">
        <v>45205</v>
      </c>
      <c r="H12" s="4">
        <v>1</v>
      </c>
      <c r="I12" s="4">
        <v>1</v>
      </c>
      <c r="J12" s="4">
        <v>1</v>
      </c>
      <c r="K12" s="4" t="s">
        <v>30</v>
      </c>
      <c r="L12" s="4">
        <v>42.3</v>
      </c>
      <c r="M12" s="4">
        <v>42.3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45188</v>
      </c>
      <c r="S12" s="6">
        <v>45208</v>
      </c>
      <c r="T12" s="4" t="s">
        <v>34</v>
      </c>
      <c r="U12" s="4">
        <v>42.3</v>
      </c>
      <c r="V12" s="4">
        <v>0</v>
      </c>
      <c r="W12" s="4">
        <v>0</v>
      </c>
      <c r="X12" s="4" t="s">
        <v>87</v>
      </c>
      <c r="Y12" s="4" t="s">
        <v>36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28</v>
      </c>
      <c r="E13" s="4" t="s">
        <v>89</v>
      </c>
      <c r="F13" s="6">
        <v>45203</v>
      </c>
      <c r="G13" s="6">
        <v>45205</v>
      </c>
      <c r="H13" s="4">
        <v>1</v>
      </c>
      <c r="I13" s="4">
        <v>2</v>
      </c>
      <c r="J13" s="4">
        <v>2</v>
      </c>
      <c r="K13" s="4" t="s">
        <v>30</v>
      </c>
      <c r="L13" s="4">
        <v>136.3</v>
      </c>
      <c r="M13" s="4">
        <v>136.3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45189</v>
      </c>
      <c r="S13" s="6">
        <v>45208</v>
      </c>
      <c r="T13" s="4" t="s">
        <v>34</v>
      </c>
      <c r="U13" s="4">
        <v>136.3</v>
      </c>
      <c r="V13" s="4">
        <v>0</v>
      </c>
      <c r="W13" s="4">
        <v>0</v>
      </c>
      <c r="X13" s="4" t="s">
        <v>91</v>
      </c>
      <c r="Y13" s="4" t="s">
        <v>36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45204</v>
      </c>
      <c r="G14" s="6">
        <v>45205</v>
      </c>
      <c r="H14" s="4">
        <v>1</v>
      </c>
      <c r="I14" s="4">
        <v>1</v>
      </c>
      <c r="J14" s="4">
        <v>1</v>
      </c>
      <c r="K14" s="4" t="s">
        <v>30</v>
      </c>
      <c r="L14" s="4">
        <v>39.71</v>
      </c>
      <c r="M14" s="4">
        <v>39.71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45189.0000115741</v>
      </c>
      <c r="S14" s="6">
        <v>45208</v>
      </c>
      <c r="T14" s="4" t="s">
        <v>34</v>
      </c>
      <c r="U14" s="4">
        <v>39.71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45201</v>
      </c>
      <c r="G15" s="6">
        <v>45205</v>
      </c>
      <c r="H15" s="4">
        <v>2</v>
      </c>
      <c r="I15" s="4">
        <v>4</v>
      </c>
      <c r="J15" s="4">
        <v>8</v>
      </c>
      <c r="K15" s="4" t="s">
        <v>30</v>
      </c>
      <c r="L15" s="4">
        <v>265.32</v>
      </c>
      <c r="M15" s="4">
        <v>265.32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45191.0000115741</v>
      </c>
      <c r="S15" s="6">
        <v>45208</v>
      </c>
      <c r="T15" s="4" t="s">
        <v>34</v>
      </c>
      <c r="U15" s="4">
        <v>265.32</v>
      </c>
      <c r="V15" s="4">
        <v>0</v>
      </c>
      <c r="W15" s="4">
        <v>0</v>
      </c>
      <c r="X15" s="4" t="s">
        <v>102</v>
      </c>
      <c r="Y15" s="4" t="s">
        <v>36</v>
      </c>
    </row>
    <row r="16" s="4" customFormat="1" spans="1:25">
      <c r="A16" s="4" t="s">
        <v>98</v>
      </c>
      <c r="B16" s="4" t="s">
        <v>26</v>
      </c>
      <c r="C16" s="4" t="s">
        <v>103</v>
      </c>
      <c r="D16" s="4" t="s">
        <v>99</v>
      </c>
      <c r="E16" s="4" t="s">
        <v>100</v>
      </c>
      <c r="F16" s="6">
        <v>45201</v>
      </c>
      <c r="G16" s="6">
        <v>45205</v>
      </c>
      <c r="H16" s="4">
        <v>2</v>
      </c>
      <c r="I16" s="4">
        <v>4</v>
      </c>
      <c r="J16" s="4">
        <v>8</v>
      </c>
      <c r="K16" s="4" t="s">
        <v>30</v>
      </c>
      <c r="L16" s="4">
        <v>-265.32</v>
      </c>
      <c r="M16" s="4">
        <v>-265.32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45191.0000115741</v>
      </c>
      <c r="S16" s="6">
        <v>45208</v>
      </c>
      <c r="T16" s="4" t="s">
        <v>34</v>
      </c>
      <c r="U16" s="4">
        <v>-265.32</v>
      </c>
      <c r="V16" s="4">
        <v>0</v>
      </c>
      <c r="W16" s="4">
        <v>0</v>
      </c>
      <c r="X16" s="4" t="s">
        <v>102</v>
      </c>
      <c r="Y16" s="4" t="s">
        <v>36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45204</v>
      </c>
      <c r="G17" s="6">
        <v>45205</v>
      </c>
      <c r="H17" s="4">
        <v>1</v>
      </c>
      <c r="I17" s="4">
        <v>1</v>
      </c>
      <c r="J17" s="4">
        <v>1</v>
      </c>
      <c r="K17" s="4" t="s">
        <v>30</v>
      </c>
      <c r="L17" s="4">
        <v>328.71</v>
      </c>
      <c r="M17" s="4">
        <v>328.71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45192</v>
      </c>
      <c r="S17" s="6">
        <v>45208</v>
      </c>
      <c r="T17" s="4" t="s">
        <v>34</v>
      </c>
      <c r="U17" s="4">
        <v>328.71</v>
      </c>
      <c r="V17" s="4">
        <v>0</v>
      </c>
      <c r="W17" s="4">
        <v>0</v>
      </c>
      <c r="X17" s="4" t="s">
        <v>108</v>
      </c>
      <c r="Y17" s="4" t="s">
        <v>36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29</v>
      </c>
      <c r="F18" s="6">
        <v>45203</v>
      </c>
      <c r="G18" s="6">
        <v>45205</v>
      </c>
      <c r="H18" s="4">
        <v>1</v>
      </c>
      <c r="I18" s="4">
        <v>2</v>
      </c>
      <c r="J18" s="4">
        <v>2</v>
      </c>
      <c r="K18" s="4" t="s">
        <v>30</v>
      </c>
      <c r="L18" s="4">
        <v>91.12</v>
      </c>
      <c r="M18" s="4">
        <v>91.12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45196.0000115741</v>
      </c>
      <c r="S18" s="6">
        <v>45208</v>
      </c>
      <c r="T18" s="4" t="s">
        <v>34</v>
      </c>
      <c r="U18" s="4">
        <v>91.12</v>
      </c>
      <c r="V18" s="4">
        <v>0</v>
      </c>
      <c r="W18" s="4">
        <v>0</v>
      </c>
      <c r="X18" s="4" t="s">
        <v>112</v>
      </c>
      <c r="Y18" s="4" t="s">
        <v>113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45202</v>
      </c>
      <c r="G19" s="6">
        <v>45205</v>
      </c>
      <c r="H19" s="4">
        <v>1</v>
      </c>
      <c r="I19" s="4">
        <v>3</v>
      </c>
      <c r="J19" s="4">
        <v>3</v>
      </c>
      <c r="K19" s="4" t="s">
        <v>30</v>
      </c>
      <c r="L19" s="4">
        <v>61.05</v>
      </c>
      <c r="M19" s="4">
        <v>61.05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45198.0000115741</v>
      </c>
      <c r="S19" s="6">
        <v>45208</v>
      </c>
      <c r="T19" s="4" t="s">
        <v>34</v>
      </c>
      <c r="U19" s="4">
        <v>61.05</v>
      </c>
      <c r="V19" s="4">
        <v>0</v>
      </c>
      <c r="W19" s="4">
        <v>0</v>
      </c>
      <c r="X19" s="4" t="s">
        <v>118</v>
      </c>
      <c r="Y19" s="4" t="s">
        <v>36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6">
        <v>45204</v>
      </c>
      <c r="G20" s="6">
        <v>45205</v>
      </c>
      <c r="H20" s="4">
        <v>1</v>
      </c>
      <c r="I20" s="4">
        <v>1</v>
      </c>
      <c r="J20" s="4">
        <v>1</v>
      </c>
      <c r="K20" s="4" t="s">
        <v>30</v>
      </c>
      <c r="L20" s="4">
        <v>15.46</v>
      </c>
      <c r="M20" s="4">
        <v>15.46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45199</v>
      </c>
      <c r="S20" s="6">
        <v>45208</v>
      </c>
      <c r="T20" s="4" t="s">
        <v>34</v>
      </c>
      <c r="U20" s="4">
        <v>15.46</v>
      </c>
      <c r="V20" s="4">
        <v>0</v>
      </c>
      <c r="W20" s="4">
        <v>0</v>
      </c>
      <c r="X20" s="4" t="s">
        <v>123</v>
      </c>
      <c r="Y20" s="4" t="s">
        <v>36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6">
        <v>45203</v>
      </c>
      <c r="G21" s="6">
        <v>45205</v>
      </c>
      <c r="H21" s="4">
        <v>1</v>
      </c>
      <c r="I21" s="4">
        <v>2</v>
      </c>
      <c r="J21" s="4">
        <v>2</v>
      </c>
      <c r="K21" s="4" t="s">
        <v>30</v>
      </c>
      <c r="L21" s="4">
        <v>245.13</v>
      </c>
      <c r="M21" s="4">
        <v>245.13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45199</v>
      </c>
      <c r="S21" s="6">
        <v>45208</v>
      </c>
      <c r="T21" s="4" t="s">
        <v>34</v>
      </c>
      <c r="U21" s="4">
        <v>245.13</v>
      </c>
      <c r="V21" s="4">
        <v>0</v>
      </c>
      <c r="W21" s="4">
        <v>0</v>
      </c>
      <c r="X21" s="4" t="s">
        <v>128</v>
      </c>
      <c r="Y21" s="4" t="s">
        <v>36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131</v>
      </c>
      <c r="F22" s="6">
        <v>45204</v>
      </c>
      <c r="G22" s="6">
        <v>45205</v>
      </c>
      <c r="H22" s="4">
        <v>1</v>
      </c>
      <c r="I22" s="4">
        <v>1</v>
      </c>
      <c r="J22" s="4">
        <v>1</v>
      </c>
      <c r="K22" s="4" t="s">
        <v>30</v>
      </c>
      <c r="L22" s="4">
        <v>16.96</v>
      </c>
      <c r="M22" s="4">
        <v>16.96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45199.0000115741</v>
      </c>
      <c r="S22" s="6">
        <v>45208</v>
      </c>
      <c r="T22" s="4" t="s">
        <v>34</v>
      </c>
      <c r="U22" s="4">
        <v>16.96</v>
      </c>
      <c r="V22" s="4">
        <v>0</v>
      </c>
      <c r="W22" s="4">
        <v>0</v>
      </c>
      <c r="X22" s="4" t="s">
        <v>133</v>
      </c>
      <c r="Y22" s="4" t="s">
        <v>36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89</v>
      </c>
      <c r="F23" s="6">
        <v>45203</v>
      </c>
      <c r="G23" s="6">
        <v>45205</v>
      </c>
      <c r="H23" s="4">
        <v>1</v>
      </c>
      <c r="I23" s="4">
        <v>2</v>
      </c>
      <c r="J23" s="4">
        <v>2</v>
      </c>
      <c r="K23" s="4" t="s">
        <v>30</v>
      </c>
      <c r="L23" s="4">
        <v>66.9</v>
      </c>
      <c r="M23" s="4">
        <v>66.9</v>
      </c>
      <c r="N23" s="4" t="s">
        <v>136</v>
      </c>
      <c r="O23" s="4" t="s">
        <v>32</v>
      </c>
      <c r="P23" s="4" t="s">
        <v>33</v>
      </c>
      <c r="Q23" s="4">
        <v>0</v>
      </c>
      <c r="R23" s="7">
        <v>45199</v>
      </c>
      <c r="S23" s="6">
        <v>45208</v>
      </c>
      <c r="T23" s="4" t="s">
        <v>34</v>
      </c>
      <c r="U23" s="4">
        <v>66.9</v>
      </c>
      <c r="V23" s="4">
        <v>0</v>
      </c>
      <c r="W23" s="4">
        <v>0</v>
      </c>
      <c r="X23" s="4" t="s">
        <v>137</v>
      </c>
      <c r="Y23" s="4" t="s">
        <v>36</v>
      </c>
    </row>
    <row r="24" s="4" customFormat="1" spans="1:25">
      <c r="A24" s="4" t="s">
        <v>138</v>
      </c>
      <c r="B24" s="4" t="s">
        <v>26</v>
      </c>
      <c r="C24" s="4" t="s">
        <v>27</v>
      </c>
      <c r="D24" s="4" t="s">
        <v>110</v>
      </c>
      <c r="E24" s="4" t="s">
        <v>89</v>
      </c>
      <c r="F24" s="6">
        <v>45200</v>
      </c>
      <c r="G24" s="6">
        <v>45205</v>
      </c>
      <c r="H24" s="4">
        <v>1</v>
      </c>
      <c r="I24" s="4">
        <v>5</v>
      </c>
      <c r="J24" s="4">
        <v>5</v>
      </c>
      <c r="K24" s="4" t="s">
        <v>30</v>
      </c>
      <c r="L24" s="4">
        <v>269.75</v>
      </c>
      <c r="M24" s="4">
        <v>269.75</v>
      </c>
      <c r="N24" s="4" t="s">
        <v>139</v>
      </c>
      <c r="O24" s="4" t="s">
        <v>32</v>
      </c>
      <c r="P24" s="4" t="s">
        <v>33</v>
      </c>
      <c r="Q24" s="4">
        <v>0</v>
      </c>
      <c r="R24" s="7">
        <v>45199</v>
      </c>
      <c r="S24" s="6">
        <v>45208</v>
      </c>
      <c r="T24" s="4" t="s">
        <v>34</v>
      </c>
      <c r="U24" s="4">
        <v>269.75</v>
      </c>
      <c r="V24" s="4">
        <v>0</v>
      </c>
      <c r="W24" s="4">
        <v>0</v>
      </c>
      <c r="X24" s="4" t="s">
        <v>140</v>
      </c>
      <c r="Y24" s="4" t="s">
        <v>141</v>
      </c>
    </row>
    <row r="25" s="4" customFormat="1" spans="1:25">
      <c r="A25" s="4" t="s">
        <v>142</v>
      </c>
      <c r="B25" s="4" t="s">
        <v>26</v>
      </c>
      <c r="C25" s="4" t="s">
        <v>27</v>
      </c>
      <c r="D25" s="4" t="s">
        <v>143</v>
      </c>
      <c r="E25" s="4" t="s">
        <v>144</v>
      </c>
      <c r="F25" s="6">
        <v>45200</v>
      </c>
      <c r="G25" s="6">
        <v>45205</v>
      </c>
      <c r="H25" s="4">
        <v>1</v>
      </c>
      <c r="I25" s="4">
        <v>5</v>
      </c>
      <c r="J25" s="4">
        <v>5</v>
      </c>
      <c r="K25" s="4" t="s">
        <v>30</v>
      </c>
      <c r="L25" s="4">
        <v>95.6</v>
      </c>
      <c r="M25" s="4">
        <v>95.6</v>
      </c>
      <c r="N25" s="4" t="s">
        <v>145</v>
      </c>
      <c r="O25" s="4" t="s">
        <v>32</v>
      </c>
      <c r="P25" s="4" t="s">
        <v>33</v>
      </c>
      <c r="Q25" s="4">
        <v>0</v>
      </c>
      <c r="R25" s="7">
        <v>45199</v>
      </c>
      <c r="S25" s="6">
        <v>45208</v>
      </c>
      <c r="T25" s="4" t="s">
        <v>34</v>
      </c>
      <c r="U25" s="4">
        <v>95.6</v>
      </c>
      <c r="V25" s="4">
        <v>0</v>
      </c>
      <c r="W25" s="4">
        <v>0</v>
      </c>
      <c r="X25" s="4" t="s">
        <v>146</v>
      </c>
      <c r="Y25" s="4" t="s">
        <v>36</v>
      </c>
    </row>
    <row r="26" s="4" customFormat="1" spans="1:25">
      <c r="A26" s="4" t="s">
        <v>147</v>
      </c>
      <c r="B26" s="4" t="s">
        <v>26</v>
      </c>
      <c r="C26" s="4" t="s">
        <v>27</v>
      </c>
      <c r="D26" s="4" t="s">
        <v>148</v>
      </c>
      <c r="E26" s="4" t="s">
        <v>29</v>
      </c>
      <c r="F26" s="6">
        <v>45204</v>
      </c>
      <c r="G26" s="6">
        <v>45205</v>
      </c>
      <c r="H26" s="4">
        <v>1</v>
      </c>
      <c r="I26" s="4">
        <v>1</v>
      </c>
      <c r="J26" s="4">
        <v>1</v>
      </c>
      <c r="K26" s="4" t="s">
        <v>30</v>
      </c>
      <c r="L26" s="4">
        <v>15.27</v>
      </c>
      <c r="M26" s="4">
        <v>15.27</v>
      </c>
      <c r="N26" s="4" t="s">
        <v>149</v>
      </c>
      <c r="O26" s="4" t="s">
        <v>32</v>
      </c>
      <c r="P26" s="4" t="s">
        <v>33</v>
      </c>
      <c r="Q26" s="4">
        <v>0</v>
      </c>
      <c r="R26" s="7">
        <v>45200.0000115741</v>
      </c>
      <c r="S26" s="6">
        <v>45208</v>
      </c>
      <c r="T26" s="4" t="s">
        <v>34</v>
      </c>
      <c r="U26" s="4">
        <v>15.27</v>
      </c>
      <c r="V26" s="4">
        <v>0</v>
      </c>
      <c r="W26" s="4">
        <v>0</v>
      </c>
      <c r="X26" s="4" t="s">
        <v>150</v>
      </c>
      <c r="Y26" s="4" t="s">
        <v>151</v>
      </c>
    </row>
    <row r="27" s="4" customFormat="1" spans="1:25">
      <c r="A27" s="4" t="s">
        <v>152</v>
      </c>
      <c r="B27" s="4" t="s">
        <v>26</v>
      </c>
      <c r="C27" s="4" t="s">
        <v>27</v>
      </c>
      <c r="D27" s="4" t="s">
        <v>153</v>
      </c>
      <c r="E27" s="4" t="s">
        <v>154</v>
      </c>
      <c r="F27" s="6">
        <v>45204</v>
      </c>
      <c r="G27" s="6">
        <v>45205</v>
      </c>
      <c r="H27" s="4">
        <v>1</v>
      </c>
      <c r="I27" s="4">
        <v>1</v>
      </c>
      <c r="J27" s="4">
        <v>1</v>
      </c>
      <c r="K27" s="4" t="s">
        <v>30</v>
      </c>
      <c r="L27" s="4">
        <v>105.2</v>
      </c>
      <c r="M27" s="4">
        <v>105.2</v>
      </c>
      <c r="N27" s="4" t="s">
        <v>155</v>
      </c>
      <c r="O27" s="4" t="s">
        <v>32</v>
      </c>
      <c r="P27" s="4" t="s">
        <v>33</v>
      </c>
      <c r="Q27" s="4">
        <v>0</v>
      </c>
      <c r="R27" s="7">
        <v>45201.0000115741</v>
      </c>
      <c r="S27" s="6">
        <v>45208</v>
      </c>
      <c r="T27" s="4" t="s">
        <v>34</v>
      </c>
      <c r="U27" s="4">
        <v>105.2</v>
      </c>
      <c r="V27" s="4">
        <v>0</v>
      </c>
      <c r="W27" s="4">
        <v>0</v>
      </c>
      <c r="X27" s="4" t="s">
        <v>156</v>
      </c>
      <c r="Y27" s="4" t="s">
        <v>157</v>
      </c>
    </row>
    <row r="28" s="4" customFormat="1" spans="1:25">
      <c r="A28" s="4" t="s">
        <v>158</v>
      </c>
      <c r="B28" s="4" t="s">
        <v>26</v>
      </c>
      <c r="C28" s="4" t="s">
        <v>27</v>
      </c>
      <c r="D28" s="4" t="s">
        <v>78</v>
      </c>
      <c r="E28" s="4" t="s">
        <v>79</v>
      </c>
      <c r="F28" s="6">
        <v>45202</v>
      </c>
      <c r="G28" s="6">
        <v>45205</v>
      </c>
      <c r="H28" s="4">
        <v>1</v>
      </c>
      <c r="I28" s="4">
        <v>3</v>
      </c>
      <c r="J28" s="4">
        <v>3</v>
      </c>
      <c r="K28" s="4" t="s">
        <v>30</v>
      </c>
      <c r="L28" s="4">
        <v>175.68</v>
      </c>
      <c r="M28" s="4">
        <v>175.68</v>
      </c>
      <c r="N28" s="4" t="s">
        <v>159</v>
      </c>
      <c r="O28" s="4" t="s">
        <v>32</v>
      </c>
      <c r="P28" s="4" t="s">
        <v>33</v>
      </c>
      <c r="Q28" s="4">
        <v>0</v>
      </c>
      <c r="R28" s="7">
        <v>45201</v>
      </c>
      <c r="S28" s="6">
        <v>45208</v>
      </c>
      <c r="T28" s="4" t="s">
        <v>34</v>
      </c>
      <c r="U28" s="4">
        <v>175.68</v>
      </c>
      <c r="V28" s="4">
        <v>0</v>
      </c>
      <c r="W28" s="4">
        <v>0</v>
      </c>
      <c r="X28" s="4" t="s">
        <v>160</v>
      </c>
      <c r="Y28" s="4" t="s">
        <v>161</v>
      </c>
    </row>
    <row r="29" s="4" customFormat="1" spans="1:25">
      <c r="A29" s="4" t="s">
        <v>162</v>
      </c>
      <c r="B29" s="4" t="s">
        <v>26</v>
      </c>
      <c r="C29" s="4" t="s">
        <v>27</v>
      </c>
      <c r="D29" s="4" t="s">
        <v>163</v>
      </c>
      <c r="E29" s="4" t="s">
        <v>62</v>
      </c>
      <c r="F29" s="6">
        <v>45202</v>
      </c>
      <c r="G29" s="6">
        <v>45205</v>
      </c>
      <c r="H29" s="4">
        <v>1</v>
      </c>
      <c r="I29" s="4">
        <v>3</v>
      </c>
      <c r="J29" s="4">
        <v>3</v>
      </c>
      <c r="K29" s="4" t="s">
        <v>30</v>
      </c>
      <c r="L29" s="4">
        <v>99.26</v>
      </c>
      <c r="M29" s="4">
        <v>99.26</v>
      </c>
      <c r="N29" s="4" t="s">
        <v>164</v>
      </c>
      <c r="O29" s="4" t="s">
        <v>32</v>
      </c>
      <c r="P29" s="4" t="s">
        <v>33</v>
      </c>
      <c r="Q29" s="4">
        <v>0</v>
      </c>
      <c r="R29" s="7">
        <v>45201.0000115741</v>
      </c>
      <c r="S29" s="6">
        <v>45208</v>
      </c>
      <c r="T29" s="4" t="s">
        <v>34</v>
      </c>
      <c r="U29" s="4">
        <v>99.26</v>
      </c>
      <c r="V29" s="4">
        <v>0</v>
      </c>
      <c r="W29" s="4">
        <v>0</v>
      </c>
      <c r="X29" s="4" t="s">
        <v>165</v>
      </c>
      <c r="Y29" s="4" t="s">
        <v>166</v>
      </c>
    </row>
    <row r="30" s="4" customFormat="1" spans="1:25">
      <c r="A30" s="4" t="s">
        <v>167</v>
      </c>
      <c r="B30" s="4" t="s">
        <v>26</v>
      </c>
      <c r="C30" s="4" t="s">
        <v>27</v>
      </c>
      <c r="D30" s="4" t="s">
        <v>168</v>
      </c>
      <c r="E30" s="4" t="s">
        <v>169</v>
      </c>
      <c r="F30" s="6">
        <v>45202</v>
      </c>
      <c r="G30" s="6">
        <v>45205</v>
      </c>
      <c r="H30" s="4">
        <v>1</v>
      </c>
      <c r="I30" s="4">
        <v>3</v>
      </c>
      <c r="J30" s="4">
        <v>3</v>
      </c>
      <c r="K30" s="4" t="s">
        <v>30</v>
      </c>
      <c r="L30" s="4">
        <v>187.44</v>
      </c>
      <c r="M30" s="4">
        <v>187.44</v>
      </c>
      <c r="N30" s="4" t="s">
        <v>170</v>
      </c>
      <c r="O30" s="4" t="s">
        <v>32</v>
      </c>
      <c r="P30" s="4" t="s">
        <v>33</v>
      </c>
      <c r="Q30" s="4">
        <v>0</v>
      </c>
      <c r="R30" s="7">
        <v>45201</v>
      </c>
      <c r="S30" s="6">
        <v>45208</v>
      </c>
      <c r="T30" s="4" t="s">
        <v>34</v>
      </c>
      <c r="U30" s="4">
        <v>187.44</v>
      </c>
      <c r="V30" s="4">
        <v>0</v>
      </c>
      <c r="W30" s="4">
        <v>0</v>
      </c>
      <c r="X30" s="4" t="s">
        <v>171</v>
      </c>
      <c r="Y30" s="4" t="s">
        <v>172</v>
      </c>
    </row>
    <row r="31" s="4" customFormat="1" spans="1:25">
      <c r="A31" s="4" t="s">
        <v>173</v>
      </c>
      <c r="B31" s="4" t="s">
        <v>26</v>
      </c>
      <c r="C31" s="4" t="s">
        <v>27</v>
      </c>
      <c r="D31" s="4" t="s">
        <v>174</v>
      </c>
      <c r="E31" s="4" t="s">
        <v>175</v>
      </c>
      <c r="F31" s="6">
        <v>45202</v>
      </c>
      <c r="G31" s="6">
        <v>45205</v>
      </c>
      <c r="H31" s="4">
        <v>1</v>
      </c>
      <c r="I31" s="4">
        <v>3</v>
      </c>
      <c r="J31" s="4">
        <v>3</v>
      </c>
      <c r="K31" s="4" t="s">
        <v>30</v>
      </c>
      <c r="L31" s="4">
        <v>159.69</v>
      </c>
      <c r="M31" s="4">
        <v>159.69</v>
      </c>
      <c r="N31" s="4" t="s">
        <v>176</v>
      </c>
      <c r="O31" s="4" t="s">
        <v>32</v>
      </c>
      <c r="P31" s="4" t="s">
        <v>33</v>
      </c>
      <c r="Q31" s="4">
        <v>0</v>
      </c>
      <c r="R31" s="7">
        <v>45201</v>
      </c>
      <c r="S31" s="6">
        <v>45208</v>
      </c>
      <c r="T31" s="4" t="s">
        <v>34</v>
      </c>
      <c r="U31" s="4">
        <v>159.69</v>
      </c>
      <c r="V31" s="4">
        <v>0</v>
      </c>
      <c r="W31" s="4">
        <v>0</v>
      </c>
      <c r="X31" s="4" t="s">
        <v>177</v>
      </c>
      <c r="Y31" s="4" t="s">
        <v>36</v>
      </c>
    </row>
    <row r="32" s="4" customFormat="1" spans="1:25">
      <c r="A32" s="4" t="s">
        <v>178</v>
      </c>
      <c r="B32" s="4" t="s">
        <v>26</v>
      </c>
      <c r="C32" s="4" t="s">
        <v>27</v>
      </c>
      <c r="D32" s="4" t="s">
        <v>153</v>
      </c>
      <c r="E32" s="4" t="s">
        <v>154</v>
      </c>
      <c r="F32" s="6">
        <v>45204</v>
      </c>
      <c r="G32" s="6">
        <v>45205</v>
      </c>
      <c r="H32" s="4">
        <v>1</v>
      </c>
      <c r="I32" s="4">
        <v>1</v>
      </c>
      <c r="J32" s="4">
        <v>1</v>
      </c>
      <c r="K32" s="4" t="s">
        <v>30</v>
      </c>
      <c r="L32" s="4">
        <v>104.9</v>
      </c>
      <c r="M32" s="4">
        <v>104.9</v>
      </c>
      <c r="N32" s="4" t="s">
        <v>179</v>
      </c>
      <c r="O32" s="4" t="s">
        <v>32</v>
      </c>
      <c r="P32" s="4" t="s">
        <v>33</v>
      </c>
      <c r="Q32" s="4">
        <v>0</v>
      </c>
      <c r="R32" s="7">
        <v>45202.0000115741</v>
      </c>
      <c r="S32" s="6">
        <v>45208</v>
      </c>
      <c r="T32" s="4" t="s">
        <v>34</v>
      </c>
      <c r="U32" s="4">
        <v>104.9</v>
      </c>
      <c r="V32" s="4">
        <v>0</v>
      </c>
      <c r="W32" s="4">
        <v>0</v>
      </c>
      <c r="X32" s="4" t="s">
        <v>180</v>
      </c>
      <c r="Y32" s="4" t="s">
        <v>181</v>
      </c>
    </row>
    <row r="33" s="4" customFormat="1" spans="1:25">
      <c r="A33" s="4" t="s">
        <v>182</v>
      </c>
      <c r="B33" s="4" t="s">
        <v>26</v>
      </c>
      <c r="C33" s="4" t="s">
        <v>27</v>
      </c>
      <c r="D33" s="4" t="s">
        <v>183</v>
      </c>
      <c r="E33" s="4" t="s">
        <v>184</v>
      </c>
      <c r="F33" s="6">
        <v>45204</v>
      </c>
      <c r="G33" s="6">
        <v>45205</v>
      </c>
      <c r="H33" s="4">
        <v>3</v>
      </c>
      <c r="I33" s="4">
        <v>1</v>
      </c>
      <c r="J33" s="4">
        <v>3</v>
      </c>
      <c r="K33" s="4" t="s">
        <v>30</v>
      </c>
      <c r="L33" s="4">
        <v>120</v>
      </c>
      <c r="M33" s="4">
        <v>120</v>
      </c>
      <c r="N33" s="4" t="s">
        <v>185</v>
      </c>
      <c r="O33" s="4" t="s">
        <v>32</v>
      </c>
      <c r="P33" s="4" t="s">
        <v>33</v>
      </c>
      <c r="Q33" s="4">
        <v>0</v>
      </c>
      <c r="R33" s="7">
        <v>45202</v>
      </c>
      <c r="S33" s="6">
        <v>45208</v>
      </c>
      <c r="T33" s="4" t="s">
        <v>34</v>
      </c>
      <c r="U33" s="4">
        <v>120</v>
      </c>
      <c r="V33" s="4">
        <v>0</v>
      </c>
      <c r="W33" s="4">
        <v>0</v>
      </c>
      <c r="X33" s="4" t="s">
        <v>186</v>
      </c>
      <c r="Y33" s="4" t="s">
        <v>187</v>
      </c>
    </row>
    <row r="34" s="4" customFormat="1" spans="1:25">
      <c r="A34" s="4" t="s">
        <v>188</v>
      </c>
      <c r="B34" s="4" t="s">
        <v>26</v>
      </c>
      <c r="C34" s="4" t="s">
        <v>27</v>
      </c>
      <c r="D34" s="4" t="s">
        <v>189</v>
      </c>
      <c r="E34" s="4" t="s">
        <v>190</v>
      </c>
      <c r="F34" s="6">
        <v>45204</v>
      </c>
      <c r="G34" s="6">
        <v>45205</v>
      </c>
      <c r="H34" s="4">
        <v>1</v>
      </c>
      <c r="I34" s="4">
        <v>1</v>
      </c>
      <c r="J34" s="4">
        <v>1</v>
      </c>
      <c r="K34" s="4" t="s">
        <v>30</v>
      </c>
      <c r="L34" s="4">
        <v>54.99</v>
      </c>
      <c r="M34" s="4">
        <v>54.99</v>
      </c>
      <c r="N34" s="4" t="s">
        <v>191</v>
      </c>
      <c r="O34" s="4" t="s">
        <v>32</v>
      </c>
      <c r="P34" s="4" t="s">
        <v>33</v>
      </c>
      <c r="Q34" s="4">
        <v>0</v>
      </c>
      <c r="R34" s="7">
        <v>45202.0000115741</v>
      </c>
      <c r="S34" s="6">
        <v>45208</v>
      </c>
      <c r="T34" s="4" t="s">
        <v>34</v>
      </c>
      <c r="U34" s="4">
        <v>54.99</v>
      </c>
      <c r="V34" s="4">
        <v>0</v>
      </c>
      <c r="W34" s="4">
        <v>0</v>
      </c>
      <c r="X34" s="4" t="s">
        <v>192</v>
      </c>
      <c r="Y34" s="4" t="s">
        <v>36</v>
      </c>
    </row>
    <row r="35" s="4" customFormat="1" spans="1:25">
      <c r="A35" s="4" t="s">
        <v>193</v>
      </c>
      <c r="B35" s="4" t="s">
        <v>26</v>
      </c>
      <c r="C35" s="4" t="s">
        <v>27</v>
      </c>
      <c r="D35" s="4" t="s">
        <v>194</v>
      </c>
      <c r="E35" s="4" t="s">
        <v>195</v>
      </c>
      <c r="F35" s="6">
        <v>45204</v>
      </c>
      <c r="G35" s="6">
        <v>45205</v>
      </c>
      <c r="H35" s="4">
        <v>1</v>
      </c>
      <c r="I35" s="4">
        <v>1</v>
      </c>
      <c r="J35" s="4">
        <v>1</v>
      </c>
      <c r="K35" s="4" t="s">
        <v>30</v>
      </c>
      <c r="L35" s="4">
        <v>13.33</v>
      </c>
      <c r="M35" s="4">
        <v>13.33</v>
      </c>
      <c r="N35" s="4" t="s">
        <v>196</v>
      </c>
      <c r="O35" s="4" t="s">
        <v>32</v>
      </c>
      <c r="P35" s="4" t="s">
        <v>33</v>
      </c>
      <c r="Q35" s="4">
        <v>0</v>
      </c>
      <c r="R35" s="7">
        <v>45202</v>
      </c>
      <c r="S35" s="6">
        <v>45208</v>
      </c>
      <c r="T35" s="4" t="s">
        <v>34</v>
      </c>
      <c r="U35" s="4">
        <v>13.33</v>
      </c>
      <c r="V35" s="4">
        <v>0</v>
      </c>
      <c r="W35" s="4">
        <v>0</v>
      </c>
      <c r="X35" s="4" t="s">
        <v>197</v>
      </c>
      <c r="Y35" s="4" t="s">
        <v>36</v>
      </c>
    </row>
    <row r="36" s="4" customFormat="1" spans="1:25">
      <c r="A36" s="4" t="s">
        <v>198</v>
      </c>
      <c r="B36" s="4" t="s">
        <v>26</v>
      </c>
      <c r="C36" s="4" t="s">
        <v>27</v>
      </c>
      <c r="D36" s="4" t="s">
        <v>199</v>
      </c>
      <c r="E36" s="4" t="s">
        <v>200</v>
      </c>
      <c r="F36" s="6">
        <v>45203</v>
      </c>
      <c r="G36" s="6">
        <v>45205</v>
      </c>
      <c r="H36" s="4">
        <v>1</v>
      </c>
      <c r="I36" s="4">
        <v>2</v>
      </c>
      <c r="J36" s="4">
        <v>2</v>
      </c>
      <c r="K36" s="4" t="s">
        <v>30</v>
      </c>
      <c r="L36" s="4">
        <v>93.12</v>
      </c>
      <c r="M36" s="4">
        <v>93.12</v>
      </c>
      <c r="N36" s="4" t="s">
        <v>201</v>
      </c>
      <c r="O36" s="4" t="s">
        <v>32</v>
      </c>
      <c r="P36" s="4" t="s">
        <v>33</v>
      </c>
      <c r="Q36" s="4">
        <v>0</v>
      </c>
      <c r="R36" s="7">
        <v>45202.0000115741</v>
      </c>
      <c r="S36" s="6">
        <v>45208</v>
      </c>
      <c r="T36" s="4" t="s">
        <v>34</v>
      </c>
      <c r="U36" s="4">
        <v>93.12</v>
      </c>
      <c r="V36" s="4">
        <v>0</v>
      </c>
      <c r="W36" s="4">
        <v>0</v>
      </c>
      <c r="X36" s="4" t="s">
        <v>202</v>
      </c>
      <c r="Y36" s="4" t="s">
        <v>36</v>
      </c>
    </row>
    <row r="37" s="4" customFormat="1" spans="1:25">
      <c r="A37" s="4" t="s">
        <v>203</v>
      </c>
      <c r="B37" s="4" t="s">
        <v>26</v>
      </c>
      <c r="C37" s="4" t="s">
        <v>27</v>
      </c>
      <c r="D37" s="4" t="s">
        <v>204</v>
      </c>
      <c r="E37" s="4" t="s">
        <v>205</v>
      </c>
      <c r="F37" s="6">
        <v>45203</v>
      </c>
      <c r="G37" s="6">
        <v>45205</v>
      </c>
      <c r="H37" s="4">
        <v>1</v>
      </c>
      <c r="I37" s="4">
        <v>2</v>
      </c>
      <c r="J37" s="4">
        <v>2</v>
      </c>
      <c r="K37" s="4" t="s">
        <v>30</v>
      </c>
      <c r="L37" s="4">
        <v>91.42</v>
      </c>
      <c r="M37" s="4">
        <v>91.42</v>
      </c>
      <c r="N37" s="4" t="s">
        <v>206</v>
      </c>
      <c r="O37" s="4" t="s">
        <v>32</v>
      </c>
      <c r="P37" s="4" t="s">
        <v>33</v>
      </c>
      <c r="Q37" s="4">
        <v>0</v>
      </c>
      <c r="R37" s="7">
        <v>45203</v>
      </c>
      <c r="S37" s="6">
        <v>45208</v>
      </c>
      <c r="T37" s="4" t="s">
        <v>34</v>
      </c>
      <c r="U37" s="4">
        <v>91.42</v>
      </c>
      <c r="V37" s="4">
        <v>0</v>
      </c>
      <c r="W37" s="4">
        <v>0</v>
      </c>
      <c r="X37" s="4" t="s">
        <v>207</v>
      </c>
      <c r="Y37" s="4" t="s">
        <v>208</v>
      </c>
    </row>
    <row r="38" s="4" customFormat="1" spans="1:25">
      <c r="A38" s="4" t="s">
        <v>209</v>
      </c>
      <c r="B38" s="4" t="s">
        <v>26</v>
      </c>
      <c r="C38" s="4" t="s">
        <v>27</v>
      </c>
      <c r="D38" s="4" t="s">
        <v>210</v>
      </c>
      <c r="E38" s="4" t="s">
        <v>211</v>
      </c>
      <c r="F38" s="6">
        <v>45203</v>
      </c>
      <c r="G38" s="6">
        <v>45205</v>
      </c>
      <c r="H38" s="4">
        <v>1</v>
      </c>
      <c r="I38" s="4">
        <v>2</v>
      </c>
      <c r="J38" s="4">
        <v>2</v>
      </c>
      <c r="K38" s="4" t="s">
        <v>30</v>
      </c>
      <c r="L38" s="4">
        <v>35.88</v>
      </c>
      <c r="M38" s="4">
        <v>35.88</v>
      </c>
      <c r="N38" s="4" t="s">
        <v>212</v>
      </c>
      <c r="O38" s="4" t="s">
        <v>32</v>
      </c>
      <c r="P38" s="4" t="s">
        <v>33</v>
      </c>
      <c r="Q38" s="4">
        <v>0</v>
      </c>
      <c r="R38" s="7">
        <v>45203.0000115741</v>
      </c>
      <c r="S38" s="6">
        <v>45208</v>
      </c>
      <c r="T38" s="4" t="s">
        <v>34</v>
      </c>
      <c r="U38" s="4">
        <v>35.88</v>
      </c>
      <c r="V38" s="4">
        <v>0</v>
      </c>
      <c r="W38" s="4">
        <v>0</v>
      </c>
      <c r="X38" s="4" t="s">
        <v>213</v>
      </c>
      <c r="Y38" s="4" t="s">
        <v>36</v>
      </c>
    </row>
    <row r="39" s="4" customFormat="1" spans="1:25">
      <c r="A39" s="4" t="s">
        <v>214</v>
      </c>
      <c r="B39" s="4" t="s">
        <v>26</v>
      </c>
      <c r="C39" s="4" t="s">
        <v>27</v>
      </c>
      <c r="D39" s="4" t="s">
        <v>215</v>
      </c>
      <c r="E39" s="4" t="s">
        <v>216</v>
      </c>
      <c r="F39" s="6">
        <v>45203</v>
      </c>
      <c r="G39" s="6">
        <v>45205</v>
      </c>
      <c r="H39" s="4">
        <v>1</v>
      </c>
      <c r="I39" s="4">
        <v>2</v>
      </c>
      <c r="J39" s="4">
        <v>2</v>
      </c>
      <c r="K39" s="4" t="s">
        <v>30</v>
      </c>
      <c r="L39" s="4">
        <v>112.42</v>
      </c>
      <c r="M39" s="4">
        <v>112.42</v>
      </c>
      <c r="N39" s="4" t="s">
        <v>217</v>
      </c>
      <c r="O39" s="4" t="s">
        <v>32</v>
      </c>
      <c r="P39" s="4" t="s">
        <v>33</v>
      </c>
      <c r="Q39" s="4">
        <v>0</v>
      </c>
      <c r="R39" s="7">
        <v>45203.0000115741</v>
      </c>
      <c r="S39" s="6">
        <v>45208</v>
      </c>
      <c r="T39" s="4" t="s">
        <v>34</v>
      </c>
      <c r="U39" s="4">
        <v>112.42</v>
      </c>
      <c r="V39" s="4">
        <v>0</v>
      </c>
      <c r="W39" s="4">
        <v>0</v>
      </c>
      <c r="X39" s="4" t="s">
        <v>218</v>
      </c>
      <c r="Y39" s="4" t="s">
        <v>36</v>
      </c>
    </row>
    <row r="40" s="4" customFormat="1" spans="1:27">
      <c r="A40" s="4" t="s">
        <v>219</v>
      </c>
      <c r="B40" s="4" t="s">
        <v>26</v>
      </c>
      <c r="C40" s="4" t="s">
        <v>27</v>
      </c>
      <c r="D40" s="4" t="s">
        <v>220</v>
      </c>
      <c r="E40" s="4" t="s">
        <v>221</v>
      </c>
      <c r="F40" s="6">
        <v>45203</v>
      </c>
      <c r="G40" s="6">
        <v>45205</v>
      </c>
      <c r="H40" s="4">
        <v>2</v>
      </c>
      <c r="I40" s="4">
        <v>2</v>
      </c>
      <c r="J40" s="4">
        <v>4</v>
      </c>
      <c r="K40" s="4" t="s">
        <v>30</v>
      </c>
      <c r="L40" s="4">
        <v>196.4</v>
      </c>
      <c r="M40" s="4">
        <v>196.4</v>
      </c>
      <c r="N40" s="4" t="s">
        <v>222</v>
      </c>
      <c r="O40" s="4" t="s">
        <v>32</v>
      </c>
      <c r="P40" s="4" t="s">
        <v>33</v>
      </c>
      <c r="Q40" s="4">
        <v>0</v>
      </c>
      <c r="R40" s="7">
        <v>45203.0000115741</v>
      </c>
      <c r="S40" s="6">
        <v>45208</v>
      </c>
      <c r="T40" s="4" t="s">
        <v>34</v>
      </c>
      <c r="U40" s="4">
        <v>196.4</v>
      </c>
      <c r="V40" s="4">
        <v>0</v>
      </c>
      <c r="W40" s="4">
        <v>0</v>
      </c>
      <c r="X40" s="4" t="s">
        <v>223</v>
      </c>
      <c r="Y40" s="4" t="s">
        <v>224</v>
      </c>
      <c r="Z40" s="4" t="s">
        <v>225</v>
      </c>
      <c r="AA40" s="4" t="s">
        <v>226</v>
      </c>
    </row>
    <row r="41" s="4" customFormat="1" spans="1:25">
      <c r="A41" s="4" t="s">
        <v>227</v>
      </c>
      <c r="B41" s="4" t="s">
        <v>26</v>
      </c>
      <c r="C41" s="4" t="s">
        <v>27</v>
      </c>
      <c r="D41" s="4" t="s">
        <v>228</v>
      </c>
      <c r="E41" s="4" t="s">
        <v>229</v>
      </c>
      <c r="F41" s="6">
        <v>45203</v>
      </c>
      <c r="G41" s="6">
        <v>45205</v>
      </c>
      <c r="H41" s="4">
        <v>1</v>
      </c>
      <c r="I41" s="4">
        <v>2</v>
      </c>
      <c r="J41" s="4">
        <v>2</v>
      </c>
      <c r="K41" s="4" t="s">
        <v>30</v>
      </c>
      <c r="L41" s="4">
        <v>50.26</v>
      </c>
      <c r="M41" s="4">
        <v>50.26</v>
      </c>
      <c r="N41" s="4" t="s">
        <v>230</v>
      </c>
      <c r="O41" s="4" t="s">
        <v>32</v>
      </c>
      <c r="P41" s="4" t="s">
        <v>33</v>
      </c>
      <c r="Q41" s="4">
        <v>0</v>
      </c>
      <c r="R41" s="7">
        <v>45203.0000115741</v>
      </c>
      <c r="S41" s="6">
        <v>45208</v>
      </c>
      <c r="T41" s="4" t="s">
        <v>34</v>
      </c>
      <c r="U41" s="4">
        <v>50.26</v>
      </c>
      <c r="V41" s="4">
        <v>0</v>
      </c>
      <c r="W41" s="4">
        <v>0</v>
      </c>
      <c r="X41" s="4" t="s">
        <v>231</v>
      </c>
      <c r="Y41" s="4" t="s">
        <v>232</v>
      </c>
    </row>
    <row r="42" s="4" customFormat="1" spans="1:25">
      <c r="A42" s="4" t="s">
        <v>233</v>
      </c>
      <c r="B42" s="4" t="s">
        <v>26</v>
      </c>
      <c r="C42" s="4" t="s">
        <v>27</v>
      </c>
      <c r="D42" s="4" t="s">
        <v>234</v>
      </c>
      <c r="E42" s="4" t="s">
        <v>235</v>
      </c>
      <c r="F42" s="6">
        <v>45204</v>
      </c>
      <c r="G42" s="6">
        <v>45205</v>
      </c>
      <c r="H42" s="4">
        <v>1</v>
      </c>
      <c r="I42" s="4">
        <v>1</v>
      </c>
      <c r="J42" s="4">
        <v>1</v>
      </c>
      <c r="K42" s="4" t="s">
        <v>30</v>
      </c>
      <c r="L42" s="4">
        <v>49.08</v>
      </c>
      <c r="M42" s="4">
        <v>49.08</v>
      </c>
      <c r="N42" s="4" t="s">
        <v>236</v>
      </c>
      <c r="O42" s="4" t="s">
        <v>32</v>
      </c>
      <c r="P42" s="4" t="s">
        <v>33</v>
      </c>
      <c r="Q42" s="4">
        <v>0</v>
      </c>
      <c r="R42" s="7">
        <v>45203.0000115741</v>
      </c>
      <c r="S42" s="6">
        <v>45208</v>
      </c>
      <c r="T42" s="4" t="s">
        <v>34</v>
      </c>
      <c r="U42" s="4">
        <v>49.08</v>
      </c>
      <c r="V42" s="4">
        <v>0</v>
      </c>
      <c r="W42" s="4">
        <v>0</v>
      </c>
      <c r="X42" s="4" t="s">
        <v>237</v>
      </c>
      <c r="Y42" s="4" t="s">
        <v>36</v>
      </c>
    </row>
    <row r="43" s="4" customFormat="1" spans="1:25">
      <c r="A43" s="4" t="s">
        <v>238</v>
      </c>
      <c r="B43" s="4" t="s">
        <v>26</v>
      </c>
      <c r="C43" s="4" t="s">
        <v>27</v>
      </c>
      <c r="D43" s="4" t="s">
        <v>93</v>
      </c>
      <c r="E43" s="4" t="s">
        <v>239</v>
      </c>
      <c r="F43" s="6">
        <v>45204</v>
      </c>
      <c r="G43" s="6">
        <v>45205</v>
      </c>
      <c r="H43" s="4">
        <v>1</v>
      </c>
      <c r="I43" s="4">
        <v>1</v>
      </c>
      <c r="J43" s="4">
        <v>1</v>
      </c>
      <c r="K43" s="4" t="s">
        <v>30</v>
      </c>
      <c r="L43" s="4">
        <v>39.47</v>
      </c>
      <c r="M43" s="4">
        <v>39.47</v>
      </c>
      <c r="N43" s="4" t="s">
        <v>240</v>
      </c>
      <c r="O43" s="4" t="s">
        <v>32</v>
      </c>
      <c r="P43" s="4" t="s">
        <v>33</v>
      </c>
      <c r="Q43" s="4">
        <v>0</v>
      </c>
      <c r="R43" s="7">
        <v>45203.0000115741</v>
      </c>
      <c r="S43" s="6">
        <v>45208</v>
      </c>
      <c r="T43" s="4" t="s">
        <v>34</v>
      </c>
      <c r="U43" s="4">
        <v>39.47</v>
      </c>
      <c r="V43" s="4">
        <v>0</v>
      </c>
      <c r="W43" s="4">
        <v>0</v>
      </c>
      <c r="X43" s="4" t="s">
        <v>241</v>
      </c>
      <c r="Y43" s="4" t="s">
        <v>97</v>
      </c>
    </row>
    <row r="44" s="4" customFormat="1" spans="1:25">
      <c r="A44" s="4" t="s">
        <v>242</v>
      </c>
      <c r="B44" s="4" t="s">
        <v>26</v>
      </c>
      <c r="C44" s="4" t="s">
        <v>27</v>
      </c>
      <c r="D44" s="4" t="s">
        <v>243</v>
      </c>
      <c r="E44" s="4" t="s">
        <v>244</v>
      </c>
      <c r="F44" s="6">
        <v>45204</v>
      </c>
      <c r="G44" s="6">
        <v>45205</v>
      </c>
      <c r="H44" s="4">
        <v>1</v>
      </c>
      <c r="I44" s="4">
        <v>1</v>
      </c>
      <c r="J44" s="4">
        <v>1</v>
      </c>
      <c r="K44" s="4" t="s">
        <v>30</v>
      </c>
      <c r="L44" s="4">
        <v>22.52</v>
      </c>
      <c r="M44" s="4">
        <v>22.52</v>
      </c>
      <c r="N44" s="4" t="s">
        <v>245</v>
      </c>
      <c r="O44" s="4" t="s">
        <v>32</v>
      </c>
      <c r="P44" s="4" t="s">
        <v>33</v>
      </c>
      <c r="Q44" s="4">
        <v>0</v>
      </c>
      <c r="R44" s="7">
        <v>45203.0000115741</v>
      </c>
      <c r="S44" s="6">
        <v>45208</v>
      </c>
      <c r="T44" s="4" t="s">
        <v>34</v>
      </c>
      <c r="U44" s="4">
        <v>22.52</v>
      </c>
      <c r="V44" s="4">
        <v>0</v>
      </c>
      <c r="W44" s="4">
        <v>0</v>
      </c>
      <c r="X44" s="4" t="s">
        <v>246</v>
      </c>
      <c r="Y44" s="4" t="s">
        <v>36</v>
      </c>
    </row>
    <row r="45" s="4" customFormat="1" spans="1:25">
      <c r="A45" s="4" t="s">
        <v>247</v>
      </c>
      <c r="B45" s="4" t="s">
        <v>26</v>
      </c>
      <c r="C45" s="4" t="s">
        <v>27</v>
      </c>
      <c r="D45" s="4" t="s">
        <v>248</v>
      </c>
      <c r="E45" s="4" t="s">
        <v>29</v>
      </c>
      <c r="F45" s="6">
        <v>45204</v>
      </c>
      <c r="G45" s="6">
        <v>45205</v>
      </c>
      <c r="H45" s="4">
        <v>1</v>
      </c>
      <c r="I45" s="4">
        <v>1</v>
      </c>
      <c r="J45" s="4">
        <v>1</v>
      </c>
      <c r="K45" s="4" t="s">
        <v>30</v>
      </c>
      <c r="L45" s="4">
        <v>15.61</v>
      </c>
      <c r="M45" s="4">
        <v>15.61</v>
      </c>
      <c r="N45" s="4" t="s">
        <v>249</v>
      </c>
      <c r="O45" s="4" t="s">
        <v>32</v>
      </c>
      <c r="P45" s="4" t="s">
        <v>33</v>
      </c>
      <c r="Q45" s="4">
        <v>0</v>
      </c>
      <c r="R45" s="7">
        <v>45203</v>
      </c>
      <c r="S45" s="6">
        <v>45208</v>
      </c>
      <c r="T45" s="4" t="s">
        <v>34</v>
      </c>
      <c r="U45" s="4">
        <v>15.61</v>
      </c>
      <c r="V45" s="4">
        <v>0</v>
      </c>
      <c r="W45" s="4">
        <v>0</v>
      </c>
      <c r="X45" s="4" t="s">
        <v>250</v>
      </c>
      <c r="Y45" s="4" t="s">
        <v>36</v>
      </c>
    </row>
    <row r="46" s="4" customFormat="1" spans="1:25">
      <c r="A46" s="4" t="s">
        <v>251</v>
      </c>
      <c r="B46" s="4" t="s">
        <v>26</v>
      </c>
      <c r="C46" s="4" t="s">
        <v>27</v>
      </c>
      <c r="D46" s="4" t="s">
        <v>252</v>
      </c>
      <c r="E46" s="4" t="s">
        <v>253</v>
      </c>
      <c r="F46" s="6">
        <v>45204</v>
      </c>
      <c r="G46" s="6">
        <v>45205</v>
      </c>
      <c r="H46" s="4">
        <v>1</v>
      </c>
      <c r="I46" s="4">
        <v>1</v>
      </c>
      <c r="J46" s="4">
        <v>1</v>
      </c>
      <c r="K46" s="4" t="s">
        <v>30</v>
      </c>
      <c r="L46" s="4">
        <v>16.31</v>
      </c>
      <c r="M46" s="4">
        <v>16.31</v>
      </c>
      <c r="N46" s="4" t="s">
        <v>254</v>
      </c>
      <c r="O46" s="4" t="s">
        <v>32</v>
      </c>
      <c r="P46" s="4" t="s">
        <v>33</v>
      </c>
      <c r="Q46" s="4">
        <v>0</v>
      </c>
      <c r="R46" s="7">
        <v>45203.0000115741</v>
      </c>
      <c r="S46" s="6">
        <v>45208</v>
      </c>
      <c r="T46" s="4" t="s">
        <v>34</v>
      </c>
      <c r="U46" s="4">
        <v>16.31</v>
      </c>
      <c r="V46" s="4">
        <v>0</v>
      </c>
      <c r="W46" s="4">
        <v>0</v>
      </c>
      <c r="X46" s="4" t="s">
        <v>255</v>
      </c>
      <c r="Y46" s="4" t="s">
        <v>36</v>
      </c>
    </row>
    <row r="47" s="4" customFormat="1" spans="1:25">
      <c r="A47" s="4" t="s">
        <v>256</v>
      </c>
      <c r="B47" s="4" t="s">
        <v>26</v>
      </c>
      <c r="C47" s="4" t="s">
        <v>27</v>
      </c>
      <c r="D47" s="4" t="s">
        <v>257</v>
      </c>
      <c r="E47" s="4" t="s">
        <v>253</v>
      </c>
      <c r="F47" s="6">
        <v>45204</v>
      </c>
      <c r="G47" s="6">
        <v>45205</v>
      </c>
      <c r="H47" s="4">
        <v>2</v>
      </c>
      <c r="I47" s="4">
        <v>1</v>
      </c>
      <c r="J47" s="4">
        <v>2</v>
      </c>
      <c r="K47" s="4" t="s">
        <v>30</v>
      </c>
      <c r="L47" s="4">
        <v>44</v>
      </c>
      <c r="M47" s="4">
        <v>44</v>
      </c>
      <c r="N47" s="4" t="s">
        <v>258</v>
      </c>
      <c r="O47" s="4" t="s">
        <v>32</v>
      </c>
      <c r="P47" s="4" t="s">
        <v>33</v>
      </c>
      <c r="Q47" s="4">
        <v>0</v>
      </c>
      <c r="R47" s="7">
        <v>45204.0000115741</v>
      </c>
      <c r="S47" s="6">
        <v>45208</v>
      </c>
      <c r="T47" s="4" t="s">
        <v>34</v>
      </c>
      <c r="U47" s="4">
        <v>44</v>
      </c>
      <c r="V47" s="4">
        <v>0</v>
      </c>
      <c r="W47" s="4">
        <v>0</v>
      </c>
      <c r="X47" s="4" t="s">
        <v>259</v>
      </c>
      <c r="Y47" s="4" t="s">
        <v>36</v>
      </c>
    </row>
    <row r="48" s="4" customFormat="1" spans="1:25">
      <c r="A48" s="4" t="s">
        <v>260</v>
      </c>
      <c r="B48" s="4" t="s">
        <v>26</v>
      </c>
      <c r="C48" s="4" t="s">
        <v>27</v>
      </c>
      <c r="D48" s="4" t="s">
        <v>261</v>
      </c>
      <c r="E48" s="4" t="s">
        <v>262</v>
      </c>
      <c r="F48" s="6">
        <v>45204</v>
      </c>
      <c r="G48" s="6">
        <v>45205</v>
      </c>
      <c r="H48" s="4">
        <v>1</v>
      </c>
      <c r="I48" s="4">
        <v>1</v>
      </c>
      <c r="J48" s="4">
        <v>1</v>
      </c>
      <c r="K48" s="4" t="s">
        <v>30</v>
      </c>
      <c r="L48" s="4">
        <v>41.55</v>
      </c>
      <c r="M48" s="4">
        <v>41.55</v>
      </c>
      <c r="N48" s="4" t="s">
        <v>263</v>
      </c>
      <c r="O48" s="4" t="s">
        <v>32</v>
      </c>
      <c r="P48" s="4" t="s">
        <v>33</v>
      </c>
      <c r="Q48" s="4">
        <v>0</v>
      </c>
      <c r="R48" s="7">
        <v>45204</v>
      </c>
      <c r="S48" s="6">
        <v>45208</v>
      </c>
      <c r="T48" s="4" t="s">
        <v>34</v>
      </c>
      <c r="U48" s="4">
        <v>41.55</v>
      </c>
      <c r="V48" s="4">
        <v>0</v>
      </c>
      <c r="W48" s="4">
        <v>0</v>
      </c>
      <c r="X48" s="4" t="s">
        <v>264</v>
      </c>
      <c r="Y48" s="4" t="s">
        <v>36</v>
      </c>
    </row>
    <row r="49" s="4" customFormat="1" spans="1:25">
      <c r="A49" s="4" t="s">
        <v>265</v>
      </c>
      <c r="B49" s="4" t="s">
        <v>26</v>
      </c>
      <c r="C49" s="4" t="s">
        <v>27</v>
      </c>
      <c r="D49" s="4" t="s">
        <v>266</v>
      </c>
      <c r="E49" s="4" t="s">
        <v>267</v>
      </c>
      <c r="F49" s="6">
        <v>45204</v>
      </c>
      <c r="G49" s="6">
        <v>45205</v>
      </c>
      <c r="H49" s="4">
        <v>1</v>
      </c>
      <c r="I49" s="4">
        <v>1</v>
      </c>
      <c r="J49" s="4">
        <v>1</v>
      </c>
      <c r="K49" s="4" t="s">
        <v>30</v>
      </c>
      <c r="L49" s="4">
        <v>34.08</v>
      </c>
      <c r="M49" s="4">
        <v>34.08</v>
      </c>
      <c r="N49" s="4" t="s">
        <v>268</v>
      </c>
      <c r="O49" s="4" t="s">
        <v>32</v>
      </c>
      <c r="P49" s="4" t="s">
        <v>33</v>
      </c>
      <c r="Q49" s="4">
        <v>0</v>
      </c>
      <c r="R49" s="7">
        <v>45204.0000115741</v>
      </c>
      <c r="S49" s="6">
        <v>45208</v>
      </c>
      <c r="T49" s="4" t="s">
        <v>34</v>
      </c>
      <c r="U49" s="4">
        <v>34.08</v>
      </c>
      <c r="V49" s="4">
        <v>0</v>
      </c>
      <c r="W49" s="4">
        <v>0</v>
      </c>
      <c r="X49" s="4" t="s">
        <v>269</v>
      </c>
      <c r="Y49" s="4" t="s">
        <v>270</v>
      </c>
    </row>
    <row r="50" s="4" customFormat="1" spans="1:25">
      <c r="A50" s="4" t="s">
        <v>271</v>
      </c>
      <c r="B50" s="4" t="s">
        <v>26</v>
      </c>
      <c r="C50" s="4" t="s">
        <v>27</v>
      </c>
      <c r="D50" s="4" t="s">
        <v>272</v>
      </c>
      <c r="E50" s="4" t="s">
        <v>273</v>
      </c>
      <c r="F50" s="6">
        <v>45204</v>
      </c>
      <c r="G50" s="6">
        <v>45205</v>
      </c>
      <c r="H50" s="4">
        <v>1</v>
      </c>
      <c r="I50" s="4">
        <v>1</v>
      </c>
      <c r="J50" s="4">
        <v>1</v>
      </c>
      <c r="K50" s="4" t="s">
        <v>30</v>
      </c>
      <c r="L50" s="4">
        <v>22.6</v>
      </c>
      <c r="M50" s="4">
        <v>22.6</v>
      </c>
      <c r="N50" s="4" t="s">
        <v>274</v>
      </c>
      <c r="O50" s="4" t="s">
        <v>32</v>
      </c>
      <c r="P50" s="4" t="s">
        <v>33</v>
      </c>
      <c r="Q50" s="4">
        <v>0</v>
      </c>
      <c r="R50" s="7">
        <v>45204.0000115741</v>
      </c>
      <c r="S50" s="6">
        <v>45208</v>
      </c>
      <c r="T50" s="4" t="s">
        <v>34</v>
      </c>
      <c r="U50" s="4">
        <v>22.6</v>
      </c>
      <c r="V50" s="4">
        <v>0</v>
      </c>
      <c r="W50" s="4">
        <v>0</v>
      </c>
      <c r="X50" s="4" t="s">
        <v>275</v>
      </c>
      <c r="Y50" s="4" t="s">
        <v>36</v>
      </c>
    </row>
    <row r="51" s="4" customFormat="1" spans="1:25">
      <c r="A51" s="4" t="s">
        <v>276</v>
      </c>
      <c r="B51" s="4" t="s">
        <v>26</v>
      </c>
      <c r="C51" s="4" t="s">
        <v>27</v>
      </c>
      <c r="D51" s="4" t="s">
        <v>277</v>
      </c>
      <c r="E51" s="4" t="s">
        <v>278</v>
      </c>
      <c r="F51" s="6">
        <v>45204</v>
      </c>
      <c r="G51" s="6">
        <v>45205</v>
      </c>
      <c r="H51" s="4">
        <v>1</v>
      </c>
      <c r="I51" s="4">
        <v>1</v>
      </c>
      <c r="J51" s="4">
        <v>1</v>
      </c>
      <c r="K51" s="4" t="s">
        <v>30</v>
      </c>
      <c r="L51" s="4">
        <v>28.76</v>
      </c>
      <c r="M51" s="4">
        <v>28.76</v>
      </c>
      <c r="N51" s="4" t="s">
        <v>279</v>
      </c>
      <c r="O51" s="4" t="s">
        <v>32</v>
      </c>
      <c r="P51" s="4" t="s">
        <v>33</v>
      </c>
      <c r="Q51" s="4">
        <v>0</v>
      </c>
      <c r="R51" s="7">
        <v>45204</v>
      </c>
      <c r="S51" s="6">
        <v>45208</v>
      </c>
      <c r="T51" s="4" t="s">
        <v>34</v>
      </c>
      <c r="U51" s="4">
        <v>28.76</v>
      </c>
      <c r="V51" s="4">
        <v>0</v>
      </c>
      <c r="W51" s="4">
        <v>0</v>
      </c>
      <c r="X51" s="4" t="s">
        <v>280</v>
      </c>
      <c r="Y51" s="4" t="s">
        <v>36</v>
      </c>
    </row>
    <row r="52" s="4" customFormat="1" spans="1:25">
      <c r="A52" s="4" t="s">
        <v>281</v>
      </c>
      <c r="B52" s="4" t="s">
        <v>26</v>
      </c>
      <c r="C52" s="4" t="s">
        <v>27</v>
      </c>
      <c r="D52" s="4" t="s">
        <v>282</v>
      </c>
      <c r="E52" s="4" t="s">
        <v>283</v>
      </c>
      <c r="F52" s="6">
        <v>45204</v>
      </c>
      <c r="G52" s="6">
        <v>45205</v>
      </c>
      <c r="H52" s="4">
        <v>1</v>
      </c>
      <c r="I52" s="4">
        <v>1</v>
      </c>
      <c r="J52" s="4">
        <v>1</v>
      </c>
      <c r="K52" s="4" t="s">
        <v>30</v>
      </c>
      <c r="L52" s="4">
        <v>88.41</v>
      </c>
      <c r="M52" s="4">
        <v>88.41</v>
      </c>
      <c r="N52" s="4" t="s">
        <v>284</v>
      </c>
      <c r="O52" s="4" t="s">
        <v>32</v>
      </c>
      <c r="P52" s="4" t="s">
        <v>33</v>
      </c>
      <c r="Q52" s="4">
        <v>0</v>
      </c>
      <c r="R52" s="7">
        <v>45204.0000115741</v>
      </c>
      <c r="S52" s="6">
        <v>45208</v>
      </c>
      <c r="T52" s="4" t="s">
        <v>34</v>
      </c>
      <c r="U52" s="4">
        <v>88.41</v>
      </c>
      <c r="V52" s="4">
        <v>0</v>
      </c>
      <c r="W52" s="4">
        <v>0</v>
      </c>
      <c r="X52" s="4" t="s">
        <v>285</v>
      </c>
      <c r="Y52" s="4" t="s">
        <v>172</v>
      </c>
    </row>
    <row r="53" s="4" customFormat="1" spans="1:25">
      <c r="A53" s="4" t="s">
        <v>286</v>
      </c>
      <c r="B53" s="4" t="s">
        <v>26</v>
      </c>
      <c r="C53" s="4" t="s">
        <v>27</v>
      </c>
      <c r="D53" s="4" t="s">
        <v>287</v>
      </c>
      <c r="E53" s="4" t="s">
        <v>288</v>
      </c>
      <c r="F53" s="6">
        <v>45204</v>
      </c>
      <c r="G53" s="6">
        <v>45205</v>
      </c>
      <c r="H53" s="4">
        <v>1</v>
      </c>
      <c r="I53" s="4">
        <v>1</v>
      </c>
      <c r="J53" s="4">
        <v>1</v>
      </c>
      <c r="K53" s="4" t="s">
        <v>30</v>
      </c>
      <c r="L53" s="4">
        <v>40.58</v>
      </c>
      <c r="M53" s="4">
        <v>40.58</v>
      </c>
      <c r="N53" s="4" t="s">
        <v>289</v>
      </c>
      <c r="O53" s="4" t="s">
        <v>32</v>
      </c>
      <c r="P53" s="4" t="s">
        <v>33</v>
      </c>
      <c r="Q53" s="4">
        <v>0</v>
      </c>
      <c r="R53" s="7">
        <v>45204</v>
      </c>
      <c r="S53" s="6">
        <v>45208</v>
      </c>
      <c r="T53" s="4" t="s">
        <v>34</v>
      </c>
      <c r="U53" s="4">
        <v>40.58</v>
      </c>
      <c r="V53" s="4">
        <v>0</v>
      </c>
      <c r="W53" s="4">
        <v>0</v>
      </c>
      <c r="X53" s="4" t="s">
        <v>290</v>
      </c>
      <c r="Y53" s="4" t="s">
        <v>36</v>
      </c>
    </row>
    <row r="54" s="4" customFormat="1" spans="1:25">
      <c r="A54" s="4" t="s">
        <v>291</v>
      </c>
      <c r="B54" s="4" t="s">
        <v>26</v>
      </c>
      <c r="C54" s="4" t="s">
        <v>27</v>
      </c>
      <c r="D54" s="4" t="s">
        <v>292</v>
      </c>
      <c r="E54" s="4" t="s">
        <v>293</v>
      </c>
      <c r="F54" s="6">
        <v>45204</v>
      </c>
      <c r="G54" s="6">
        <v>45205</v>
      </c>
      <c r="H54" s="4">
        <v>1</v>
      </c>
      <c r="I54" s="4">
        <v>1</v>
      </c>
      <c r="J54" s="4">
        <v>1</v>
      </c>
      <c r="K54" s="4" t="s">
        <v>30</v>
      </c>
      <c r="L54" s="4">
        <v>52.05</v>
      </c>
      <c r="M54" s="4">
        <v>52.05</v>
      </c>
      <c r="N54" s="4" t="s">
        <v>294</v>
      </c>
      <c r="O54" s="4" t="s">
        <v>32</v>
      </c>
      <c r="P54" s="4" t="s">
        <v>33</v>
      </c>
      <c r="Q54" s="4">
        <v>0</v>
      </c>
      <c r="R54" s="7">
        <v>45204</v>
      </c>
      <c r="S54" s="6">
        <v>45208</v>
      </c>
      <c r="T54" s="4" t="s">
        <v>34</v>
      </c>
      <c r="U54" s="4">
        <v>52.05</v>
      </c>
      <c r="V54" s="4">
        <v>0</v>
      </c>
      <c r="W54" s="4">
        <v>0</v>
      </c>
      <c r="X54" s="4" t="s">
        <v>295</v>
      </c>
      <c r="Y54" s="4" t="s">
        <v>296</v>
      </c>
    </row>
    <row r="55" s="4" customFormat="1" spans="1:25">
      <c r="A55" s="4" t="s">
        <v>297</v>
      </c>
      <c r="B55" s="4" t="s">
        <v>26</v>
      </c>
      <c r="C55" s="4" t="s">
        <v>27</v>
      </c>
      <c r="D55" s="4" t="s">
        <v>298</v>
      </c>
      <c r="E55" s="4" t="s">
        <v>299</v>
      </c>
      <c r="F55" s="6">
        <v>45204</v>
      </c>
      <c r="G55" s="6">
        <v>45205</v>
      </c>
      <c r="H55" s="4">
        <v>1</v>
      </c>
      <c r="I55" s="4">
        <v>1</v>
      </c>
      <c r="J55" s="4">
        <v>1</v>
      </c>
      <c r="K55" s="4" t="s">
        <v>30</v>
      </c>
      <c r="L55" s="4">
        <v>19.44</v>
      </c>
      <c r="M55" s="4">
        <v>19.44</v>
      </c>
      <c r="N55" s="4" t="s">
        <v>300</v>
      </c>
      <c r="O55" s="4" t="s">
        <v>32</v>
      </c>
      <c r="P55" s="4" t="s">
        <v>33</v>
      </c>
      <c r="Q55" s="4">
        <v>0</v>
      </c>
      <c r="R55" s="7">
        <v>45204</v>
      </c>
      <c r="S55" s="6">
        <v>45208</v>
      </c>
      <c r="T55" s="4" t="s">
        <v>34</v>
      </c>
      <c r="U55" s="4">
        <v>19.44</v>
      </c>
      <c r="V55" s="4">
        <v>0</v>
      </c>
      <c r="W55" s="4">
        <v>0</v>
      </c>
      <c r="X55" s="4" t="s">
        <v>301</v>
      </c>
      <c r="Y55" s="4" t="s">
        <v>36</v>
      </c>
    </row>
    <row r="56" s="4" customFormat="1" spans="1:25">
      <c r="A56" s="4" t="s">
        <v>302</v>
      </c>
      <c r="B56" s="4" t="s">
        <v>26</v>
      </c>
      <c r="C56" s="4" t="s">
        <v>27</v>
      </c>
      <c r="D56" s="4" t="s">
        <v>303</v>
      </c>
      <c r="E56" s="4" t="s">
        <v>304</v>
      </c>
      <c r="F56" s="6">
        <v>45204</v>
      </c>
      <c r="G56" s="6">
        <v>45205</v>
      </c>
      <c r="H56" s="4">
        <v>1</v>
      </c>
      <c r="I56" s="4">
        <v>1</v>
      </c>
      <c r="J56" s="4">
        <v>1</v>
      </c>
      <c r="K56" s="4" t="s">
        <v>30</v>
      </c>
      <c r="L56" s="4">
        <v>37.38</v>
      </c>
      <c r="M56" s="4">
        <v>37.38</v>
      </c>
      <c r="N56" s="4" t="s">
        <v>305</v>
      </c>
      <c r="O56" s="4" t="s">
        <v>32</v>
      </c>
      <c r="P56" s="4" t="s">
        <v>33</v>
      </c>
      <c r="Q56" s="4">
        <v>0</v>
      </c>
      <c r="R56" s="7">
        <v>45204.0000115741</v>
      </c>
      <c r="S56" s="6">
        <v>45208</v>
      </c>
      <c r="T56" s="4" t="s">
        <v>34</v>
      </c>
      <c r="U56" s="4">
        <v>37.38</v>
      </c>
      <c r="V56" s="4">
        <v>0</v>
      </c>
      <c r="W56" s="4">
        <v>0</v>
      </c>
      <c r="X56" s="4" t="s">
        <v>306</v>
      </c>
      <c r="Y56" s="4" t="s">
        <v>36</v>
      </c>
    </row>
    <row r="57" s="4" customFormat="1" spans="1:25">
      <c r="A57" s="4" t="s">
        <v>307</v>
      </c>
      <c r="B57" s="4" t="s">
        <v>26</v>
      </c>
      <c r="C57" s="4" t="s">
        <v>27</v>
      </c>
      <c r="D57" s="4" t="s">
        <v>308</v>
      </c>
      <c r="E57" s="4" t="s">
        <v>309</v>
      </c>
      <c r="F57" s="6">
        <v>45204</v>
      </c>
      <c r="G57" s="6">
        <v>45205</v>
      </c>
      <c r="H57" s="4">
        <v>1</v>
      </c>
      <c r="I57" s="4">
        <v>1</v>
      </c>
      <c r="J57" s="4">
        <v>1</v>
      </c>
      <c r="K57" s="4" t="s">
        <v>30</v>
      </c>
      <c r="L57" s="4">
        <v>51.49</v>
      </c>
      <c r="M57" s="4">
        <v>51.49</v>
      </c>
      <c r="N57" s="4" t="s">
        <v>310</v>
      </c>
      <c r="O57" s="4" t="s">
        <v>32</v>
      </c>
      <c r="P57" s="4" t="s">
        <v>33</v>
      </c>
      <c r="Q57" s="4">
        <v>0</v>
      </c>
      <c r="R57" s="7">
        <v>45204.0000115741</v>
      </c>
      <c r="S57" s="6">
        <v>45208</v>
      </c>
      <c r="T57" s="4" t="s">
        <v>34</v>
      </c>
      <c r="U57" s="4">
        <v>51.49</v>
      </c>
      <c r="V57" s="4">
        <v>0</v>
      </c>
      <c r="W57" s="4">
        <v>0</v>
      </c>
      <c r="X57" s="4" t="s">
        <v>311</v>
      </c>
      <c r="Y57" s="4" t="s">
        <v>36</v>
      </c>
    </row>
    <row r="58" s="4" customFormat="1" spans="1:25">
      <c r="A58" s="4" t="s">
        <v>312</v>
      </c>
      <c r="B58" s="4" t="s">
        <v>26</v>
      </c>
      <c r="C58" s="4" t="s">
        <v>27</v>
      </c>
      <c r="D58" s="4" t="s">
        <v>313</v>
      </c>
      <c r="E58" s="4" t="s">
        <v>314</v>
      </c>
      <c r="F58" s="6">
        <v>45204</v>
      </c>
      <c r="G58" s="6">
        <v>45205</v>
      </c>
      <c r="H58" s="4">
        <v>1</v>
      </c>
      <c r="I58" s="4">
        <v>1</v>
      </c>
      <c r="J58" s="4">
        <v>1</v>
      </c>
      <c r="K58" s="4" t="s">
        <v>30</v>
      </c>
      <c r="L58" s="4">
        <v>25.48</v>
      </c>
      <c r="M58" s="4">
        <v>25.48</v>
      </c>
      <c r="N58" s="4" t="s">
        <v>315</v>
      </c>
      <c r="O58" s="4" t="s">
        <v>32</v>
      </c>
      <c r="P58" s="4" t="s">
        <v>33</v>
      </c>
      <c r="Q58" s="4">
        <v>0</v>
      </c>
      <c r="R58" s="7">
        <v>45204</v>
      </c>
      <c r="S58" s="6">
        <v>45208</v>
      </c>
      <c r="T58" s="4" t="s">
        <v>34</v>
      </c>
      <c r="U58" s="4">
        <v>25.48</v>
      </c>
      <c r="V58" s="4">
        <v>0</v>
      </c>
      <c r="W58" s="4">
        <v>0</v>
      </c>
      <c r="X58" s="4" t="s">
        <v>316</v>
      </c>
      <c r="Y58" s="4" t="s">
        <v>36</v>
      </c>
    </row>
    <row r="59" s="4" customFormat="1" spans="1:25">
      <c r="A59" s="4" t="s">
        <v>317</v>
      </c>
      <c r="B59" s="4" t="s">
        <v>26</v>
      </c>
      <c r="C59" s="4" t="s">
        <v>27</v>
      </c>
      <c r="D59" s="4" t="s">
        <v>318</v>
      </c>
      <c r="E59" s="4" t="s">
        <v>319</v>
      </c>
      <c r="F59" s="6">
        <v>45204</v>
      </c>
      <c r="G59" s="6">
        <v>45205</v>
      </c>
      <c r="H59" s="4">
        <v>1</v>
      </c>
      <c r="I59" s="4">
        <v>1</v>
      </c>
      <c r="J59" s="4">
        <v>1</v>
      </c>
      <c r="K59" s="4" t="s">
        <v>30</v>
      </c>
      <c r="L59" s="4">
        <v>52.57</v>
      </c>
      <c r="M59" s="4">
        <v>52.57</v>
      </c>
      <c r="N59" s="4" t="s">
        <v>320</v>
      </c>
      <c r="O59" s="4" t="s">
        <v>32</v>
      </c>
      <c r="P59" s="4" t="s">
        <v>33</v>
      </c>
      <c r="Q59" s="4">
        <v>0</v>
      </c>
      <c r="R59" s="7">
        <v>45204</v>
      </c>
      <c r="S59" s="6">
        <v>45208</v>
      </c>
      <c r="T59" s="4" t="s">
        <v>34</v>
      </c>
      <c r="U59" s="4">
        <v>52.57</v>
      </c>
      <c r="V59" s="4">
        <v>0</v>
      </c>
      <c r="W59" s="4">
        <v>0</v>
      </c>
      <c r="X59" s="4" t="s">
        <v>321</v>
      </c>
      <c r="Y59" s="4" t="s">
        <v>36</v>
      </c>
    </row>
    <row r="60" s="4" customFormat="1" spans="1:25">
      <c r="A60" s="4" t="s">
        <v>322</v>
      </c>
      <c r="B60" s="4" t="s">
        <v>26</v>
      </c>
      <c r="C60" s="4" t="s">
        <v>27</v>
      </c>
      <c r="D60" s="4" t="s">
        <v>323</v>
      </c>
      <c r="E60" s="4" t="s">
        <v>68</v>
      </c>
      <c r="F60" s="6">
        <v>45204</v>
      </c>
      <c r="G60" s="6">
        <v>45205</v>
      </c>
      <c r="H60" s="4">
        <v>2</v>
      </c>
      <c r="I60" s="4">
        <v>1</v>
      </c>
      <c r="J60" s="4">
        <v>2</v>
      </c>
      <c r="K60" s="4" t="s">
        <v>30</v>
      </c>
      <c r="L60" s="4">
        <v>64.1</v>
      </c>
      <c r="M60" s="4">
        <v>64.1</v>
      </c>
      <c r="N60" s="4" t="s">
        <v>324</v>
      </c>
      <c r="O60" s="4" t="s">
        <v>32</v>
      </c>
      <c r="P60" s="4" t="s">
        <v>33</v>
      </c>
      <c r="Q60" s="4">
        <v>0</v>
      </c>
      <c r="R60" s="7">
        <v>45204.0000115741</v>
      </c>
      <c r="S60" s="6">
        <v>45208</v>
      </c>
      <c r="T60" s="4" t="s">
        <v>34</v>
      </c>
      <c r="U60" s="4">
        <v>64.1</v>
      </c>
      <c r="V60" s="4">
        <v>0</v>
      </c>
      <c r="W60" s="4">
        <v>0</v>
      </c>
      <c r="X60" s="4" t="s">
        <v>325</v>
      </c>
      <c r="Y60" s="4" t="s">
        <v>36</v>
      </c>
    </row>
    <row r="61" s="4" customFormat="1" spans="1:25">
      <c r="A61" s="4" t="s">
        <v>326</v>
      </c>
      <c r="B61" s="4" t="s">
        <v>26</v>
      </c>
      <c r="C61" s="4" t="s">
        <v>27</v>
      </c>
      <c r="D61" s="4" t="s">
        <v>327</v>
      </c>
      <c r="E61" s="4" t="s">
        <v>68</v>
      </c>
      <c r="F61" s="6">
        <v>45204</v>
      </c>
      <c r="G61" s="6">
        <v>45205</v>
      </c>
      <c r="H61" s="4">
        <v>1</v>
      </c>
      <c r="I61" s="4">
        <v>1</v>
      </c>
      <c r="J61" s="4">
        <v>1</v>
      </c>
      <c r="K61" s="4" t="s">
        <v>30</v>
      </c>
      <c r="L61" s="4">
        <v>54.2</v>
      </c>
      <c r="M61" s="4">
        <v>54.2</v>
      </c>
      <c r="N61" s="4" t="s">
        <v>328</v>
      </c>
      <c r="O61" s="4" t="s">
        <v>32</v>
      </c>
      <c r="P61" s="4" t="s">
        <v>33</v>
      </c>
      <c r="Q61" s="4">
        <v>0</v>
      </c>
      <c r="R61" s="7">
        <v>45204</v>
      </c>
      <c r="S61" s="6">
        <v>45208</v>
      </c>
      <c r="T61" s="4" t="s">
        <v>34</v>
      </c>
      <c r="U61" s="4">
        <v>54.2</v>
      </c>
      <c r="V61" s="4">
        <v>0</v>
      </c>
      <c r="W61" s="4">
        <v>0</v>
      </c>
      <c r="X61" s="4" t="s">
        <v>329</v>
      </c>
      <c r="Y61" s="4" t="s">
        <v>36</v>
      </c>
    </row>
    <row r="62" s="4" customFormat="1" spans="1:25">
      <c r="A62" s="4" t="s">
        <v>330</v>
      </c>
      <c r="B62" s="4" t="s">
        <v>26</v>
      </c>
      <c r="C62" s="4" t="s">
        <v>27</v>
      </c>
      <c r="D62" s="4" t="s">
        <v>287</v>
      </c>
      <c r="E62" s="4" t="s">
        <v>331</v>
      </c>
      <c r="F62" s="6">
        <v>45204</v>
      </c>
      <c r="G62" s="6">
        <v>45205</v>
      </c>
      <c r="H62" s="4">
        <v>1</v>
      </c>
      <c r="I62" s="4">
        <v>1</v>
      </c>
      <c r="J62" s="4">
        <v>1</v>
      </c>
      <c r="K62" s="4" t="s">
        <v>30</v>
      </c>
      <c r="L62" s="4">
        <v>48.09</v>
      </c>
      <c r="M62" s="4">
        <v>48.09</v>
      </c>
      <c r="N62" s="4" t="s">
        <v>332</v>
      </c>
      <c r="O62" s="4" t="s">
        <v>32</v>
      </c>
      <c r="P62" s="4" t="s">
        <v>33</v>
      </c>
      <c r="Q62" s="4">
        <v>0</v>
      </c>
      <c r="R62" s="7">
        <v>45204</v>
      </c>
      <c r="S62" s="6">
        <v>45208</v>
      </c>
      <c r="T62" s="4" t="s">
        <v>34</v>
      </c>
      <c r="U62" s="4">
        <v>48.09</v>
      </c>
      <c r="V62" s="4">
        <v>0</v>
      </c>
      <c r="W62" s="4">
        <v>0</v>
      </c>
      <c r="X62" s="4" t="s">
        <v>333</v>
      </c>
      <c r="Y62" s="4" t="s">
        <v>36</v>
      </c>
    </row>
    <row r="63" s="4" customFormat="1" spans="1:25">
      <c r="A63" s="4" t="s">
        <v>334</v>
      </c>
      <c r="B63" s="4" t="s">
        <v>26</v>
      </c>
      <c r="C63" s="4" t="s">
        <v>27</v>
      </c>
      <c r="D63" s="4" t="s">
        <v>335</v>
      </c>
      <c r="E63" s="4" t="s">
        <v>336</v>
      </c>
      <c r="F63" s="6">
        <v>45204</v>
      </c>
      <c r="G63" s="6">
        <v>45205</v>
      </c>
      <c r="H63" s="4">
        <v>1</v>
      </c>
      <c r="I63" s="4">
        <v>1</v>
      </c>
      <c r="J63" s="4">
        <v>1</v>
      </c>
      <c r="K63" s="4" t="s">
        <v>30</v>
      </c>
      <c r="L63" s="4">
        <v>38.38</v>
      </c>
      <c r="M63" s="4">
        <v>38.38</v>
      </c>
      <c r="N63" s="4" t="s">
        <v>337</v>
      </c>
      <c r="O63" s="4" t="s">
        <v>32</v>
      </c>
      <c r="P63" s="4" t="s">
        <v>33</v>
      </c>
      <c r="Q63" s="4">
        <v>0</v>
      </c>
      <c r="R63" s="7">
        <v>45204</v>
      </c>
      <c r="S63" s="6">
        <v>45208</v>
      </c>
      <c r="T63" s="4" t="s">
        <v>34</v>
      </c>
      <c r="U63" s="4">
        <v>38.38</v>
      </c>
      <c r="V63" s="4">
        <v>0</v>
      </c>
      <c r="W63" s="4">
        <v>0</v>
      </c>
      <c r="X63" s="4" t="s">
        <v>338</v>
      </c>
      <c r="Y63" s="4" t="s">
        <v>36</v>
      </c>
    </row>
    <row r="64" s="4" customFormat="1" spans="1:25">
      <c r="A64" s="4" t="s">
        <v>339</v>
      </c>
      <c r="B64" s="4" t="s">
        <v>26</v>
      </c>
      <c r="C64" s="4" t="s">
        <v>27</v>
      </c>
      <c r="D64" s="4" t="s">
        <v>340</v>
      </c>
      <c r="E64" s="4" t="s">
        <v>169</v>
      </c>
      <c r="F64" s="6">
        <v>45204</v>
      </c>
      <c r="G64" s="6">
        <v>45205</v>
      </c>
      <c r="H64" s="4">
        <v>1</v>
      </c>
      <c r="I64" s="4">
        <v>1</v>
      </c>
      <c r="J64" s="4">
        <v>1</v>
      </c>
      <c r="K64" s="4" t="s">
        <v>30</v>
      </c>
      <c r="L64" s="4">
        <v>37.08</v>
      </c>
      <c r="M64" s="4">
        <v>37.08</v>
      </c>
      <c r="N64" s="4" t="s">
        <v>341</v>
      </c>
      <c r="O64" s="4" t="s">
        <v>32</v>
      </c>
      <c r="P64" s="4" t="s">
        <v>33</v>
      </c>
      <c r="Q64" s="4">
        <v>0</v>
      </c>
      <c r="R64" s="7">
        <v>45204</v>
      </c>
      <c r="S64" s="6">
        <v>45208</v>
      </c>
      <c r="T64" s="4" t="s">
        <v>34</v>
      </c>
      <c r="U64" s="4">
        <v>37.08</v>
      </c>
      <c r="V64" s="4">
        <v>0</v>
      </c>
      <c r="W64" s="4">
        <v>0</v>
      </c>
      <c r="X64" s="4" t="s">
        <v>342</v>
      </c>
      <c r="Y64" s="4" t="s">
        <v>343</v>
      </c>
    </row>
    <row r="65" s="4" customFormat="1" spans="1:25">
      <c r="A65" s="4" t="s">
        <v>344</v>
      </c>
      <c r="B65" s="4" t="s">
        <v>26</v>
      </c>
      <c r="C65" s="4" t="s">
        <v>27</v>
      </c>
      <c r="D65" s="4" t="s">
        <v>345</v>
      </c>
      <c r="E65" s="4" t="s">
        <v>346</v>
      </c>
      <c r="F65" s="6">
        <v>45204</v>
      </c>
      <c r="G65" s="6">
        <v>45205</v>
      </c>
      <c r="H65" s="4">
        <v>1</v>
      </c>
      <c r="I65" s="4">
        <v>1</v>
      </c>
      <c r="J65" s="4">
        <v>1</v>
      </c>
      <c r="K65" s="4" t="s">
        <v>30</v>
      </c>
      <c r="L65" s="4">
        <v>18.58</v>
      </c>
      <c r="M65" s="4">
        <v>18.58</v>
      </c>
      <c r="N65" s="4" t="s">
        <v>347</v>
      </c>
      <c r="O65" s="4" t="s">
        <v>32</v>
      </c>
      <c r="P65" s="4" t="s">
        <v>33</v>
      </c>
      <c r="Q65" s="4">
        <v>0</v>
      </c>
      <c r="R65" s="7">
        <v>45204.0000115741</v>
      </c>
      <c r="S65" s="6">
        <v>45208</v>
      </c>
      <c r="T65" s="4" t="s">
        <v>34</v>
      </c>
      <c r="U65" s="4">
        <v>18.58</v>
      </c>
      <c r="V65" s="4">
        <v>0</v>
      </c>
      <c r="W65" s="4">
        <v>0</v>
      </c>
      <c r="X65" s="4" t="s">
        <v>348</v>
      </c>
      <c r="Y65" s="4" t="s">
        <v>36</v>
      </c>
    </row>
    <row r="66" s="4" customFormat="1" spans="1:25">
      <c r="A66" s="4" t="s">
        <v>349</v>
      </c>
      <c r="B66" s="4" t="s">
        <v>26</v>
      </c>
      <c r="C66" s="4" t="s">
        <v>27</v>
      </c>
      <c r="D66" s="4" t="s">
        <v>350</v>
      </c>
      <c r="E66" s="4" t="s">
        <v>62</v>
      </c>
      <c r="F66" s="6">
        <v>45204</v>
      </c>
      <c r="G66" s="6">
        <v>45205</v>
      </c>
      <c r="H66" s="4">
        <v>1</v>
      </c>
      <c r="I66" s="4">
        <v>1</v>
      </c>
      <c r="J66" s="4">
        <v>1</v>
      </c>
      <c r="K66" s="4" t="s">
        <v>30</v>
      </c>
      <c r="L66" s="4">
        <v>14.93</v>
      </c>
      <c r="M66" s="4">
        <v>14.93</v>
      </c>
      <c r="N66" s="4" t="s">
        <v>351</v>
      </c>
      <c r="O66" s="4" t="s">
        <v>32</v>
      </c>
      <c r="P66" s="4" t="s">
        <v>33</v>
      </c>
      <c r="Q66" s="4">
        <v>0</v>
      </c>
      <c r="R66" s="7">
        <v>45204</v>
      </c>
      <c r="S66" s="6">
        <v>45208</v>
      </c>
      <c r="T66" s="4" t="s">
        <v>34</v>
      </c>
      <c r="U66" s="4">
        <v>14.93</v>
      </c>
      <c r="V66" s="4">
        <v>0</v>
      </c>
      <c r="W66" s="4">
        <v>0</v>
      </c>
      <c r="X66" s="4" t="s">
        <v>352</v>
      </c>
      <c r="Y66" s="4" t="s">
        <v>36</v>
      </c>
    </row>
    <row r="67" s="4" customFormat="1" spans="1:25">
      <c r="A67" s="4" t="s">
        <v>353</v>
      </c>
      <c r="B67" s="4" t="s">
        <v>26</v>
      </c>
      <c r="C67" s="4" t="s">
        <v>27</v>
      </c>
      <c r="D67" s="4" t="s">
        <v>354</v>
      </c>
      <c r="E67" s="4" t="s">
        <v>355</v>
      </c>
      <c r="F67" s="6">
        <v>45204</v>
      </c>
      <c r="G67" s="6">
        <v>45205</v>
      </c>
      <c r="H67" s="4">
        <v>1</v>
      </c>
      <c r="I67" s="4">
        <v>1</v>
      </c>
      <c r="J67" s="4">
        <v>1</v>
      </c>
      <c r="K67" s="4" t="s">
        <v>30</v>
      </c>
      <c r="L67" s="4">
        <v>20.41</v>
      </c>
      <c r="M67" s="4">
        <v>20.41</v>
      </c>
      <c r="N67" s="4" t="s">
        <v>356</v>
      </c>
      <c r="O67" s="4" t="s">
        <v>32</v>
      </c>
      <c r="P67" s="4" t="s">
        <v>33</v>
      </c>
      <c r="Q67" s="4">
        <v>0</v>
      </c>
      <c r="R67" s="7">
        <v>45204.0000115741</v>
      </c>
      <c r="S67" s="6">
        <v>45208</v>
      </c>
      <c r="T67" s="4" t="s">
        <v>34</v>
      </c>
      <c r="U67" s="4">
        <v>20.41</v>
      </c>
      <c r="V67" s="4">
        <v>0</v>
      </c>
      <c r="W67" s="4">
        <v>0</v>
      </c>
      <c r="X67" s="4" t="s">
        <v>357</v>
      </c>
      <c r="Y6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8"/>
  <sheetViews>
    <sheetView tabSelected="1" workbookViewId="0">
      <selection activeCell="C80" sqref="C80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4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358</v>
      </c>
    </row>
    <row r="2" s="4" customFormat="1" hidden="1" spans="1:9">
      <c r="A2" s="5">
        <v>999226480680841</v>
      </c>
      <c r="B2" s="6">
        <v>45203</v>
      </c>
      <c r="C2" s="6">
        <v>45205</v>
      </c>
      <c r="D2" s="4">
        <v>118.34</v>
      </c>
      <c r="E2" s="4" t="str">
        <f>VLOOKUP(A2,HOP!A:L,12,0)</f>
        <v>118.34</v>
      </c>
      <c r="F2" s="4" t="str">
        <f>VLOOKUP(A2,HOP!A:C,3,0)</f>
        <v>3848288</v>
      </c>
      <c r="G2" s="4">
        <f>D2-E2</f>
        <v>0</v>
      </c>
      <c r="H2" s="4" t="str">
        <f>$H$1&amp;F2</f>
        <v>，3848288</v>
      </c>
      <c r="I2" s="4" t="str">
        <f>VLOOKUP(A2,HOP!A:U,21,0)</f>
        <v>直连</v>
      </c>
    </row>
    <row r="3" s="4" customFormat="1" spans="1:9">
      <c r="A3" s="5">
        <v>999226490397045</v>
      </c>
      <c r="B3" s="6">
        <v>45203</v>
      </c>
      <c r="C3" s="6">
        <v>45205</v>
      </c>
      <c r="D3" s="4">
        <v>2179.4</v>
      </c>
      <c r="E3" s="4" t="str">
        <f>VLOOKUP(A3,HOP!A:L,12,0)</f>
        <v>2179.44</v>
      </c>
      <c r="F3" s="4" t="str">
        <f>VLOOKUP(A3,HOP!A:C,3,0)</f>
        <v>3852152</v>
      </c>
      <c r="G3" s="4">
        <f t="shared" ref="G3:G34" si="0">D3-E3</f>
        <v>-0.0399999999999636</v>
      </c>
      <c r="H3" s="4" t="str">
        <f t="shared" ref="H3:H34" si="1">$H$1&amp;F3</f>
        <v>，3852152</v>
      </c>
      <c r="I3" s="4" t="str">
        <f>VLOOKUP(A3,HOP!A:U,21,0)</f>
        <v>直连</v>
      </c>
    </row>
    <row r="4" s="4" customFormat="1" hidden="1" spans="1:9">
      <c r="A4" s="5">
        <v>999226570771270</v>
      </c>
      <c r="B4" s="6">
        <v>45202</v>
      </c>
      <c r="C4" s="6">
        <v>45205</v>
      </c>
      <c r="D4" s="4">
        <v>130.11</v>
      </c>
      <c r="E4" s="4" t="str">
        <f>VLOOKUP(A4,HOP!A:L,12,0)</f>
        <v>130.11</v>
      </c>
      <c r="F4" s="4" t="str">
        <f>VLOOKUP(A4,HOP!A:C,3,0)</f>
        <v>3870876</v>
      </c>
      <c r="G4" s="4">
        <f t="shared" si="0"/>
        <v>0</v>
      </c>
      <c r="H4" s="4" t="str">
        <f t="shared" si="1"/>
        <v>，3870876</v>
      </c>
      <c r="I4" s="4" t="str">
        <f>VLOOKUP(A4,HOP!A:U,21,0)</f>
        <v>直采</v>
      </c>
    </row>
    <row r="5" s="4" customFormat="1" hidden="1" spans="1:9">
      <c r="A5" s="5">
        <v>999226737998051</v>
      </c>
      <c r="B5" s="6">
        <v>45203</v>
      </c>
      <c r="C5" s="6">
        <v>45205</v>
      </c>
      <c r="D5" s="4">
        <v>121.14</v>
      </c>
      <c r="E5" s="4" t="str">
        <f>VLOOKUP(A5,HOP!A:L,12,0)</f>
        <v>121.14</v>
      </c>
      <c r="F5" s="4" t="str">
        <f>VLOOKUP(A5,HOP!A:C,3,0)</f>
        <v>3912500</v>
      </c>
      <c r="G5" s="4">
        <f t="shared" si="0"/>
        <v>0</v>
      </c>
      <c r="H5" s="4" t="str">
        <f t="shared" si="1"/>
        <v>，3912500</v>
      </c>
      <c r="I5" s="4" t="str">
        <f>VLOOKUP(A5,HOP!A:U,21,0)</f>
        <v>直连</v>
      </c>
    </row>
    <row r="6" s="4" customFormat="1" hidden="1" spans="1:9">
      <c r="A6" s="5">
        <v>999226755786721</v>
      </c>
      <c r="B6" s="6">
        <v>45203</v>
      </c>
      <c r="C6" s="6">
        <v>45205</v>
      </c>
      <c r="D6" s="4">
        <v>121.12</v>
      </c>
      <c r="E6" s="4" t="str">
        <f>VLOOKUP(A6,HOP!A:L,12,0)</f>
        <v>121.12</v>
      </c>
      <c r="F6" s="4" t="str">
        <f>VLOOKUP(A6,HOP!A:C,3,0)</f>
        <v>3918225</v>
      </c>
      <c r="G6" s="4">
        <f t="shared" si="0"/>
        <v>0</v>
      </c>
      <c r="H6" s="4" t="str">
        <f t="shared" si="1"/>
        <v>，3918225</v>
      </c>
      <c r="I6" s="4" t="str">
        <f>VLOOKUP(A6,HOP!A:U,21,0)</f>
        <v>直连</v>
      </c>
    </row>
    <row r="7" s="4" customFormat="1" hidden="1" spans="1:9">
      <c r="A7" s="5">
        <v>999226781038840</v>
      </c>
      <c r="B7" s="6">
        <v>45199</v>
      </c>
      <c r="C7" s="6">
        <v>45205</v>
      </c>
      <c r="D7" s="4">
        <v>676.8</v>
      </c>
      <c r="E7" s="4" t="str">
        <f>VLOOKUP(A7,HOP!A:L,12,0)</f>
        <v>676.80</v>
      </c>
      <c r="F7" s="4" t="str">
        <f>VLOOKUP(A7,HOP!A:C,3,0)</f>
        <v>3931293</v>
      </c>
      <c r="G7" s="4">
        <f t="shared" si="0"/>
        <v>0</v>
      </c>
      <c r="H7" s="4" t="str">
        <f t="shared" si="1"/>
        <v>，3931293</v>
      </c>
      <c r="I7" s="4" t="str">
        <f>VLOOKUP(A7,HOP!A:U,21,0)</f>
        <v>直连</v>
      </c>
    </row>
    <row r="8" s="4" customFormat="1" hidden="1" spans="1:9">
      <c r="A8" s="5">
        <v>999226790403010</v>
      </c>
      <c r="B8" s="6">
        <v>45203</v>
      </c>
      <c r="C8" s="6">
        <v>45205</v>
      </c>
      <c r="D8" s="4">
        <v>126.08</v>
      </c>
      <c r="E8" s="4" t="str">
        <f>VLOOKUP(A8,HOP!A:L,12,0)</f>
        <v>126.08</v>
      </c>
      <c r="F8" s="4" t="str">
        <f>VLOOKUP(A8,HOP!A:C,3,0)</f>
        <v>3936316</v>
      </c>
      <c r="G8" s="4">
        <f t="shared" si="0"/>
        <v>0</v>
      </c>
      <c r="H8" s="4" t="str">
        <f t="shared" si="1"/>
        <v>，3936316</v>
      </c>
      <c r="I8" s="4" t="str">
        <f>VLOOKUP(A8,HOP!A:U,21,0)</f>
        <v>直连</v>
      </c>
    </row>
    <row r="9" s="4" customFormat="1" hidden="1" spans="1:9">
      <c r="A9" s="5">
        <v>999226798400328</v>
      </c>
      <c r="B9" s="6">
        <v>45203</v>
      </c>
      <c r="C9" s="6">
        <v>45205</v>
      </c>
      <c r="D9" s="4">
        <v>82.38</v>
      </c>
      <c r="E9" s="4" t="str">
        <f>VLOOKUP(A9,HOP!A:L,12,0)</f>
        <v>82.38</v>
      </c>
      <c r="F9" s="4" t="str">
        <f>VLOOKUP(A9,HOP!A:C,3,0)</f>
        <v>3941017</v>
      </c>
      <c r="G9" s="4">
        <f t="shared" si="0"/>
        <v>0</v>
      </c>
      <c r="H9" s="4" t="str">
        <f t="shared" si="1"/>
        <v>，3941017</v>
      </c>
      <c r="I9" s="4" t="str">
        <f>VLOOKUP(A9,HOP!A:U,21,0)</f>
        <v>直连</v>
      </c>
    </row>
    <row r="10" s="4" customFormat="1" hidden="1" spans="1:9">
      <c r="A10" s="5">
        <v>999226800592486</v>
      </c>
      <c r="B10" s="6">
        <v>45201</v>
      </c>
      <c r="C10" s="6">
        <v>45205</v>
      </c>
      <c r="D10" s="4">
        <v>559.48</v>
      </c>
      <c r="E10" s="4" t="str">
        <f>VLOOKUP(A10,HOP!A:L,12,0)</f>
        <v>559.48</v>
      </c>
      <c r="F10" s="4" t="str">
        <f>VLOOKUP(A10,HOP!A:C,3,0)</f>
        <v>3943475</v>
      </c>
      <c r="G10" s="4">
        <f t="shared" si="0"/>
        <v>0</v>
      </c>
      <c r="H10" s="4" t="str">
        <f t="shared" si="1"/>
        <v>，3943475</v>
      </c>
      <c r="I10" s="4" t="str">
        <f>VLOOKUP(A10,HOP!A:U,21,0)</f>
        <v>直连</v>
      </c>
    </row>
    <row r="11" s="4" customFormat="1" hidden="1" spans="1:9">
      <c r="A11" s="5">
        <v>999226842286934</v>
      </c>
      <c r="B11" s="6">
        <v>45204</v>
      </c>
      <c r="C11" s="6">
        <v>45205</v>
      </c>
      <c r="D11" s="4">
        <v>52.62</v>
      </c>
      <c r="E11" s="4" t="str">
        <f>VLOOKUP(A11,HOP!A:L,12,0)</f>
        <v>52.62</v>
      </c>
      <c r="F11" s="4" t="str">
        <f>VLOOKUP(A11,HOP!A:C,3,0)</f>
        <v>3949238</v>
      </c>
      <c r="G11" s="4">
        <f t="shared" si="0"/>
        <v>0</v>
      </c>
      <c r="H11" s="4" t="str">
        <f t="shared" si="1"/>
        <v>，3949238</v>
      </c>
      <c r="I11" s="4" t="str">
        <f>VLOOKUP(A11,HOP!A:U,21,0)</f>
        <v>直连</v>
      </c>
    </row>
    <row r="12" s="4" customFormat="1" hidden="1" spans="1:9">
      <c r="A12" s="5">
        <v>999226847304907</v>
      </c>
      <c r="B12" s="6">
        <v>45204</v>
      </c>
      <c r="C12" s="6">
        <v>45205</v>
      </c>
      <c r="D12" s="4">
        <v>42.3</v>
      </c>
      <c r="E12" s="4" t="str">
        <f>VLOOKUP(A12,HOP!A:L,12,0)</f>
        <v>42.30</v>
      </c>
      <c r="F12" s="4" t="str">
        <f>VLOOKUP(A12,HOP!A:C,3,0)</f>
        <v>3954454</v>
      </c>
      <c r="G12" s="4">
        <f t="shared" si="0"/>
        <v>0</v>
      </c>
      <c r="H12" s="4" t="str">
        <f t="shared" si="1"/>
        <v>，3954454</v>
      </c>
      <c r="I12" s="4" t="str">
        <f>VLOOKUP(A12,HOP!A:U,21,0)</f>
        <v>直连</v>
      </c>
    </row>
    <row r="13" s="4" customFormat="1" hidden="1" spans="1:9">
      <c r="A13" s="5">
        <v>999226854500742</v>
      </c>
      <c r="B13" s="6">
        <v>45203</v>
      </c>
      <c r="C13" s="6">
        <v>45205</v>
      </c>
      <c r="D13" s="4">
        <v>136.3</v>
      </c>
      <c r="E13" s="4" t="str">
        <f>VLOOKUP(A13,HOP!A:L,12,0)</f>
        <v>136.30</v>
      </c>
      <c r="F13" s="4" t="str">
        <f>VLOOKUP(A13,HOP!A:C,3,0)</f>
        <v>3962829</v>
      </c>
      <c r="G13" s="4">
        <f t="shared" si="0"/>
        <v>0</v>
      </c>
      <c r="H13" s="4" t="str">
        <f t="shared" si="1"/>
        <v>，3962829</v>
      </c>
      <c r="I13" s="4" t="str">
        <f>VLOOKUP(A13,HOP!A:U,21,0)</f>
        <v>直连</v>
      </c>
    </row>
    <row r="14" s="4" customFormat="1" hidden="1" spans="1:9">
      <c r="A14" s="5">
        <v>999226855071011</v>
      </c>
      <c r="B14" s="6">
        <v>45204</v>
      </c>
      <c r="C14" s="6">
        <v>45205</v>
      </c>
      <c r="D14" s="4">
        <v>39.71</v>
      </c>
      <c r="E14" s="4" t="str">
        <f>VLOOKUP(A14,HOP!A:L,12,0)</f>
        <v>39.71</v>
      </c>
      <c r="F14" s="4" t="str">
        <f>VLOOKUP(A14,HOP!A:C,3,0)</f>
        <v>3963217</v>
      </c>
      <c r="G14" s="4">
        <f t="shared" si="0"/>
        <v>0</v>
      </c>
      <c r="H14" s="4" t="str">
        <f t="shared" si="1"/>
        <v>，3963217</v>
      </c>
      <c r="I14" s="4" t="str">
        <f>VLOOKUP(A14,HOP!A:U,21,0)</f>
        <v>直连</v>
      </c>
    </row>
    <row r="15" s="4" customFormat="1" hidden="1" spans="1:9">
      <c r="A15" s="5">
        <v>999226918930569</v>
      </c>
      <c r="B15" s="6">
        <v>45201</v>
      </c>
      <c r="C15" s="6">
        <v>45205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999226926634674</v>
      </c>
      <c r="B16" s="6">
        <v>45204</v>
      </c>
      <c r="C16" s="6">
        <v>45205</v>
      </c>
      <c r="D16" s="4">
        <v>328.71</v>
      </c>
      <c r="E16" s="4" t="str">
        <f>VLOOKUP(A16,HOP!A:L,12,0)</f>
        <v>328.71</v>
      </c>
      <c r="F16" s="4" t="str">
        <f>VLOOKUP(A16,HOP!A:C,3,0)</f>
        <v>3974802</v>
      </c>
      <c r="G16" s="4">
        <f t="shared" si="0"/>
        <v>0</v>
      </c>
      <c r="H16" s="4" t="str">
        <f t="shared" si="1"/>
        <v>，3974802</v>
      </c>
      <c r="I16" s="4" t="str">
        <f>VLOOKUP(A16,HOP!A:U,21,0)</f>
        <v>直连</v>
      </c>
    </row>
    <row r="17" s="4" customFormat="1" hidden="1" spans="1:9">
      <c r="A17" s="5">
        <v>999227058844451</v>
      </c>
      <c r="B17" s="6">
        <v>45203</v>
      </c>
      <c r="C17" s="6">
        <v>45205</v>
      </c>
      <c r="D17" s="4">
        <v>91.12</v>
      </c>
      <c r="E17" s="4" t="str">
        <f>VLOOKUP(A17,HOP!A:L,12,0)</f>
        <v>91.12</v>
      </c>
      <c r="F17" s="4" t="str">
        <f>VLOOKUP(A17,HOP!A:C,3,0)</f>
        <v>3993249</v>
      </c>
      <c r="G17" s="4">
        <f t="shared" si="0"/>
        <v>0</v>
      </c>
      <c r="H17" s="4" t="str">
        <f t="shared" si="1"/>
        <v>，3993249</v>
      </c>
      <c r="I17" s="4" t="str">
        <f>VLOOKUP(A17,HOP!A:U,21,0)</f>
        <v>直采</v>
      </c>
    </row>
    <row r="18" s="4" customFormat="1" hidden="1" spans="1:9">
      <c r="A18" s="5">
        <v>999227098585217</v>
      </c>
      <c r="B18" s="6">
        <v>45202</v>
      </c>
      <c r="C18" s="6">
        <v>45205</v>
      </c>
      <c r="D18" s="4">
        <v>61.05</v>
      </c>
      <c r="E18" s="4" t="str">
        <f>VLOOKUP(A18,HOP!A:L,12,0)</f>
        <v>61.05</v>
      </c>
      <c r="F18" s="4" t="str">
        <f>VLOOKUP(A18,HOP!A:C,3,0)</f>
        <v>4000890</v>
      </c>
      <c r="G18" s="4">
        <f t="shared" si="0"/>
        <v>0</v>
      </c>
      <c r="H18" s="4" t="str">
        <f t="shared" si="1"/>
        <v>，4000890</v>
      </c>
      <c r="I18" s="4" t="str">
        <f>VLOOKUP(A18,HOP!A:U,21,0)</f>
        <v>直连</v>
      </c>
    </row>
    <row r="19" s="4" customFormat="1" hidden="1" spans="1:9">
      <c r="A19" s="5">
        <v>999227102832276</v>
      </c>
      <c r="B19" s="6">
        <v>45204</v>
      </c>
      <c r="C19" s="6">
        <v>45205</v>
      </c>
      <c r="D19" s="4">
        <v>15.46</v>
      </c>
      <c r="E19" s="4" t="str">
        <f>VLOOKUP(A19,HOP!A:L,12,0)</f>
        <v>15.46</v>
      </c>
      <c r="F19" s="4" t="str">
        <f>VLOOKUP(A19,HOP!A:C,3,0)</f>
        <v>4003877</v>
      </c>
      <c r="G19" s="4">
        <f t="shared" si="0"/>
        <v>0</v>
      </c>
      <c r="H19" s="4" t="str">
        <f t="shared" si="1"/>
        <v>，4003877</v>
      </c>
      <c r="I19" s="4" t="str">
        <f>VLOOKUP(A19,HOP!A:U,21,0)</f>
        <v>直连</v>
      </c>
    </row>
    <row r="20" s="4" customFormat="1" hidden="1" spans="1:9">
      <c r="A20" s="5">
        <v>999227102941964</v>
      </c>
      <c r="B20" s="6">
        <v>45203</v>
      </c>
      <c r="C20" s="6">
        <v>45205</v>
      </c>
      <c r="D20" s="4">
        <v>245.13</v>
      </c>
      <c r="E20" s="4" t="str">
        <f>VLOOKUP(A20,HOP!A:L,12,0)</f>
        <v>245.13</v>
      </c>
      <c r="F20" s="4" t="str">
        <f>VLOOKUP(A20,HOP!A:C,3,0)</f>
        <v>4003895</v>
      </c>
      <c r="G20" s="4">
        <f t="shared" si="0"/>
        <v>0</v>
      </c>
      <c r="H20" s="4" t="str">
        <f t="shared" si="1"/>
        <v>，4003895</v>
      </c>
      <c r="I20" s="4" t="str">
        <f>VLOOKUP(A20,HOP!A:U,21,0)</f>
        <v>直连</v>
      </c>
    </row>
    <row r="21" s="4" customFormat="1" hidden="1" spans="1:9">
      <c r="A21" s="5">
        <v>999227103354529</v>
      </c>
      <c r="B21" s="6">
        <v>45204</v>
      </c>
      <c r="C21" s="6">
        <v>45205</v>
      </c>
      <c r="D21" s="4">
        <v>16.96</v>
      </c>
      <c r="E21" s="4" t="str">
        <f>VLOOKUP(A21,HOP!A:L,12,0)</f>
        <v>16.96</v>
      </c>
      <c r="F21" s="4" t="str">
        <f>VLOOKUP(A21,HOP!A:C,3,0)</f>
        <v>4004077</v>
      </c>
      <c r="G21" s="4">
        <f t="shared" si="0"/>
        <v>0</v>
      </c>
      <c r="H21" s="4" t="str">
        <f t="shared" si="1"/>
        <v>，4004077</v>
      </c>
      <c r="I21" s="4" t="str">
        <f>VLOOKUP(A21,HOP!A:U,21,0)</f>
        <v>直连</v>
      </c>
    </row>
    <row r="22" s="4" customFormat="1" hidden="1" spans="1:9">
      <c r="A22" s="5">
        <v>999227104014638</v>
      </c>
      <c r="B22" s="6">
        <v>45203</v>
      </c>
      <c r="C22" s="6">
        <v>45205</v>
      </c>
      <c r="D22" s="4">
        <v>66.9</v>
      </c>
      <c r="E22" s="4" t="str">
        <f>VLOOKUP(A22,HOP!A:L,12,0)</f>
        <v>66.90</v>
      </c>
      <c r="F22" s="4" t="str">
        <f>VLOOKUP(A22,HOP!A:C,3,0)</f>
        <v>4004483</v>
      </c>
      <c r="G22" s="4">
        <f t="shared" si="0"/>
        <v>0</v>
      </c>
      <c r="H22" s="4" t="str">
        <f t="shared" si="1"/>
        <v>，4004483</v>
      </c>
      <c r="I22" s="4" t="str">
        <f>VLOOKUP(A22,HOP!A:U,21,0)</f>
        <v>直连</v>
      </c>
    </row>
    <row r="23" s="4" customFormat="1" hidden="1" spans="1:9">
      <c r="A23" s="5">
        <v>999227105008637</v>
      </c>
      <c r="B23" s="6">
        <v>45200</v>
      </c>
      <c r="C23" s="6">
        <v>45205</v>
      </c>
      <c r="D23" s="4">
        <v>269.75</v>
      </c>
      <c r="E23" s="4" t="str">
        <f>VLOOKUP(A23,HOP!A:L,12,0)</f>
        <v>269.75</v>
      </c>
      <c r="F23" s="4" t="str">
        <f>VLOOKUP(A23,HOP!A:C,3,0)</f>
        <v>4005115</v>
      </c>
      <c r="G23" s="4">
        <f t="shared" si="0"/>
        <v>0</v>
      </c>
      <c r="H23" s="4" t="str">
        <f t="shared" si="1"/>
        <v>，4005115</v>
      </c>
      <c r="I23" s="4" t="str">
        <f>VLOOKUP(A23,HOP!A:U,21,0)</f>
        <v>直采</v>
      </c>
    </row>
    <row r="24" s="4" customFormat="1" hidden="1" spans="1:9">
      <c r="A24" s="5">
        <v>999227107282327</v>
      </c>
      <c r="B24" s="6">
        <v>45200</v>
      </c>
      <c r="C24" s="6">
        <v>45205</v>
      </c>
      <c r="D24" s="4">
        <v>95.6</v>
      </c>
      <c r="E24" s="4" t="str">
        <f>VLOOKUP(A24,HOP!A:L,12,0)</f>
        <v>95.60</v>
      </c>
      <c r="F24" s="4" t="str">
        <f>VLOOKUP(A24,HOP!A:C,3,0)</f>
        <v>4006581</v>
      </c>
      <c r="G24" s="4">
        <f t="shared" si="0"/>
        <v>0</v>
      </c>
      <c r="H24" s="4" t="str">
        <f t="shared" si="1"/>
        <v>，4006581</v>
      </c>
      <c r="I24" s="4" t="str">
        <f>VLOOKUP(A24,HOP!A:U,21,0)</f>
        <v>直连</v>
      </c>
    </row>
    <row r="25" s="4" customFormat="1" hidden="1" spans="1:9">
      <c r="A25" s="5">
        <v>999227112007529</v>
      </c>
      <c r="B25" s="6">
        <v>45204</v>
      </c>
      <c r="C25" s="6">
        <v>45205</v>
      </c>
      <c r="D25" s="4">
        <v>15.27</v>
      </c>
      <c r="E25" s="4" t="str">
        <f>VLOOKUP(A25,HOP!A:L,12,0)</f>
        <v>15.27</v>
      </c>
      <c r="F25" s="4" t="str">
        <f>VLOOKUP(A25,HOP!A:C,3,0)</f>
        <v>4009713</v>
      </c>
      <c r="G25" s="4">
        <f t="shared" si="0"/>
        <v>0</v>
      </c>
      <c r="H25" s="4" t="str">
        <f t="shared" si="1"/>
        <v>，4009713</v>
      </c>
      <c r="I25" s="4" t="str">
        <f>VLOOKUP(A25,HOP!A:U,21,0)</f>
        <v>直连</v>
      </c>
    </row>
    <row r="26" s="4" customFormat="1" hidden="1" spans="1:9">
      <c r="A26" s="5">
        <v>999227172051086</v>
      </c>
      <c r="B26" s="6">
        <v>45204</v>
      </c>
      <c r="C26" s="6">
        <v>45205</v>
      </c>
      <c r="D26" s="4">
        <v>105.2</v>
      </c>
      <c r="E26" s="4" t="str">
        <f>VLOOKUP(A26,HOP!A:L,12,0)</f>
        <v>105.20</v>
      </c>
      <c r="F26" s="4" t="str">
        <f>VLOOKUP(A26,HOP!A:C,3,0)</f>
        <v>4012427</v>
      </c>
      <c r="G26" s="4">
        <f t="shared" si="0"/>
        <v>0</v>
      </c>
      <c r="H26" s="4" t="str">
        <f t="shared" si="1"/>
        <v>，4012427</v>
      </c>
      <c r="I26" s="4" t="str">
        <f>VLOOKUP(A26,HOP!A:U,21,0)</f>
        <v>直连</v>
      </c>
    </row>
    <row r="27" s="4" customFormat="1" hidden="1" spans="1:9">
      <c r="A27" s="5">
        <v>999227173205935</v>
      </c>
      <c r="B27" s="6">
        <v>45202</v>
      </c>
      <c r="C27" s="6">
        <v>45205</v>
      </c>
      <c r="D27" s="4">
        <v>175.68</v>
      </c>
      <c r="E27" s="4" t="str">
        <f>VLOOKUP(A27,HOP!A:L,12,0)</f>
        <v>175.68</v>
      </c>
      <c r="F27" s="4" t="str">
        <f>VLOOKUP(A27,HOP!A:C,3,0)</f>
        <v>4012589</v>
      </c>
      <c r="G27" s="4">
        <f t="shared" si="0"/>
        <v>0</v>
      </c>
      <c r="H27" s="4" t="str">
        <f t="shared" si="1"/>
        <v>，4012589</v>
      </c>
      <c r="I27" s="4" t="str">
        <f>VLOOKUP(A27,HOP!A:U,21,0)</f>
        <v>直连</v>
      </c>
    </row>
    <row r="28" s="4" customFormat="1" hidden="1" spans="1:9">
      <c r="A28" s="5">
        <v>999227175771030</v>
      </c>
      <c r="B28" s="6">
        <v>45202</v>
      </c>
      <c r="C28" s="6">
        <v>45205</v>
      </c>
      <c r="D28" s="4">
        <v>99.26</v>
      </c>
      <c r="E28" s="4" t="str">
        <f>VLOOKUP(A28,HOP!A:L,12,0)</f>
        <v>99.26</v>
      </c>
      <c r="F28" s="4" t="str">
        <f>VLOOKUP(A28,HOP!A:C,3,0)</f>
        <v>4012992</v>
      </c>
      <c r="G28" s="4">
        <f t="shared" si="0"/>
        <v>0</v>
      </c>
      <c r="H28" s="4" t="str">
        <f t="shared" si="1"/>
        <v>，4012992</v>
      </c>
      <c r="I28" s="4" t="str">
        <f>VLOOKUP(A28,HOP!A:U,21,0)</f>
        <v>直连</v>
      </c>
    </row>
    <row r="29" s="4" customFormat="1" hidden="1" spans="1:9">
      <c r="A29" s="5">
        <v>999227177831213</v>
      </c>
      <c r="B29" s="6">
        <v>45202</v>
      </c>
      <c r="C29" s="6">
        <v>45205</v>
      </c>
      <c r="D29" s="4">
        <v>187.44</v>
      </c>
      <c r="E29" s="4" t="str">
        <f>VLOOKUP(A29,HOP!A:L,12,0)</f>
        <v>187.44</v>
      </c>
      <c r="F29" s="4" t="str">
        <f>VLOOKUP(A29,HOP!A:C,3,0)</f>
        <v>4013510</v>
      </c>
      <c r="G29" s="4">
        <f t="shared" si="0"/>
        <v>0</v>
      </c>
      <c r="H29" s="4" t="str">
        <f t="shared" si="1"/>
        <v>，4013510</v>
      </c>
      <c r="I29" s="4" t="str">
        <f>VLOOKUP(A29,HOP!A:U,21,0)</f>
        <v>直连</v>
      </c>
    </row>
    <row r="30" s="4" customFormat="1" hidden="1" spans="1:9">
      <c r="A30" s="5">
        <v>999227179081080</v>
      </c>
      <c r="B30" s="6">
        <v>45202</v>
      </c>
      <c r="C30" s="6">
        <v>45205</v>
      </c>
      <c r="D30" s="4">
        <v>159.69</v>
      </c>
      <c r="E30" s="4" t="str">
        <f>VLOOKUP(A30,HOP!A:L,12,0)</f>
        <v>159.69</v>
      </c>
      <c r="F30" s="4" t="str">
        <f>VLOOKUP(A30,HOP!A:C,3,0)</f>
        <v>4013881</v>
      </c>
      <c r="G30" s="4">
        <f t="shared" si="0"/>
        <v>0</v>
      </c>
      <c r="H30" s="4" t="str">
        <f t="shared" si="1"/>
        <v>，4013881</v>
      </c>
      <c r="I30" s="4" t="str">
        <f>VLOOKUP(A30,HOP!A:U,21,0)</f>
        <v>直连</v>
      </c>
    </row>
    <row r="31" s="4" customFormat="1" hidden="1" spans="1:9">
      <c r="A31" s="5">
        <v>999227183723352</v>
      </c>
      <c r="B31" s="6">
        <v>45204</v>
      </c>
      <c r="C31" s="6">
        <v>45205</v>
      </c>
      <c r="D31" s="4">
        <v>104.9</v>
      </c>
      <c r="E31" s="4" t="str">
        <f>VLOOKUP(A31,HOP!A:L,12,0)</f>
        <v>104.90</v>
      </c>
      <c r="F31" s="4" t="str">
        <f>VLOOKUP(A31,HOP!A:C,3,0)</f>
        <v>4016247</v>
      </c>
      <c r="G31" s="4">
        <f t="shared" si="0"/>
        <v>0</v>
      </c>
      <c r="H31" s="4" t="str">
        <f t="shared" si="1"/>
        <v>，4016247</v>
      </c>
      <c r="I31" s="4" t="str">
        <f>VLOOKUP(A31,HOP!A:U,21,0)</f>
        <v>直连</v>
      </c>
    </row>
    <row r="32" s="4" customFormat="1" hidden="1" spans="1:9">
      <c r="A32" s="5">
        <v>999227184271458</v>
      </c>
      <c r="B32" s="6">
        <v>45204</v>
      </c>
      <c r="C32" s="6">
        <v>45205</v>
      </c>
      <c r="D32" s="4">
        <v>120</v>
      </c>
      <c r="E32" s="4" t="str">
        <f>VLOOKUP(A32,HOP!A:L,12,0)</f>
        <v>120.00</v>
      </c>
      <c r="F32" s="4" t="str">
        <f>VLOOKUP(A32,HOP!A:C,3,0)</f>
        <v>4016679</v>
      </c>
      <c r="G32" s="4">
        <f t="shared" si="0"/>
        <v>0</v>
      </c>
      <c r="H32" s="4" t="str">
        <f t="shared" si="1"/>
        <v>，4016679</v>
      </c>
      <c r="I32" s="4" t="str">
        <f>VLOOKUP(A32,HOP!A:U,21,0)</f>
        <v>直采</v>
      </c>
    </row>
    <row r="33" s="4" customFormat="1" hidden="1" spans="1:9">
      <c r="A33" s="5">
        <v>999227184987479</v>
      </c>
      <c r="B33" s="6">
        <v>45204</v>
      </c>
      <c r="C33" s="6">
        <v>45205</v>
      </c>
      <c r="D33" s="4">
        <v>54.99</v>
      </c>
      <c r="E33" s="4" t="str">
        <f>VLOOKUP(A33,HOP!A:L,12,0)</f>
        <v>54.99</v>
      </c>
      <c r="F33" s="4" t="str">
        <f>VLOOKUP(A33,HOP!A:C,3,0)</f>
        <v>4017183</v>
      </c>
      <c r="G33" s="4">
        <f t="shared" si="0"/>
        <v>0</v>
      </c>
      <c r="H33" s="4" t="str">
        <f t="shared" si="1"/>
        <v>，4017183</v>
      </c>
      <c r="I33" s="4" t="str">
        <f>VLOOKUP(A33,HOP!A:U,21,0)</f>
        <v>直连</v>
      </c>
    </row>
    <row r="34" s="4" customFormat="1" hidden="1" spans="1:9">
      <c r="A34" s="5">
        <v>999227186355833</v>
      </c>
      <c r="B34" s="6">
        <v>45204</v>
      </c>
      <c r="C34" s="6">
        <v>45205</v>
      </c>
      <c r="D34" s="4">
        <v>13.33</v>
      </c>
      <c r="E34" s="4" t="str">
        <f>VLOOKUP(A34,HOP!A:L,12,0)</f>
        <v>13.33</v>
      </c>
      <c r="F34" s="4" t="str">
        <f>VLOOKUP(A34,HOP!A:C,3,0)</f>
        <v>4018202</v>
      </c>
      <c r="G34" s="4">
        <f t="shared" si="0"/>
        <v>0</v>
      </c>
      <c r="H34" s="4" t="str">
        <f t="shared" si="1"/>
        <v>，4018202</v>
      </c>
      <c r="I34" s="4" t="str">
        <f>VLOOKUP(A34,HOP!A:U,21,0)</f>
        <v>直连</v>
      </c>
    </row>
    <row r="35" s="4" customFormat="1" hidden="1" spans="1:9">
      <c r="A35" s="5">
        <v>999227187155002</v>
      </c>
      <c r="B35" s="6">
        <v>45203</v>
      </c>
      <c r="C35" s="6">
        <v>45205</v>
      </c>
      <c r="D35" s="4">
        <v>93.12</v>
      </c>
      <c r="E35" s="4" t="str">
        <f>VLOOKUP(A35,HOP!A:L,12,0)</f>
        <v>93.12</v>
      </c>
      <c r="F35" s="4" t="str">
        <f>VLOOKUP(A35,HOP!A:C,3,0)</f>
        <v>4018887</v>
      </c>
      <c r="G35" s="4">
        <f t="shared" ref="G35:G66" si="2">D35-E35</f>
        <v>0</v>
      </c>
      <c r="H35" s="4" t="str">
        <f t="shared" ref="H35:H66" si="3">$H$1&amp;F35</f>
        <v>，4018887</v>
      </c>
      <c r="I35" s="4" t="str">
        <f>VLOOKUP(A35,HOP!A:U,21,0)</f>
        <v>直连</v>
      </c>
    </row>
    <row r="36" s="4" customFormat="1" hidden="1" spans="1:9">
      <c r="A36" s="5">
        <v>999227188213149</v>
      </c>
      <c r="B36" s="6">
        <v>45203</v>
      </c>
      <c r="C36" s="6">
        <v>45205</v>
      </c>
      <c r="D36" s="4">
        <v>91.42</v>
      </c>
      <c r="E36" s="4" t="str">
        <f>VLOOKUP(A36,HOP!A:L,12,0)</f>
        <v>91.42</v>
      </c>
      <c r="F36" s="4" t="str">
        <f>VLOOKUP(A36,HOP!A:C,3,0)</f>
        <v>4019955</v>
      </c>
      <c r="G36" s="4">
        <f t="shared" si="2"/>
        <v>0</v>
      </c>
      <c r="H36" s="4" t="str">
        <f t="shared" si="3"/>
        <v>，4019955</v>
      </c>
      <c r="I36" s="4" t="str">
        <f>VLOOKUP(A36,HOP!A:U,21,0)</f>
        <v>直采</v>
      </c>
    </row>
    <row r="37" s="4" customFormat="1" hidden="1" spans="1:9">
      <c r="A37" s="5">
        <v>999227188457599</v>
      </c>
      <c r="B37" s="6">
        <v>45203</v>
      </c>
      <c r="C37" s="6">
        <v>45205</v>
      </c>
      <c r="D37" s="4">
        <v>35.88</v>
      </c>
      <c r="E37" s="4" t="str">
        <f>VLOOKUP(A37,HOP!A:L,12,0)</f>
        <v>35.88</v>
      </c>
      <c r="F37" s="4" t="str">
        <f>VLOOKUP(A37,HOP!A:C,3,0)</f>
        <v>4020255</v>
      </c>
      <c r="G37" s="4">
        <f t="shared" si="2"/>
        <v>0</v>
      </c>
      <c r="H37" s="4" t="str">
        <f t="shared" si="3"/>
        <v>，4020255</v>
      </c>
      <c r="I37" s="4" t="str">
        <f>VLOOKUP(A37,HOP!A:U,21,0)</f>
        <v>直连</v>
      </c>
    </row>
    <row r="38" s="4" customFormat="1" hidden="1" spans="1:9">
      <c r="A38" s="5">
        <v>999227188691562</v>
      </c>
      <c r="B38" s="6">
        <v>45203</v>
      </c>
      <c r="C38" s="6">
        <v>45205</v>
      </c>
      <c r="D38" s="4">
        <v>112.42</v>
      </c>
      <c r="E38" s="4" t="str">
        <f>VLOOKUP(A38,HOP!A:L,12,0)</f>
        <v>112.42</v>
      </c>
      <c r="F38" s="4" t="str">
        <f>VLOOKUP(A38,HOP!A:C,3,0)</f>
        <v>4020439</v>
      </c>
      <c r="G38" s="4">
        <f t="shared" si="2"/>
        <v>0</v>
      </c>
      <c r="H38" s="4" t="str">
        <f t="shared" si="3"/>
        <v>，4020439</v>
      </c>
      <c r="I38" s="4" t="str">
        <f>VLOOKUP(A38,HOP!A:U,21,0)</f>
        <v>直连</v>
      </c>
    </row>
    <row r="39" s="4" customFormat="1" hidden="1" spans="1:9">
      <c r="A39" s="5">
        <v>999227189444894</v>
      </c>
      <c r="B39" s="6">
        <v>45203</v>
      </c>
      <c r="C39" s="6">
        <v>45205</v>
      </c>
      <c r="D39" s="4">
        <v>196.4</v>
      </c>
      <c r="E39" s="4" t="str">
        <f>VLOOKUP(A39,HOP!A:L,12,0)</f>
        <v>196.40</v>
      </c>
      <c r="F39" s="4" t="str">
        <f>VLOOKUP(A39,HOP!A:C,3,0)</f>
        <v>4021059</v>
      </c>
      <c r="G39" s="4">
        <f t="shared" si="2"/>
        <v>0</v>
      </c>
      <c r="H39" s="4" t="str">
        <f t="shared" si="3"/>
        <v>，4021059</v>
      </c>
      <c r="I39" s="4" t="str">
        <f>VLOOKUP(A39,HOP!A:U,21,0)</f>
        <v>直连</v>
      </c>
    </row>
    <row r="40" s="4" customFormat="1" hidden="1" spans="1:9">
      <c r="A40" s="5">
        <v>999227190374155</v>
      </c>
      <c r="B40" s="6">
        <v>45203</v>
      </c>
      <c r="C40" s="6">
        <v>45205</v>
      </c>
      <c r="D40" s="4">
        <v>50.26</v>
      </c>
      <c r="E40" s="4" t="str">
        <f>VLOOKUP(A40,HOP!A:L,12,0)</f>
        <v>50.26</v>
      </c>
      <c r="F40" s="4" t="str">
        <f>VLOOKUP(A40,HOP!A:C,3,0)</f>
        <v>4021955</v>
      </c>
      <c r="G40" s="4">
        <f t="shared" si="2"/>
        <v>0</v>
      </c>
      <c r="H40" s="4" t="str">
        <f t="shared" si="3"/>
        <v>，4021955</v>
      </c>
      <c r="I40" s="4" t="str">
        <f>VLOOKUP(A40,HOP!A:U,21,0)</f>
        <v>直连</v>
      </c>
    </row>
    <row r="41" s="4" customFormat="1" hidden="1" spans="1:9">
      <c r="A41" s="5">
        <v>999227190984881</v>
      </c>
      <c r="B41" s="6">
        <v>45204</v>
      </c>
      <c r="C41" s="6">
        <v>45205</v>
      </c>
      <c r="D41" s="4">
        <v>49.08</v>
      </c>
      <c r="E41" s="4" t="str">
        <f>VLOOKUP(A41,HOP!A:L,12,0)</f>
        <v>49.08</v>
      </c>
      <c r="F41" s="4" t="str">
        <f>VLOOKUP(A41,HOP!A:C,3,0)</f>
        <v>4022476</v>
      </c>
      <c r="G41" s="4">
        <f t="shared" si="2"/>
        <v>0</v>
      </c>
      <c r="H41" s="4" t="str">
        <f t="shared" si="3"/>
        <v>，4022476</v>
      </c>
      <c r="I41" s="4" t="str">
        <f>VLOOKUP(A41,HOP!A:U,21,0)</f>
        <v>直连</v>
      </c>
    </row>
    <row r="42" s="4" customFormat="1" hidden="1" spans="1:9">
      <c r="A42" s="5">
        <v>999227191575030</v>
      </c>
      <c r="B42" s="6">
        <v>45204</v>
      </c>
      <c r="C42" s="6">
        <v>45205</v>
      </c>
      <c r="D42" s="4">
        <v>39.47</v>
      </c>
      <c r="E42" s="4" t="str">
        <f>VLOOKUP(A42,HOP!A:L,12,0)</f>
        <v>39.47</v>
      </c>
      <c r="F42" s="4" t="str">
        <f>VLOOKUP(A42,HOP!A:C,3,0)</f>
        <v>4023082</v>
      </c>
      <c r="G42" s="4">
        <f t="shared" si="2"/>
        <v>0</v>
      </c>
      <c r="H42" s="4" t="str">
        <f t="shared" si="3"/>
        <v>，4023082</v>
      </c>
      <c r="I42" s="4" t="str">
        <f>VLOOKUP(A42,HOP!A:U,21,0)</f>
        <v>直连</v>
      </c>
    </row>
    <row r="43" s="4" customFormat="1" hidden="1" spans="1:9">
      <c r="A43" s="5">
        <v>999227192315774</v>
      </c>
      <c r="B43" s="6">
        <v>45204</v>
      </c>
      <c r="C43" s="6">
        <v>45205</v>
      </c>
      <c r="D43" s="4">
        <v>22.52</v>
      </c>
      <c r="E43" s="4" t="str">
        <f>VLOOKUP(A43,HOP!A:L,12,0)</f>
        <v>22.52</v>
      </c>
      <c r="F43" s="4" t="str">
        <f>VLOOKUP(A43,HOP!A:C,3,0)</f>
        <v>4023866</v>
      </c>
      <c r="G43" s="4">
        <f t="shared" si="2"/>
        <v>0</v>
      </c>
      <c r="H43" s="4" t="str">
        <f t="shared" si="3"/>
        <v>，4023866</v>
      </c>
      <c r="I43" s="4" t="str">
        <f>VLOOKUP(A43,HOP!A:U,21,0)</f>
        <v>直连</v>
      </c>
    </row>
    <row r="44" s="4" customFormat="1" hidden="1" spans="1:9">
      <c r="A44" s="5">
        <v>999227192441718</v>
      </c>
      <c r="B44" s="6">
        <v>45204</v>
      </c>
      <c r="C44" s="6">
        <v>45205</v>
      </c>
      <c r="D44" s="4">
        <v>15.61</v>
      </c>
      <c r="E44" s="4" t="str">
        <f>VLOOKUP(A44,HOP!A:L,12,0)</f>
        <v>15.61</v>
      </c>
      <c r="F44" s="4" t="str">
        <f>VLOOKUP(A44,HOP!A:C,3,0)</f>
        <v>4024101</v>
      </c>
      <c r="G44" s="4">
        <f t="shared" si="2"/>
        <v>0</v>
      </c>
      <c r="H44" s="4" t="str">
        <f t="shared" si="3"/>
        <v>，4024101</v>
      </c>
      <c r="I44" s="4" t="str">
        <f>VLOOKUP(A44,HOP!A:U,21,0)</f>
        <v>直连</v>
      </c>
    </row>
    <row r="45" s="4" customFormat="1" hidden="1" spans="1:9">
      <c r="A45" s="5">
        <v>999227192512419</v>
      </c>
      <c r="B45" s="6">
        <v>45204</v>
      </c>
      <c r="C45" s="6">
        <v>45205</v>
      </c>
      <c r="D45" s="4">
        <v>16.31</v>
      </c>
      <c r="E45" s="4" t="str">
        <f>VLOOKUP(A45,HOP!A:L,12,0)</f>
        <v>16.31</v>
      </c>
      <c r="F45" s="4" t="str">
        <f>VLOOKUP(A45,HOP!A:C,3,0)</f>
        <v>4024141</v>
      </c>
      <c r="G45" s="4">
        <f t="shared" si="2"/>
        <v>0</v>
      </c>
      <c r="H45" s="4" t="str">
        <f t="shared" si="3"/>
        <v>，4024141</v>
      </c>
      <c r="I45" s="4" t="str">
        <f>VLOOKUP(A45,HOP!A:U,21,0)</f>
        <v>直连</v>
      </c>
    </row>
    <row r="46" s="4" customFormat="1" hidden="1" spans="1:9">
      <c r="A46" s="5">
        <v>999227192605812</v>
      </c>
      <c r="B46" s="6">
        <v>45204</v>
      </c>
      <c r="C46" s="6">
        <v>45205</v>
      </c>
      <c r="D46" s="4">
        <v>44</v>
      </c>
      <c r="E46" s="4" t="str">
        <f>VLOOKUP(A46,HOP!A:L,12,0)</f>
        <v>44.00</v>
      </c>
      <c r="F46" s="4" t="str">
        <f>VLOOKUP(A46,HOP!A:C,3,0)</f>
        <v>4024293</v>
      </c>
      <c r="G46" s="4">
        <f t="shared" si="2"/>
        <v>0</v>
      </c>
      <c r="H46" s="4" t="str">
        <f t="shared" si="3"/>
        <v>，4024293</v>
      </c>
      <c r="I46" s="4" t="str">
        <f>VLOOKUP(A46,HOP!A:U,21,0)</f>
        <v>直连</v>
      </c>
    </row>
    <row r="47" s="4" customFormat="1" spans="1:10">
      <c r="A47" s="5">
        <v>999227192987508</v>
      </c>
      <c r="B47" s="6">
        <v>45204</v>
      </c>
      <c r="C47" s="6">
        <v>45205</v>
      </c>
      <c r="D47" s="4">
        <v>41.55</v>
      </c>
      <c r="E47" s="4" t="e">
        <f>VLOOKUP(A47,HOP!A:L,12,0)</f>
        <v>#N/A</v>
      </c>
      <c r="F47" s="4">
        <v>4024716</v>
      </c>
      <c r="G47" s="4" t="e">
        <f t="shared" si="2"/>
        <v>#N/A</v>
      </c>
      <c r="H47" s="4" t="str">
        <f t="shared" si="3"/>
        <v>，4024716</v>
      </c>
      <c r="I47" s="4" t="s">
        <v>359</v>
      </c>
      <c r="J47" s="4" t="s">
        <v>360</v>
      </c>
    </row>
    <row r="48" s="4" customFormat="1" hidden="1" spans="1:9">
      <c r="A48" s="5">
        <v>999227193160909</v>
      </c>
      <c r="B48" s="6">
        <v>45204</v>
      </c>
      <c r="C48" s="6">
        <v>45205</v>
      </c>
      <c r="D48" s="4">
        <v>34.08</v>
      </c>
      <c r="E48" s="4" t="str">
        <f>VLOOKUP(A48,HOP!A:L,12,0)</f>
        <v>34.08</v>
      </c>
      <c r="F48" s="4" t="str">
        <f>VLOOKUP(A48,HOP!A:C,3,0)</f>
        <v>4024927</v>
      </c>
      <c r="G48" s="4">
        <f t="shared" si="2"/>
        <v>0</v>
      </c>
      <c r="H48" s="4" t="str">
        <f t="shared" si="3"/>
        <v>，4024927</v>
      </c>
      <c r="I48" s="4" t="str">
        <f>VLOOKUP(A48,HOP!A:U,21,0)</f>
        <v>直连</v>
      </c>
    </row>
    <row r="49" s="4" customFormat="1" hidden="1" spans="1:9">
      <c r="A49" s="5">
        <v>999227193512516</v>
      </c>
      <c r="B49" s="6">
        <v>45204</v>
      </c>
      <c r="C49" s="6">
        <v>45205</v>
      </c>
      <c r="D49" s="4">
        <v>22.6</v>
      </c>
      <c r="E49" s="4" t="str">
        <f>VLOOKUP(A49,HOP!A:L,12,0)</f>
        <v>22.60</v>
      </c>
      <c r="F49" s="4" t="str">
        <f>VLOOKUP(A49,HOP!A:C,3,0)</f>
        <v>4025301</v>
      </c>
      <c r="G49" s="4">
        <f t="shared" si="2"/>
        <v>0</v>
      </c>
      <c r="H49" s="4" t="str">
        <f t="shared" si="3"/>
        <v>，4025301</v>
      </c>
      <c r="I49" s="4" t="str">
        <f>VLOOKUP(A49,HOP!A:U,21,0)</f>
        <v>直连</v>
      </c>
    </row>
    <row r="50" s="4" customFormat="1" hidden="1" spans="1:9">
      <c r="A50" s="5">
        <v>999227193612405</v>
      </c>
      <c r="B50" s="6">
        <v>45204</v>
      </c>
      <c r="C50" s="6">
        <v>45205</v>
      </c>
      <c r="D50" s="4">
        <v>28.76</v>
      </c>
      <c r="E50" s="4" t="str">
        <f>VLOOKUP(A50,HOP!A:L,12,0)</f>
        <v>28.76</v>
      </c>
      <c r="F50" s="4" t="str">
        <f>VLOOKUP(A50,HOP!A:C,3,0)</f>
        <v>4025352</v>
      </c>
      <c r="G50" s="4">
        <f t="shared" si="2"/>
        <v>0</v>
      </c>
      <c r="H50" s="4" t="str">
        <f t="shared" si="3"/>
        <v>，4025352</v>
      </c>
      <c r="I50" s="4" t="str">
        <f>VLOOKUP(A50,HOP!A:U,21,0)</f>
        <v>直连</v>
      </c>
    </row>
    <row r="51" s="4" customFormat="1" hidden="1" spans="1:9">
      <c r="A51" s="5">
        <v>999227193636744</v>
      </c>
      <c r="B51" s="6">
        <v>45204</v>
      </c>
      <c r="C51" s="6">
        <v>45205</v>
      </c>
      <c r="D51" s="4">
        <v>88.41</v>
      </c>
      <c r="E51" s="4" t="str">
        <f>VLOOKUP(A51,HOP!A:L,12,0)</f>
        <v>88.41</v>
      </c>
      <c r="F51" s="4" t="str">
        <f>VLOOKUP(A51,HOP!A:C,3,0)</f>
        <v>4025362</v>
      </c>
      <c r="G51" s="4">
        <f t="shared" si="2"/>
        <v>0</v>
      </c>
      <c r="H51" s="4" t="str">
        <f t="shared" si="3"/>
        <v>，4025362</v>
      </c>
      <c r="I51" s="4" t="str">
        <f>VLOOKUP(A51,HOP!A:U,21,0)</f>
        <v>直连</v>
      </c>
    </row>
    <row r="52" s="4" customFormat="1" hidden="1" spans="1:9">
      <c r="A52" s="5">
        <v>999227193822722</v>
      </c>
      <c r="B52" s="6">
        <v>45204</v>
      </c>
      <c r="C52" s="6">
        <v>45205</v>
      </c>
      <c r="D52" s="4">
        <v>40.58</v>
      </c>
      <c r="E52" s="4" t="str">
        <f>VLOOKUP(A52,HOP!A:L,12,0)</f>
        <v>40.58</v>
      </c>
      <c r="F52" s="4" t="str">
        <f>VLOOKUP(A52,HOP!A:C,3,0)</f>
        <v>4025598</v>
      </c>
      <c r="G52" s="4">
        <f t="shared" si="2"/>
        <v>0</v>
      </c>
      <c r="H52" s="4" t="str">
        <f t="shared" si="3"/>
        <v>，4025598</v>
      </c>
      <c r="I52" s="4" t="str">
        <f>VLOOKUP(A52,HOP!A:U,21,0)</f>
        <v>直连</v>
      </c>
    </row>
    <row r="53" s="4" customFormat="1" hidden="1" spans="1:9">
      <c r="A53" s="5">
        <v>999227193840052</v>
      </c>
      <c r="B53" s="6">
        <v>45204</v>
      </c>
      <c r="C53" s="6">
        <v>45205</v>
      </c>
      <c r="D53" s="4">
        <v>52.05</v>
      </c>
      <c r="E53" s="4" t="str">
        <f>VLOOKUP(A53,HOP!A:L,12,0)</f>
        <v>52.05</v>
      </c>
      <c r="F53" s="4" t="str">
        <f>VLOOKUP(A53,HOP!A:C,3,0)</f>
        <v>4025610</v>
      </c>
      <c r="G53" s="4">
        <f t="shared" si="2"/>
        <v>0</v>
      </c>
      <c r="H53" s="4" t="str">
        <f t="shared" si="3"/>
        <v>，4025610</v>
      </c>
      <c r="I53" s="4" t="str">
        <f>VLOOKUP(A53,HOP!A:U,21,0)</f>
        <v>直连</v>
      </c>
    </row>
    <row r="54" s="4" customFormat="1" hidden="1" spans="1:9">
      <c r="A54" s="5">
        <v>999227193852393</v>
      </c>
      <c r="B54" s="6">
        <v>45204</v>
      </c>
      <c r="C54" s="6">
        <v>45205</v>
      </c>
      <c r="D54" s="4">
        <v>19.44</v>
      </c>
      <c r="E54" s="4" t="str">
        <f>VLOOKUP(A54,HOP!A:L,12,0)</f>
        <v>19.44</v>
      </c>
      <c r="F54" s="4" t="str">
        <f>VLOOKUP(A54,HOP!A:C,3,0)</f>
        <v>4025617</v>
      </c>
      <c r="G54" s="4">
        <f t="shared" si="2"/>
        <v>0</v>
      </c>
      <c r="H54" s="4" t="str">
        <f t="shared" si="3"/>
        <v>，4025617</v>
      </c>
      <c r="I54" s="4" t="str">
        <f>VLOOKUP(A54,HOP!A:U,21,0)</f>
        <v>直连</v>
      </c>
    </row>
    <row r="55" s="4" customFormat="1" hidden="1" spans="1:9">
      <c r="A55" s="5">
        <v>999227193982649</v>
      </c>
      <c r="B55" s="6">
        <v>45204</v>
      </c>
      <c r="C55" s="6">
        <v>45205</v>
      </c>
      <c r="D55" s="4">
        <v>37.38</v>
      </c>
      <c r="E55" s="4" t="str">
        <f>VLOOKUP(A55,HOP!A:L,12,0)</f>
        <v>37.38</v>
      </c>
      <c r="F55" s="4" t="str">
        <f>VLOOKUP(A55,HOP!A:C,3,0)</f>
        <v>4025800</v>
      </c>
      <c r="G55" s="4">
        <f t="shared" si="2"/>
        <v>0</v>
      </c>
      <c r="H55" s="4" t="str">
        <f t="shared" si="3"/>
        <v>，4025800</v>
      </c>
      <c r="I55" s="4" t="str">
        <f>VLOOKUP(A55,HOP!A:U,21,0)</f>
        <v>直连</v>
      </c>
    </row>
    <row r="56" s="4" customFormat="1" hidden="1" spans="1:9">
      <c r="A56" s="5">
        <v>999227194073287</v>
      </c>
      <c r="B56" s="6">
        <v>45204</v>
      </c>
      <c r="C56" s="6">
        <v>45205</v>
      </c>
      <c r="D56" s="4">
        <v>51.49</v>
      </c>
      <c r="E56" s="4" t="str">
        <f>VLOOKUP(A56,HOP!A:L,12,0)</f>
        <v>51.49</v>
      </c>
      <c r="F56" s="4" t="str">
        <f>VLOOKUP(A56,HOP!A:C,3,0)</f>
        <v>4025843</v>
      </c>
      <c r="G56" s="4">
        <f t="shared" si="2"/>
        <v>0</v>
      </c>
      <c r="H56" s="4" t="str">
        <f t="shared" si="3"/>
        <v>，4025843</v>
      </c>
      <c r="I56" s="4" t="str">
        <f>VLOOKUP(A56,HOP!A:U,21,0)</f>
        <v>直连</v>
      </c>
    </row>
    <row r="57" s="4" customFormat="1" hidden="1" spans="1:9">
      <c r="A57" s="5">
        <v>999227194258443</v>
      </c>
      <c r="B57" s="6">
        <v>45204</v>
      </c>
      <c r="C57" s="6">
        <v>45205</v>
      </c>
      <c r="D57" s="4">
        <v>25.48</v>
      </c>
      <c r="E57" s="4" t="str">
        <f>VLOOKUP(A57,HOP!A:L,12,0)</f>
        <v>25.48</v>
      </c>
      <c r="F57" s="4" t="str">
        <f>VLOOKUP(A57,HOP!A:C,3,0)</f>
        <v>4026055</v>
      </c>
      <c r="G57" s="4">
        <f t="shared" si="2"/>
        <v>0</v>
      </c>
      <c r="H57" s="4" t="str">
        <f t="shared" si="3"/>
        <v>，4026055</v>
      </c>
      <c r="I57" s="4" t="str">
        <f>VLOOKUP(A57,HOP!A:U,21,0)</f>
        <v>直连</v>
      </c>
    </row>
    <row r="58" s="4" customFormat="1" hidden="1" spans="1:9">
      <c r="A58" s="5">
        <v>999227194904679</v>
      </c>
      <c r="B58" s="6">
        <v>45204</v>
      </c>
      <c r="C58" s="6">
        <v>45205</v>
      </c>
      <c r="D58" s="4">
        <v>52.57</v>
      </c>
      <c r="E58" s="4" t="str">
        <f>VLOOKUP(A58,HOP!A:L,12,0)</f>
        <v>52.57</v>
      </c>
      <c r="F58" s="4" t="str">
        <f>VLOOKUP(A58,HOP!A:C,3,0)</f>
        <v>4026749</v>
      </c>
      <c r="G58" s="4">
        <f t="shared" si="2"/>
        <v>0</v>
      </c>
      <c r="H58" s="4" t="str">
        <f t="shared" si="3"/>
        <v>，4026749</v>
      </c>
      <c r="I58" s="4" t="str">
        <f>VLOOKUP(A58,HOP!A:U,21,0)</f>
        <v>直连</v>
      </c>
    </row>
    <row r="59" s="4" customFormat="1" hidden="1" spans="1:9">
      <c r="A59" s="5">
        <v>999227195008410</v>
      </c>
      <c r="B59" s="6">
        <v>45204</v>
      </c>
      <c r="C59" s="6">
        <v>45205</v>
      </c>
      <c r="D59" s="4">
        <v>64.1</v>
      </c>
      <c r="E59" s="4" t="str">
        <f>VLOOKUP(A59,HOP!A:L,12,0)</f>
        <v>64.10</v>
      </c>
      <c r="F59" s="4" t="str">
        <f>VLOOKUP(A59,HOP!A:C,3,0)</f>
        <v>4026820</v>
      </c>
      <c r="G59" s="4">
        <f t="shared" si="2"/>
        <v>0</v>
      </c>
      <c r="H59" s="4" t="str">
        <f t="shared" si="3"/>
        <v>，4026820</v>
      </c>
      <c r="I59" s="4" t="str">
        <f>VLOOKUP(A59,HOP!A:U,21,0)</f>
        <v>直连</v>
      </c>
    </row>
    <row r="60" s="4" customFormat="1" hidden="1" spans="1:9">
      <c r="A60" s="5">
        <v>999227195287516</v>
      </c>
      <c r="B60" s="6">
        <v>45204</v>
      </c>
      <c r="C60" s="6">
        <v>45205</v>
      </c>
      <c r="D60" s="4">
        <v>54.2</v>
      </c>
      <c r="E60" s="4" t="str">
        <f>VLOOKUP(A60,HOP!A:L,12,0)</f>
        <v>54.20</v>
      </c>
      <c r="F60" s="4" t="str">
        <f>VLOOKUP(A60,HOP!A:C,3,0)</f>
        <v>4027062</v>
      </c>
      <c r="G60" s="4">
        <f t="shared" si="2"/>
        <v>0</v>
      </c>
      <c r="H60" s="4" t="str">
        <f t="shared" si="3"/>
        <v>，4027062</v>
      </c>
      <c r="I60" s="4" t="str">
        <f>VLOOKUP(A60,HOP!A:U,21,0)</f>
        <v>直连</v>
      </c>
    </row>
    <row r="61" s="4" customFormat="1" hidden="1" spans="1:9">
      <c r="A61" s="5">
        <v>999227195354636</v>
      </c>
      <c r="B61" s="6">
        <v>45204</v>
      </c>
      <c r="C61" s="6">
        <v>45205</v>
      </c>
      <c r="D61" s="4">
        <v>48.09</v>
      </c>
      <c r="E61" s="4" t="str">
        <f>VLOOKUP(A61,HOP!A:L,12,0)</f>
        <v>48.09</v>
      </c>
      <c r="F61" s="4" t="str">
        <f>VLOOKUP(A61,HOP!A:C,3,0)</f>
        <v>4027256</v>
      </c>
      <c r="G61" s="4">
        <f t="shared" si="2"/>
        <v>0</v>
      </c>
      <c r="H61" s="4" t="str">
        <f t="shared" si="3"/>
        <v>，4027256</v>
      </c>
      <c r="I61" s="4" t="str">
        <f>VLOOKUP(A61,HOP!A:U,21,0)</f>
        <v>直连</v>
      </c>
    </row>
    <row r="62" s="4" customFormat="1" hidden="1" spans="1:9">
      <c r="A62" s="5">
        <v>999227195408376</v>
      </c>
      <c r="B62" s="6">
        <v>45204</v>
      </c>
      <c r="C62" s="6">
        <v>45205</v>
      </c>
      <c r="D62" s="4">
        <v>38.38</v>
      </c>
      <c r="E62" s="4" t="str">
        <f>VLOOKUP(A62,HOP!A:L,12,0)</f>
        <v>38.38</v>
      </c>
      <c r="F62" s="4" t="str">
        <f>VLOOKUP(A62,HOP!A:C,3,0)</f>
        <v>4027286</v>
      </c>
      <c r="G62" s="4">
        <f t="shared" si="2"/>
        <v>0</v>
      </c>
      <c r="H62" s="4" t="str">
        <f t="shared" si="3"/>
        <v>，4027286</v>
      </c>
      <c r="I62" s="4" t="str">
        <f>VLOOKUP(A62,HOP!A:U,21,0)</f>
        <v>直连</v>
      </c>
    </row>
    <row r="63" s="4" customFormat="1" hidden="1" spans="1:9">
      <c r="A63" s="5">
        <v>999227195474728</v>
      </c>
      <c r="B63" s="6">
        <v>45204</v>
      </c>
      <c r="C63" s="6">
        <v>45205</v>
      </c>
      <c r="D63" s="4">
        <v>37.08</v>
      </c>
      <c r="E63" s="4" t="str">
        <f>VLOOKUP(A63,HOP!A:L,12,0)</f>
        <v>37.08</v>
      </c>
      <c r="F63" s="4" t="str">
        <f>VLOOKUP(A63,HOP!A:C,3,0)</f>
        <v>4027327</v>
      </c>
      <c r="G63" s="4">
        <f t="shared" si="2"/>
        <v>0</v>
      </c>
      <c r="H63" s="4" t="str">
        <f t="shared" si="3"/>
        <v>，4027327</v>
      </c>
      <c r="I63" s="4" t="str">
        <f>VLOOKUP(A63,HOP!A:U,21,0)</f>
        <v>直连</v>
      </c>
    </row>
    <row r="64" s="4" customFormat="1" hidden="1" spans="1:9">
      <c r="A64" s="5">
        <v>999227237488378</v>
      </c>
      <c r="B64" s="6">
        <v>45204</v>
      </c>
      <c r="C64" s="6">
        <v>45205</v>
      </c>
      <c r="D64" s="4">
        <v>18.58</v>
      </c>
      <c r="E64" s="4" t="str">
        <f>VLOOKUP(A64,HOP!A:L,12,0)</f>
        <v>18.58</v>
      </c>
      <c r="F64" s="4" t="str">
        <f>VLOOKUP(A64,HOP!A:C,3,0)</f>
        <v>4027566</v>
      </c>
      <c r="G64" s="4">
        <f t="shared" si="2"/>
        <v>0</v>
      </c>
      <c r="H64" s="4" t="str">
        <f t="shared" si="3"/>
        <v>，4027566</v>
      </c>
      <c r="I64" s="4" t="str">
        <f>VLOOKUP(A64,HOP!A:U,21,0)</f>
        <v>直连</v>
      </c>
    </row>
    <row r="65" s="4" customFormat="1" hidden="1" spans="1:9">
      <c r="A65" s="5">
        <v>999227251781566</v>
      </c>
      <c r="B65" s="6">
        <v>45204</v>
      </c>
      <c r="C65" s="6">
        <v>45205</v>
      </c>
      <c r="D65" s="4">
        <v>14.93</v>
      </c>
      <c r="E65" s="4" t="str">
        <f>VLOOKUP(A65,HOP!A:L,12,0)</f>
        <v>14.93</v>
      </c>
      <c r="F65" s="4" t="str">
        <f>VLOOKUP(A65,HOP!A:C,3,0)</f>
        <v>4027639</v>
      </c>
      <c r="G65" s="4">
        <f t="shared" si="2"/>
        <v>0</v>
      </c>
      <c r="H65" s="4" t="str">
        <f t="shared" si="3"/>
        <v>，4027639</v>
      </c>
      <c r="I65" s="4" t="str">
        <f>VLOOKUP(A65,HOP!A:U,21,0)</f>
        <v>直连</v>
      </c>
    </row>
    <row r="66" s="4" customFormat="1" hidden="1" spans="1:9">
      <c r="A66" s="5">
        <v>999227252462604</v>
      </c>
      <c r="B66" s="6">
        <v>45204</v>
      </c>
      <c r="C66" s="6">
        <v>45205</v>
      </c>
      <c r="D66" s="4">
        <v>20.41</v>
      </c>
      <c r="E66" s="4" t="str">
        <f>VLOOKUP(A66,HOP!A:L,12,0)</f>
        <v>20.41</v>
      </c>
      <c r="F66" s="4" t="str">
        <f>VLOOKUP(A66,HOP!A:C,3,0)</f>
        <v>4027686</v>
      </c>
      <c r="G66" s="4">
        <f t="shared" si="2"/>
        <v>0</v>
      </c>
      <c r="H66" s="4" t="str">
        <f t="shared" si="3"/>
        <v>，4027686</v>
      </c>
      <c r="I66" s="4" t="str">
        <f>VLOOKUP(A66,HOP!A:U,21,0)</f>
        <v>直连</v>
      </c>
    </row>
    <row r="68" spans="4:4">
      <c r="D68" s="4">
        <f>SUM(D2:D67)</f>
        <v>8168.87</v>
      </c>
    </row>
    <row r="74" spans="1:4">
      <c r="A74" s="4" t="s">
        <v>361</v>
      </c>
      <c r="C74" s="4">
        <v>702.4</v>
      </c>
      <c r="D74" s="4">
        <v>5500.05</v>
      </c>
    </row>
    <row r="75" spans="1:4">
      <c r="A75" s="4" t="s">
        <v>362</v>
      </c>
      <c r="C75" s="4">
        <v>7424.92</v>
      </c>
      <c r="D75" s="4">
        <v>58139.87</v>
      </c>
    </row>
    <row r="76" spans="1:4">
      <c r="A76" s="4" t="s">
        <v>363</v>
      </c>
      <c r="C76" s="4">
        <v>41.55</v>
      </c>
      <c r="D76" s="4">
        <v>325.35</v>
      </c>
    </row>
    <row r="77" spans="1:4">
      <c r="A77" s="4" t="s">
        <v>364</v>
      </c>
      <c r="C77" s="4">
        <f>SUBTOTAL(9,C74:C76)</f>
        <v>8168.87</v>
      </c>
      <c r="D77" s="4">
        <f>SUBTOTAL(9,D74:D76)</f>
        <v>63965.27</v>
      </c>
    </row>
    <row r="78" spans="1:1">
      <c r="A78" s="4" t="s">
        <v>365</v>
      </c>
    </row>
  </sheetData>
  <autoFilter ref="A1:X66">
    <filterColumn colId="3">
      <filters>
        <filter val="130.11"/>
        <filter val="22.52"/>
        <filter val="91.12"/>
        <filter val="93.12"/>
        <filter val="121.12"/>
        <filter val="14.93"/>
        <filter val="245.13"/>
        <filter val="121.14"/>
        <filter val="41.55"/>
        <filter val="16.96"/>
        <filter val="52.57"/>
        <filter val="18.58"/>
        <filter val="40.58"/>
        <filter val="54.99"/>
        <filter val="120"/>
        <filter val="64.1"/>
        <filter val="15.61"/>
        <filter val="54.2"/>
        <filter val="105.2"/>
        <filter val="52.62"/>
        <filter val="42.3"/>
        <filter val="136.3"/>
        <filter val="196.4"/>
        <filter val="2179.4"/>
        <filter val="22.6"/>
        <filter val="95.6"/>
        <filter val="50.26"/>
        <filter val="99.26"/>
        <filter val="15.27"/>
        <filter val="676.8"/>
        <filter val="175.68"/>
        <filter val="66.9"/>
        <filter val="104.9"/>
        <filter val="159.69"/>
        <filter val="16.31"/>
        <filter val="39.71"/>
        <filter val="328.71"/>
        <filter val="13.33"/>
        <filter val="118.34"/>
        <filter val="269.75"/>
        <filter val="28.76"/>
        <filter val="37.38"/>
        <filter val="38.38"/>
        <filter val="82.38"/>
        <filter val="20.41"/>
        <filter val="88.41"/>
        <filter val="91.42"/>
        <filter val="112.42"/>
        <filter val="44"/>
        <filter val="19.44"/>
        <filter val="187.44"/>
        <filter val="52.05"/>
        <filter val="61.05"/>
        <filter val="15.46"/>
        <filter val="39.47"/>
        <filter val="25.48"/>
        <filter val="34.08"/>
        <filter val="35.88"/>
        <filter val="37.08"/>
        <filter val="49.08"/>
        <filter val="126.08"/>
        <filter val="559.48"/>
        <filter val="48.09"/>
        <filter val="51.49"/>
      </filters>
    </filterColumn>
    <filterColumn colId="6">
      <filters>
        <filter val="#N/A"/>
        <filter val="-0.0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366</v>
      </c>
      <c r="B1" s="2" t="s">
        <v>367</v>
      </c>
      <c r="C1" s="2" t="s">
        <v>368</v>
      </c>
      <c r="D1" s="2" t="s">
        <v>369</v>
      </c>
      <c r="E1" s="2" t="s">
        <v>13</v>
      </c>
      <c r="F1" s="2" t="s">
        <v>5</v>
      </c>
      <c r="G1" s="2" t="s">
        <v>6</v>
      </c>
      <c r="H1" s="2" t="s">
        <v>370</v>
      </c>
      <c r="I1" s="2" t="s">
        <v>371</v>
      </c>
      <c r="J1" s="2" t="s">
        <v>372</v>
      </c>
      <c r="K1" s="2" t="s">
        <v>373</v>
      </c>
      <c r="L1" s="2" t="s">
        <v>374</v>
      </c>
      <c r="M1" s="2" t="s">
        <v>375</v>
      </c>
      <c r="N1" s="2" t="s">
        <v>376</v>
      </c>
      <c r="O1" s="2" t="s">
        <v>377</v>
      </c>
      <c r="P1" s="2" t="s">
        <v>378</v>
      </c>
      <c r="Q1" s="2" t="s">
        <v>379</v>
      </c>
      <c r="R1" s="2" t="s">
        <v>380</v>
      </c>
      <c r="S1" s="2" t="s">
        <v>381</v>
      </c>
      <c r="T1" s="2" t="s">
        <v>382</v>
      </c>
      <c r="U1" s="2" t="s">
        <v>383</v>
      </c>
      <c r="V1" s="2" t="s">
        <v>384</v>
      </c>
    </row>
    <row r="2" s="1" customFormat="1" spans="1:22">
      <c r="A2" s="3">
        <v>999227252462604</v>
      </c>
      <c r="B2" s="1" t="s">
        <v>385</v>
      </c>
      <c r="C2" s="1" t="s">
        <v>386</v>
      </c>
      <c r="D2" s="1" t="s">
        <v>387</v>
      </c>
      <c r="E2" s="1" t="s">
        <v>388</v>
      </c>
      <c r="F2" s="1" t="s">
        <v>385</v>
      </c>
      <c r="G2" s="1" t="s">
        <v>389</v>
      </c>
      <c r="H2" s="1" t="s">
        <v>390</v>
      </c>
      <c r="I2" s="1" t="s">
        <v>391</v>
      </c>
      <c r="J2" s="1" t="s">
        <v>30</v>
      </c>
      <c r="K2" s="1" t="s">
        <v>392</v>
      </c>
      <c r="L2" s="1" t="s">
        <v>392</v>
      </c>
      <c r="M2" s="1" t="s">
        <v>393</v>
      </c>
      <c r="N2" s="1" t="s">
        <v>393</v>
      </c>
      <c r="O2" s="1" t="s">
        <v>394</v>
      </c>
      <c r="P2" s="1" t="s">
        <v>395</v>
      </c>
      <c r="Q2" s="1" t="s">
        <v>396</v>
      </c>
      <c r="R2" s="1" t="s">
        <v>397</v>
      </c>
      <c r="S2" s="1" t="s">
        <v>398</v>
      </c>
      <c r="T2" s="1" t="s">
        <v>399</v>
      </c>
      <c r="U2" s="1" t="s">
        <v>400</v>
      </c>
      <c r="V2" s="1" t="s">
        <v>401</v>
      </c>
    </row>
    <row r="3" s="1" customFormat="1" spans="1:22">
      <c r="A3" s="3">
        <v>999227251781566</v>
      </c>
      <c r="B3" s="1" t="s">
        <v>385</v>
      </c>
      <c r="C3" s="1" t="s">
        <v>402</v>
      </c>
      <c r="D3" s="1" t="s">
        <v>403</v>
      </c>
      <c r="E3" s="1" t="s">
        <v>404</v>
      </c>
      <c r="F3" s="1" t="s">
        <v>385</v>
      </c>
      <c r="G3" s="1" t="s">
        <v>389</v>
      </c>
      <c r="H3" s="1" t="s">
        <v>390</v>
      </c>
      <c r="I3" s="1" t="s">
        <v>405</v>
      </c>
      <c r="J3" s="1" t="s">
        <v>30</v>
      </c>
      <c r="K3" s="1" t="s">
        <v>406</v>
      </c>
      <c r="L3" s="1" t="s">
        <v>406</v>
      </c>
      <c r="M3" s="1" t="s">
        <v>393</v>
      </c>
      <c r="N3" s="1" t="s">
        <v>393</v>
      </c>
      <c r="O3" s="1" t="s">
        <v>394</v>
      </c>
      <c r="P3" s="1" t="s">
        <v>395</v>
      </c>
      <c r="Q3" s="1" t="s">
        <v>396</v>
      </c>
      <c r="R3" s="1" t="s">
        <v>407</v>
      </c>
      <c r="S3" s="1" t="s">
        <v>398</v>
      </c>
      <c r="T3" s="1" t="s">
        <v>399</v>
      </c>
      <c r="U3" s="1" t="s">
        <v>400</v>
      </c>
      <c r="V3" s="1" t="s">
        <v>401</v>
      </c>
    </row>
    <row r="4" s="1" customFormat="1" spans="1:22">
      <c r="A4" s="3">
        <v>999227237488378</v>
      </c>
      <c r="B4" s="1" t="s">
        <v>385</v>
      </c>
      <c r="C4" s="1" t="s">
        <v>408</v>
      </c>
      <c r="D4" s="1" t="s">
        <v>409</v>
      </c>
      <c r="E4" s="1" t="s">
        <v>410</v>
      </c>
      <c r="F4" s="1" t="s">
        <v>385</v>
      </c>
      <c r="G4" s="1" t="s">
        <v>389</v>
      </c>
      <c r="H4" s="1" t="s">
        <v>390</v>
      </c>
      <c r="I4" s="1" t="s">
        <v>411</v>
      </c>
      <c r="J4" s="1" t="s">
        <v>30</v>
      </c>
      <c r="K4" s="1" t="s">
        <v>412</v>
      </c>
      <c r="L4" s="1" t="s">
        <v>412</v>
      </c>
      <c r="M4" s="1" t="s">
        <v>393</v>
      </c>
      <c r="N4" s="1" t="s">
        <v>393</v>
      </c>
      <c r="O4" s="1" t="s">
        <v>394</v>
      </c>
      <c r="P4" s="1" t="s">
        <v>395</v>
      </c>
      <c r="Q4" s="1" t="s">
        <v>396</v>
      </c>
      <c r="R4" s="1" t="s">
        <v>413</v>
      </c>
      <c r="S4" s="1" t="s">
        <v>398</v>
      </c>
      <c r="T4" s="1" t="s">
        <v>399</v>
      </c>
      <c r="U4" s="1" t="s">
        <v>400</v>
      </c>
      <c r="V4" s="1" t="s">
        <v>401</v>
      </c>
    </row>
    <row r="5" s="1" customFormat="1" spans="1:22">
      <c r="A5" s="3">
        <v>999227195474728</v>
      </c>
      <c r="B5" s="1" t="s">
        <v>385</v>
      </c>
      <c r="C5" s="1" t="s">
        <v>414</v>
      </c>
      <c r="D5" s="1" t="s">
        <v>415</v>
      </c>
      <c r="E5" s="1" t="s">
        <v>416</v>
      </c>
      <c r="F5" s="1" t="s">
        <v>385</v>
      </c>
      <c r="G5" s="1" t="s">
        <v>389</v>
      </c>
      <c r="H5" s="1" t="s">
        <v>390</v>
      </c>
      <c r="I5" s="1" t="s">
        <v>417</v>
      </c>
      <c r="J5" s="1" t="s">
        <v>30</v>
      </c>
      <c r="K5" s="1" t="s">
        <v>418</v>
      </c>
      <c r="L5" s="1" t="s">
        <v>418</v>
      </c>
      <c r="M5" s="1" t="s">
        <v>393</v>
      </c>
      <c r="N5" s="1" t="s">
        <v>393</v>
      </c>
      <c r="O5" s="1" t="s">
        <v>394</v>
      </c>
      <c r="P5" s="1" t="s">
        <v>395</v>
      </c>
      <c r="Q5" s="1" t="s">
        <v>396</v>
      </c>
      <c r="R5" s="1" t="s">
        <v>419</v>
      </c>
      <c r="S5" s="1" t="s">
        <v>398</v>
      </c>
      <c r="T5" s="1" t="s">
        <v>399</v>
      </c>
      <c r="U5" s="1" t="s">
        <v>400</v>
      </c>
      <c r="V5" s="1" t="s">
        <v>420</v>
      </c>
    </row>
    <row r="6" s="1" customFormat="1" spans="1:22">
      <c r="A6" s="3">
        <v>999227195408376</v>
      </c>
      <c r="B6" s="1" t="s">
        <v>385</v>
      </c>
      <c r="C6" s="1" t="s">
        <v>421</v>
      </c>
      <c r="D6" s="1" t="s">
        <v>422</v>
      </c>
      <c r="E6" s="1" t="s">
        <v>423</v>
      </c>
      <c r="F6" s="1" t="s">
        <v>385</v>
      </c>
      <c r="G6" s="1" t="s">
        <v>389</v>
      </c>
      <c r="H6" s="1" t="s">
        <v>390</v>
      </c>
      <c r="I6" s="1" t="s">
        <v>424</v>
      </c>
      <c r="J6" s="1" t="s">
        <v>30</v>
      </c>
      <c r="K6" s="1" t="s">
        <v>425</v>
      </c>
      <c r="L6" s="1" t="s">
        <v>425</v>
      </c>
      <c r="M6" s="1" t="s">
        <v>393</v>
      </c>
      <c r="N6" s="1" t="s">
        <v>393</v>
      </c>
      <c r="O6" s="1" t="s">
        <v>394</v>
      </c>
      <c r="P6" s="1" t="s">
        <v>395</v>
      </c>
      <c r="Q6" s="1" t="s">
        <v>396</v>
      </c>
      <c r="R6" s="1" t="s">
        <v>426</v>
      </c>
      <c r="S6" s="1" t="s">
        <v>398</v>
      </c>
      <c r="T6" s="1" t="s">
        <v>399</v>
      </c>
      <c r="U6" s="1" t="s">
        <v>400</v>
      </c>
      <c r="V6" s="1" t="s">
        <v>401</v>
      </c>
    </row>
    <row r="7" s="1" customFormat="1" spans="1:22">
      <c r="A7" s="3">
        <v>999227195354636</v>
      </c>
      <c r="B7" s="1" t="s">
        <v>385</v>
      </c>
      <c r="C7" s="1" t="s">
        <v>427</v>
      </c>
      <c r="D7" s="1" t="s">
        <v>428</v>
      </c>
      <c r="E7" s="1" t="s">
        <v>429</v>
      </c>
      <c r="F7" s="1" t="s">
        <v>385</v>
      </c>
      <c r="G7" s="1" t="s">
        <v>389</v>
      </c>
      <c r="H7" s="1" t="s">
        <v>390</v>
      </c>
      <c r="I7" s="1" t="s">
        <v>430</v>
      </c>
      <c r="J7" s="1" t="s">
        <v>30</v>
      </c>
      <c r="K7" s="1" t="s">
        <v>431</v>
      </c>
      <c r="L7" s="1" t="s">
        <v>431</v>
      </c>
      <c r="M7" s="1" t="s">
        <v>393</v>
      </c>
      <c r="N7" s="1" t="s">
        <v>393</v>
      </c>
      <c r="O7" s="1" t="s">
        <v>394</v>
      </c>
      <c r="P7" s="1" t="s">
        <v>395</v>
      </c>
      <c r="Q7" s="1" t="s">
        <v>396</v>
      </c>
      <c r="R7" s="1" t="s">
        <v>432</v>
      </c>
      <c r="S7" s="1" t="s">
        <v>398</v>
      </c>
      <c r="T7" s="1" t="s">
        <v>399</v>
      </c>
      <c r="U7" s="1" t="s">
        <v>400</v>
      </c>
      <c r="V7" s="1" t="s">
        <v>401</v>
      </c>
    </row>
    <row r="8" s="1" customFormat="1" spans="1:22">
      <c r="A8" s="3">
        <v>999227195287516</v>
      </c>
      <c r="B8" s="1" t="s">
        <v>385</v>
      </c>
      <c r="C8" s="1" t="s">
        <v>433</v>
      </c>
      <c r="D8" s="1" t="s">
        <v>434</v>
      </c>
      <c r="E8" s="1" t="s">
        <v>435</v>
      </c>
      <c r="F8" s="1" t="s">
        <v>385</v>
      </c>
      <c r="G8" s="1" t="s">
        <v>389</v>
      </c>
      <c r="H8" s="1" t="s">
        <v>390</v>
      </c>
      <c r="I8" s="1" t="s">
        <v>436</v>
      </c>
      <c r="J8" s="1" t="s">
        <v>30</v>
      </c>
      <c r="K8" s="1" t="s">
        <v>437</v>
      </c>
      <c r="L8" s="1" t="s">
        <v>437</v>
      </c>
      <c r="M8" s="1" t="s">
        <v>393</v>
      </c>
      <c r="N8" s="1" t="s">
        <v>393</v>
      </c>
      <c r="O8" s="1" t="s">
        <v>394</v>
      </c>
      <c r="P8" s="1" t="s">
        <v>395</v>
      </c>
      <c r="Q8" s="1" t="s">
        <v>396</v>
      </c>
      <c r="R8" s="1" t="s">
        <v>438</v>
      </c>
      <c r="S8" s="1" t="s">
        <v>398</v>
      </c>
      <c r="T8" s="1" t="s">
        <v>399</v>
      </c>
      <c r="U8" s="1" t="s">
        <v>400</v>
      </c>
      <c r="V8" s="1" t="s">
        <v>439</v>
      </c>
    </row>
    <row r="9" s="1" customFormat="1" spans="1:22">
      <c r="A9" s="3">
        <v>999227195008410</v>
      </c>
      <c r="B9" s="1" t="s">
        <v>385</v>
      </c>
      <c r="C9" s="1" t="s">
        <v>440</v>
      </c>
      <c r="D9" s="1" t="s">
        <v>441</v>
      </c>
      <c r="E9" s="1" t="s">
        <v>442</v>
      </c>
      <c r="F9" s="1" t="s">
        <v>385</v>
      </c>
      <c r="G9" s="1" t="s">
        <v>389</v>
      </c>
      <c r="H9" s="1" t="s">
        <v>390</v>
      </c>
      <c r="I9" s="1" t="s">
        <v>443</v>
      </c>
      <c r="J9" s="1" t="s">
        <v>30</v>
      </c>
      <c r="K9" s="1" t="s">
        <v>444</v>
      </c>
      <c r="L9" s="1" t="s">
        <v>444</v>
      </c>
      <c r="M9" s="1" t="s">
        <v>393</v>
      </c>
      <c r="N9" s="1" t="s">
        <v>393</v>
      </c>
      <c r="O9" s="1" t="s">
        <v>394</v>
      </c>
      <c r="P9" s="1" t="s">
        <v>395</v>
      </c>
      <c r="Q9" s="1" t="s">
        <v>396</v>
      </c>
      <c r="R9" s="1" t="s">
        <v>445</v>
      </c>
      <c r="S9" s="1" t="s">
        <v>398</v>
      </c>
      <c r="T9" s="1" t="s">
        <v>399</v>
      </c>
      <c r="U9" s="1" t="s">
        <v>400</v>
      </c>
      <c r="V9" s="1" t="s">
        <v>401</v>
      </c>
    </row>
    <row r="10" s="1" customFormat="1" spans="1:22">
      <c r="A10" s="3">
        <v>999227194258443</v>
      </c>
      <c r="B10" s="1" t="s">
        <v>385</v>
      </c>
      <c r="C10" s="1" t="s">
        <v>446</v>
      </c>
      <c r="D10" s="1" t="s">
        <v>447</v>
      </c>
      <c r="E10" s="1" t="s">
        <v>448</v>
      </c>
      <c r="F10" s="1" t="s">
        <v>385</v>
      </c>
      <c r="G10" s="1" t="s">
        <v>389</v>
      </c>
      <c r="H10" s="1" t="s">
        <v>390</v>
      </c>
      <c r="I10" s="1" t="s">
        <v>449</v>
      </c>
      <c r="J10" s="1" t="s">
        <v>30</v>
      </c>
      <c r="K10" s="1" t="s">
        <v>450</v>
      </c>
      <c r="L10" s="1" t="s">
        <v>450</v>
      </c>
      <c r="M10" s="1" t="s">
        <v>393</v>
      </c>
      <c r="N10" s="1" t="s">
        <v>393</v>
      </c>
      <c r="O10" s="1" t="s">
        <v>394</v>
      </c>
      <c r="P10" s="1" t="s">
        <v>395</v>
      </c>
      <c r="Q10" s="1" t="s">
        <v>396</v>
      </c>
      <c r="R10" s="1" t="s">
        <v>451</v>
      </c>
      <c r="S10" s="1" t="s">
        <v>398</v>
      </c>
      <c r="T10" s="1" t="s">
        <v>399</v>
      </c>
      <c r="U10" s="1" t="s">
        <v>400</v>
      </c>
      <c r="V10" s="1" t="s">
        <v>452</v>
      </c>
    </row>
    <row r="11" s="1" customFormat="1" spans="1:22">
      <c r="A11" s="3">
        <v>999227194073287</v>
      </c>
      <c r="B11" s="1" t="s">
        <v>385</v>
      </c>
      <c r="C11" s="1" t="s">
        <v>453</v>
      </c>
      <c r="D11" s="1" t="s">
        <v>454</v>
      </c>
      <c r="E11" s="1" t="s">
        <v>455</v>
      </c>
      <c r="F11" s="1" t="s">
        <v>385</v>
      </c>
      <c r="G11" s="1" t="s">
        <v>389</v>
      </c>
      <c r="H11" s="1" t="s">
        <v>390</v>
      </c>
      <c r="I11" s="1" t="s">
        <v>456</v>
      </c>
      <c r="J11" s="1" t="s">
        <v>30</v>
      </c>
      <c r="K11" s="1" t="s">
        <v>457</v>
      </c>
      <c r="L11" s="1" t="s">
        <v>457</v>
      </c>
      <c r="M11" s="1" t="s">
        <v>393</v>
      </c>
      <c r="N11" s="1" t="s">
        <v>393</v>
      </c>
      <c r="O11" s="1" t="s">
        <v>394</v>
      </c>
      <c r="P11" s="1" t="s">
        <v>395</v>
      </c>
      <c r="Q11" s="1" t="s">
        <v>396</v>
      </c>
      <c r="R11" s="1" t="s">
        <v>458</v>
      </c>
      <c r="S11" s="1" t="s">
        <v>398</v>
      </c>
      <c r="T11" s="1" t="s">
        <v>399</v>
      </c>
      <c r="U11" s="1" t="s">
        <v>400</v>
      </c>
      <c r="V11" s="1" t="s">
        <v>452</v>
      </c>
    </row>
    <row r="12" s="1" customFormat="1" spans="1:22">
      <c r="A12" s="3">
        <v>999227193982649</v>
      </c>
      <c r="B12" s="1" t="s">
        <v>385</v>
      </c>
      <c r="C12" s="1" t="s">
        <v>459</v>
      </c>
      <c r="D12" s="1" t="s">
        <v>460</v>
      </c>
      <c r="E12" s="1" t="s">
        <v>461</v>
      </c>
      <c r="F12" s="1" t="s">
        <v>385</v>
      </c>
      <c r="G12" s="1" t="s">
        <v>389</v>
      </c>
      <c r="H12" s="1" t="s">
        <v>390</v>
      </c>
      <c r="I12" s="1" t="s">
        <v>462</v>
      </c>
      <c r="J12" s="1" t="s">
        <v>30</v>
      </c>
      <c r="K12" s="1" t="s">
        <v>463</v>
      </c>
      <c r="L12" s="1" t="s">
        <v>463</v>
      </c>
      <c r="M12" s="1" t="s">
        <v>393</v>
      </c>
      <c r="N12" s="1" t="s">
        <v>393</v>
      </c>
      <c r="O12" s="1" t="s">
        <v>394</v>
      </c>
      <c r="P12" s="1" t="s">
        <v>395</v>
      </c>
      <c r="Q12" s="1" t="s">
        <v>396</v>
      </c>
      <c r="R12" s="1" t="s">
        <v>464</v>
      </c>
      <c r="S12" s="1" t="s">
        <v>398</v>
      </c>
      <c r="T12" s="1" t="s">
        <v>399</v>
      </c>
      <c r="U12" s="1" t="s">
        <v>400</v>
      </c>
      <c r="V12" s="1" t="s">
        <v>452</v>
      </c>
    </row>
    <row r="13" s="1" customFormat="1" spans="1:22">
      <c r="A13" s="3">
        <v>999227193852393</v>
      </c>
      <c r="B13" s="1" t="s">
        <v>385</v>
      </c>
      <c r="C13" s="1" t="s">
        <v>465</v>
      </c>
      <c r="D13" s="1" t="s">
        <v>466</v>
      </c>
      <c r="E13" s="1" t="s">
        <v>467</v>
      </c>
      <c r="F13" s="1" t="s">
        <v>385</v>
      </c>
      <c r="G13" s="1" t="s">
        <v>389</v>
      </c>
      <c r="H13" s="1" t="s">
        <v>390</v>
      </c>
      <c r="I13" s="1" t="s">
        <v>468</v>
      </c>
      <c r="J13" s="1" t="s">
        <v>30</v>
      </c>
      <c r="K13" s="1" t="s">
        <v>469</v>
      </c>
      <c r="L13" s="1" t="s">
        <v>469</v>
      </c>
      <c r="M13" s="1" t="s">
        <v>393</v>
      </c>
      <c r="N13" s="1" t="s">
        <v>393</v>
      </c>
      <c r="O13" s="1" t="s">
        <v>394</v>
      </c>
      <c r="P13" s="1" t="s">
        <v>395</v>
      </c>
      <c r="Q13" s="1" t="s">
        <v>396</v>
      </c>
      <c r="R13" s="1" t="s">
        <v>470</v>
      </c>
      <c r="S13" s="1" t="s">
        <v>398</v>
      </c>
      <c r="T13" s="1" t="s">
        <v>399</v>
      </c>
      <c r="U13" s="1" t="s">
        <v>400</v>
      </c>
      <c r="V13" s="1" t="s">
        <v>401</v>
      </c>
    </row>
    <row r="14" s="1" customFormat="1" spans="1:22">
      <c r="A14" s="3">
        <v>999227193840052</v>
      </c>
      <c r="B14" s="1" t="s">
        <v>385</v>
      </c>
      <c r="C14" s="1" t="s">
        <v>471</v>
      </c>
      <c r="D14" s="1" t="s">
        <v>472</v>
      </c>
      <c r="E14" s="1" t="s">
        <v>473</v>
      </c>
      <c r="F14" s="1" t="s">
        <v>385</v>
      </c>
      <c r="G14" s="1" t="s">
        <v>389</v>
      </c>
      <c r="H14" s="1" t="s">
        <v>390</v>
      </c>
      <c r="I14" s="1" t="s">
        <v>474</v>
      </c>
      <c r="J14" s="1" t="s">
        <v>30</v>
      </c>
      <c r="K14" s="1" t="s">
        <v>475</v>
      </c>
      <c r="L14" s="1" t="s">
        <v>475</v>
      </c>
      <c r="M14" s="1" t="s">
        <v>393</v>
      </c>
      <c r="N14" s="1" t="s">
        <v>393</v>
      </c>
      <c r="O14" s="1" t="s">
        <v>394</v>
      </c>
      <c r="P14" s="1" t="s">
        <v>395</v>
      </c>
      <c r="Q14" s="1" t="s">
        <v>396</v>
      </c>
      <c r="R14" s="1" t="s">
        <v>476</v>
      </c>
      <c r="S14" s="1" t="s">
        <v>398</v>
      </c>
      <c r="T14" s="1" t="s">
        <v>399</v>
      </c>
      <c r="U14" s="1" t="s">
        <v>400</v>
      </c>
      <c r="V14" s="1" t="s">
        <v>401</v>
      </c>
    </row>
    <row r="15" s="1" customFormat="1" spans="1:22">
      <c r="A15" s="3">
        <v>999227193822722</v>
      </c>
      <c r="B15" s="1" t="s">
        <v>385</v>
      </c>
      <c r="C15" s="1" t="s">
        <v>477</v>
      </c>
      <c r="D15" s="1" t="s">
        <v>428</v>
      </c>
      <c r="E15" s="1" t="s">
        <v>478</v>
      </c>
      <c r="F15" s="1" t="s">
        <v>385</v>
      </c>
      <c r="G15" s="1" t="s">
        <v>389</v>
      </c>
      <c r="H15" s="1" t="s">
        <v>390</v>
      </c>
      <c r="I15" s="1" t="s">
        <v>479</v>
      </c>
      <c r="J15" s="1" t="s">
        <v>30</v>
      </c>
      <c r="K15" s="1" t="s">
        <v>480</v>
      </c>
      <c r="L15" s="1" t="s">
        <v>480</v>
      </c>
      <c r="M15" s="1" t="s">
        <v>393</v>
      </c>
      <c r="N15" s="1" t="s">
        <v>393</v>
      </c>
      <c r="O15" s="1" t="s">
        <v>394</v>
      </c>
      <c r="P15" s="1" t="s">
        <v>395</v>
      </c>
      <c r="Q15" s="1" t="s">
        <v>396</v>
      </c>
      <c r="R15" s="1" t="s">
        <v>481</v>
      </c>
      <c r="S15" s="1" t="s">
        <v>398</v>
      </c>
      <c r="T15" s="1" t="s">
        <v>399</v>
      </c>
      <c r="U15" s="1" t="s">
        <v>400</v>
      </c>
      <c r="V15" s="1" t="s">
        <v>401</v>
      </c>
    </row>
    <row r="16" s="1" customFormat="1" spans="1:22">
      <c r="A16" s="3">
        <v>999227193636744</v>
      </c>
      <c r="B16" s="1" t="s">
        <v>385</v>
      </c>
      <c r="C16" s="1" t="s">
        <v>482</v>
      </c>
      <c r="D16" s="1" t="s">
        <v>483</v>
      </c>
      <c r="E16" s="1" t="s">
        <v>484</v>
      </c>
      <c r="F16" s="1" t="s">
        <v>385</v>
      </c>
      <c r="G16" s="1" t="s">
        <v>389</v>
      </c>
      <c r="H16" s="1" t="s">
        <v>390</v>
      </c>
      <c r="I16" s="1" t="s">
        <v>485</v>
      </c>
      <c r="J16" s="1" t="s">
        <v>30</v>
      </c>
      <c r="K16" s="1" t="s">
        <v>486</v>
      </c>
      <c r="L16" s="1" t="s">
        <v>486</v>
      </c>
      <c r="M16" s="1" t="s">
        <v>393</v>
      </c>
      <c r="N16" s="1" t="s">
        <v>393</v>
      </c>
      <c r="O16" s="1" t="s">
        <v>394</v>
      </c>
      <c r="P16" s="1" t="s">
        <v>395</v>
      </c>
      <c r="Q16" s="1" t="s">
        <v>396</v>
      </c>
      <c r="R16" s="1" t="s">
        <v>487</v>
      </c>
      <c r="S16" s="1" t="s">
        <v>398</v>
      </c>
      <c r="T16" s="1" t="s">
        <v>399</v>
      </c>
      <c r="U16" s="1" t="s">
        <v>400</v>
      </c>
      <c r="V16" s="1" t="s">
        <v>439</v>
      </c>
    </row>
    <row r="17" s="1" customFormat="1" spans="1:22">
      <c r="A17" s="3">
        <v>999227193612405</v>
      </c>
      <c r="B17" s="1" t="s">
        <v>385</v>
      </c>
      <c r="C17" s="1" t="s">
        <v>488</v>
      </c>
      <c r="D17" s="1" t="s">
        <v>489</v>
      </c>
      <c r="E17" s="1" t="s">
        <v>490</v>
      </c>
      <c r="F17" s="1" t="s">
        <v>385</v>
      </c>
      <c r="G17" s="1" t="s">
        <v>389</v>
      </c>
      <c r="H17" s="1" t="s">
        <v>390</v>
      </c>
      <c r="I17" s="1" t="s">
        <v>491</v>
      </c>
      <c r="J17" s="1" t="s">
        <v>30</v>
      </c>
      <c r="K17" s="1" t="s">
        <v>492</v>
      </c>
      <c r="L17" s="1" t="s">
        <v>492</v>
      </c>
      <c r="M17" s="1" t="s">
        <v>393</v>
      </c>
      <c r="N17" s="1" t="s">
        <v>393</v>
      </c>
      <c r="O17" s="1" t="s">
        <v>394</v>
      </c>
      <c r="P17" s="1" t="s">
        <v>395</v>
      </c>
      <c r="Q17" s="1" t="s">
        <v>396</v>
      </c>
      <c r="R17" s="1" t="s">
        <v>493</v>
      </c>
      <c r="S17" s="1" t="s">
        <v>398</v>
      </c>
      <c r="T17" s="1" t="s">
        <v>399</v>
      </c>
      <c r="U17" s="1" t="s">
        <v>400</v>
      </c>
      <c r="V17" s="1" t="s">
        <v>494</v>
      </c>
    </row>
    <row r="18" s="1" customFormat="1" spans="1:22">
      <c r="A18" s="3">
        <v>999227193512516</v>
      </c>
      <c r="B18" s="1" t="s">
        <v>385</v>
      </c>
      <c r="C18" s="1" t="s">
        <v>495</v>
      </c>
      <c r="D18" s="1" t="s">
        <v>496</v>
      </c>
      <c r="E18" s="1" t="s">
        <v>497</v>
      </c>
      <c r="F18" s="1" t="s">
        <v>385</v>
      </c>
      <c r="G18" s="1" t="s">
        <v>389</v>
      </c>
      <c r="H18" s="1" t="s">
        <v>390</v>
      </c>
      <c r="I18" s="1" t="s">
        <v>498</v>
      </c>
      <c r="J18" s="1" t="s">
        <v>30</v>
      </c>
      <c r="K18" s="1" t="s">
        <v>499</v>
      </c>
      <c r="L18" s="1" t="s">
        <v>499</v>
      </c>
      <c r="M18" s="1" t="s">
        <v>393</v>
      </c>
      <c r="N18" s="1" t="s">
        <v>393</v>
      </c>
      <c r="O18" s="1" t="s">
        <v>394</v>
      </c>
      <c r="P18" s="1" t="s">
        <v>395</v>
      </c>
      <c r="Q18" s="1" t="s">
        <v>396</v>
      </c>
      <c r="R18" s="1" t="s">
        <v>500</v>
      </c>
      <c r="S18" s="1" t="s">
        <v>398</v>
      </c>
      <c r="T18" s="1" t="s">
        <v>399</v>
      </c>
      <c r="U18" s="1" t="s">
        <v>400</v>
      </c>
      <c r="V18" s="1" t="s">
        <v>501</v>
      </c>
    </row>
    <row r="19" s="1" customFormat="1" spans="1:22">
      <c r="A19" s="3">
        <v>999227193160909</v>
      </c>
      <c r="B19" s="1" t="s">
        <v>385</v>
      </c>
      <c r="C19" s="1" t="s">
        <v>502</v>
      </c>
      <c r="D19" s="1" t="s">
        <v>503</v>
      </c>
      <c r="E19" s="1" t="s">
        <v>504</v>
      </c>
      <c r="F19" s="1" t="s">
        <v>385</v>
      </c>
      <c r="G19" s="1" t="s">
        <v>389</v>
      </c>
      <c r="H19" s="1" t="s">
        <v>390</v>
      </c>
      <c r="I19" s="1" t="s">
        <v>505</v>
      </c>
      <c r="J19" s="1" t="s">
        <v>30</v>
      </c>
      <c r="K19" s="1" t="s">
        <v>506</v>
      </c>
      <c r="L19" s="1" t="s">
        <v>506</v>
      </c>
      <c r="M19" s="1" t="s">
        <v>393</v>
      </c>
      <c r="N19" s="1" t="s">
        <v>393</v>
      </c>
      <c r="O19" s="1" t="s">
        <v>394</v>
      </c>
      <c r="P19" s="1" t="s">
        <v>395</v>
      </c>
      <c r="Q19" s="1" t="s">
        <v>396</v>
      </c>
      <c r="R19" s="1" t="s">
        <v>507</v>
      </c>
      <c r="S19" s="1" t="s">
        <v>398</v>
      </c>
      <c r="T19" s="1" t="s">
        <v>399</v>
      </c>
      <c r="U19" s="1" t="s">
        <v>400</v>
      </c>
      <c r="V19" s="1" t="s">
        <v>494</v>
      </c>
    </row>
    <row r="20" s="1" customFormat="1" spans="1:22">
      <c r="A20" s="3">
        <v>999227192605812</v>
      </c>
      <c r="B20" s="1" t="s">
        <v>385</v>
      </c>
      <c r="C20" s="1" t="s">
        <v>508</v>
      </c>
      <c r="D20" s="1" t="s">
        <v>509</v>
      </c>
      <c r="E20" s="1" t="s">
        <v>510</v>
      </c>
      <c r="F20" s="1" t="s">
        <v>385</v>
      </c>
      <c r="G20" s="1" t="s">
        <v>389</v>
      </c>
      <c r="H20" s="1" t="s">
        <v>390</v>
      </c>
      <c r="I20" s="1" t="s">
        <v>511</v>
      </c>
      <c r="J20" s="1" t="s">
        <v>30</v>
      </c>
      <c r="K20" s="1" t="s">
        <v>512</v>
      </c>
      <c r="L20" s="1" t="s">
        <v>512</v>
      </c>
      <c r="M20" s="1" t="s">
        <v>393</v>
      </c>
      <c r="N20" s="1" t="s">
        <v>393</v>
      </c>
      <c r="O20" s="1" t="s">
        <v>394</v>
      </c>
      <c r="P20" s="1" t="s">
        <v>395</v>
      </c>
      <c r="Q20" s="1" t="s">
        <v>396</v>
      </c>
      <c r="R20" s="1" t="s">
        <v>513</v>
      </c>
      <c r="S20" s="1" t="s">
        <v>398</v>
      </c>
      <c r="T20" s="1" t="s">
        <v>399</v>
      </c>
      <c r="U20" s="1" t="s">
        <v>400</v>
      </c>
      <c r="V20" s="1" t="s">
        <v>401</v>
      </c>
    </row>
    <row r="21" s="1" customFormat="1" spans="1:22">
      <c r="A21" s="3">
        <v>999227194904679</v>
      </c>
      <c r="B21" s="1" t="s">
        <v>385</v>
      </c>
      <c r="C21" s="1" t="s">
        <v>514</v>
      </c>
      <c r="D21" s="1" t="s">
        <v>515</v>
      </c>
      <c r="E21" s="1" t="s">
        <v>516</v>
      </c>
      <c r="F21" s="1" t="s">
        <v>385</v>
      </c>
      <c r="G21" s="1" t="s">
        <v>389</v>
      </c>
      <c r="H21" s="1" t="s">
        <v>390</v>
      </c>
      <c r="I21" s="1" t="s">
        <v>517</v>
      </c>
      <c r="J21" s="1" t="s">
        <v>30</v>
      </c>
      <c r="K21" s="1" t="s">
        <v>518</v>
      </c>
      <c r="L21" s="1" t="s">
        <v>518</v>
      </c>
      <c r="M21" s="1" t="s">
        <v>393</v>
      </c>
      <c r="N21" s="1" t="s">
        <v>393</v>
      </c>
      <c r="O21" s="1" t="s">
        <v>394</v>
      </c>
      <c r="P21" s="1" t="s">
        <v>395</v>
      </c>
      <c r="Q21" s="1" t="s">
        <v>396</v>
      </c>
      <c r="R21" s="1" t="s">
        <v>519</v>
      </c>
      <c r="S21" s="1" t="s">
        <v>398</v>
      </c>
      <c r="T21" s="1" t="s">
        <v>399</v>
      </c>
      <c r="U21" s="1" t="s">
        <v>400</v>
      </c>
      <c r="V21" s="1" t="s">
        <v>401</v>
      </c>
    </row>
    <row r="22" s="1" customFormat="1" spans="1:22">
      <c r="A22" s="3">
        <v>999227192512419</v>
      </c>
      <c r="B22" s="1" t="s">
        <v>520</v>
      </c>
      <c r="C22" s="1" t="s">
        <v>521</v>
      </c>
      <c r="D22" s="1" t="s">
        <v>522</v>
      </c>
      <c r="E22" s="1" t="s">
        <v>523</v>
      </c>
      <c r="F22" s="1" t="s">
        <v>385</v>
      </c>
      <c r="G22" s="1" t="s">
        <v>389</v>
      </c>
      <c r="H22" s="1" t="s">
        <v>390</v>
      </c>
      <c r="I22" s="1" t="s">
        <v>524</v>
      </c>
      <c r="J22" s="1" t="s">
        <v>30</v>
      </c>
      <c r="K22" s="1" t="s">
        <v>525</v>
      </c>
      <c r="L22" s="1" t="s">
        <v>525</v>
      </c>
      <c r="M22" s="1" t="s">
        <v>393</v>
      </c>
      <c r="N22" s="1" t="s">
        <v>393</v>
      </c>
      <c r="O22" s="1" t="s">
        <v>394</v>
      </c>
      <c r="P22" s="1" t="s">
        <v>395</v>
      </c>
      <c r="Q22" s="1" t="s">
        <v>396</v>
      </c>
      <c r="R22" s="1" t="s">
        <v>526</v>
      </c>
      <c r="S22" s="1" t="s">
        <v>398</v>
      </c>
      <c r="T22" s="1" t="s">
        <v>399</v>
      </c>
      <c r="U22" s="1" t="s">
        <v>400</v>
      </c>
      <c r="V22" s="1" t="s">
        <v>401</v>
      </c>
    </row>
    <row r="23" s="1" customFormat="1" spans="1:22">
      <c r="A23" s="3">
        <v>999227192441718</v>
      </c>
      <c r="B23" s="1" t="s">
        <v>520</v>
      </c>
      <c r="C23" s="1" t="s">
        <v>527</v>
      </c>
      <c r="D23" s="1" t="s">
        <v>528</v>
      </c>
      <c r="E23" s="1" t="s">
        <v>529</v>
      </c>
      <c r="F23" s="1" t="s">
        <v>385</v>
      </c>
      <c r="G23" s="1" t="s">
        <v>389</v>
      </c>
      <c r="H23" s="1" t="s">
        <v>390</v>
      </c>
      <c r="I23" s="1" t="s">
        <v>530</v>
      </c>
      <c r="J23" s="1" t="s">
        <v>30</v>
      </c>
      <c r="K23" s="1" t="s">
        <v>531</v>
      </c>
      <c r="L23" s="1" t="s">
        <v>531</v>
      </c>
      <c r="M23" s="1" t="s">
        <v>393</v>
      </c>
      <c r="N23" s="1" t="s">
        <v>393</v>
      </c>
      <c r="O23" s="1" t="s">
        <v>394</v>
      </c>
      <c r="P23" s="1" t="s">
        <v>395</v>
      </c>
      <c r="Q23" s="1" t="s">
        <v>396</v>
      </c>
      <c r="R23" s="1" t="s">
        <v>532</v>
      </c>
      <c r="S23" s="1" t="s">
        <v>398</v>
      </c>
      <c r="T23" s="1" t="s">
        <v>399</v>
      </c>
      <c r="U23" s="1" t="s">
        <v>400</v>
      </c>
      <c r="V23" s="1" t="s">
        <v>452</v>
      </c>
    </row>
    <row r="24" s="1" customFormat="1" spans="1:22">
      <c r="A24" s="3">
        <v>999227192315774</v>
      </c>
      <c r="B24" s="1" t="s">
        <v>520</v>
      </c>
      <c r="C24" s="1" t="s">
        <v>533</v>
      </c>
      <c r="D24" s="1" t="s">
        <v>534</v>
      </c>
      <c r="E24" s="1" t="s">
        <v>535</v>
      </c>
      <c r="F24" s="1" t="s">
        <v>385</v>
      </c>
      <c r="G24" s="1" t="s">
        <v>389</v>
      </c>
      <c r="H24" s="1" t="s">
        <v>390</v>
      </c>
      <c r="I24" s="1" t="s">
        <v>536</v>
      </c>
      <c r="J24" s="1" t="s">
        <v>30</v>
      </c>
      <c r="K24" s="1" t="s">
        <v>537</v>
      </c>
      <c r="L24" s="1" t="s">
        <v>537</v>
      </c>
      <c r="M24" s="1" t="s">
        <v>393</v>
      </c>
      <c r="N24" s="1" t="s">
        <v>393</v>
      </c>
      <c r="O24" s="1" t="s">
        <v>394</v>
      </c>
      <c r="P24" s="1" t="s">
        <v>395</v>
      </c>
      <c r="Q24" s="1" t="s">
        <v>396</v>
      </c>
      <c r="R24" s="1" t="s">
        <v>538</v>
      </c>
      <c r="S24" s="1" t="s">
        <v>398</v>
      </c>
      <c r="T24" s="1" t="s">
        <v>399</v>
      </c>
      <c r="U24" s="1" t="s">
        <v>400</v>
      </c>
      <c r="V24" s="1" t="s">
        <v>420</v>
      </c>
    </row>
    <row r="25" s="1" customFormat="1" spans="1:22">
      <c r="A25" s="3">
        <v>999227191575030</v>
      </c>
      <c r="B25" s="1" t="s">
        <v>520</v>
      </c>
      <c r="C25" s="1" t="s">
        <v>539</v>
      </c>
      <c r="D25" s="1" t="s">
        <v>540</v>
      </c>
      <c r="E25" s="1" t="s">
        <v>541</v>
      </c>
      <c r="F25" s="1" t="s">
        <v>385</v>
      </c>
      <c r="G25" s="1" t="s">
        <v>389</v>
      </c>
      <c r="H25" s="1" t="s">
        <v>390</v>
      </c>
      <c r="I25" s="1" t="s">
        <v>542</v>
      </c>
      <c r="J25" s="1" t="s">
        <v>30</v>
      </c>
      <c r="K25" s="1" t="s">
        <v>543</v>
      </c>
      <c r="L25" s="1" t="s">
        <v>543</v>
      </c>
      <c r="M25" s="1" t="s">
        <v>393</v>
      </c>
      <c r="N25" s="1" t="s">
        <v>393</v>
      </c>
      <c r="O25" s="1" t="s">
        <v>394</v>
      </c>
      <c r="P25" s="1" t="s">
        <v>395</v>
      </c>
      <c r="Q25" s="1" t="s">
        <v>396</v>
      </c>
      <c r="R25" s="1" t="s">
        <v>544</v>
      </c>
      <c r="S25" s="1" t="s">
        <v>398</v>
      </c>
      <c r="T25" s="1" t="s">
        <v>399</v>
      </c>
      <c r="U25" s="1" t="s">
        <v>400</v>
      </c>
      <c r="V25" s="1" t="s">
        <v>494</v>
      </c>
    </row>
    <row r="26" s="1" customFormat="1" spans="1:22">
      <c r="A26" s="3">
        <v>999227190984881</v>
      </c>
      <c r="B26" s="1" t="s">
        <v>520</v>
      </c>
      <c r="C26" s="1" t="s">
        <v>545</v>
      </c>
      <c r="D26" s="1" t="s">
        <v>546</v>
      </c>
      <c r="E26" s="1" t="s">
        <v>547</v>
      </c>
      <c r="F26" s="1" t="s">
        <v>385</v>
      </c>
      <c r="G26" s="1" t="s">
        <v>389</v>
      </c>
      <c r="H26" s="1" t="s">
        <v>390</v>
      </c>
      <c r="I26" s="1" t="s">
        <v>548</v>
      </c>
      <c r="J26" s="1" t="s">
        <v>30</v>
      </c>
      <c r="K26" s="1" t="s">
        <v>549</v>
      </c>
      <c r="L26" s="1" t="s">
        <v>549</v>
      </c>
      <c r="M26" s="1" t="s">
        <v>393</v>
      </c>
      <c r="N26" s="1" t="s">
        <v>393</v>
      </c>
      <c r="O26" s="1" t="s">
        <v>394</v>
      </c>
      <c r="P26" s="1" t="s">
        <v>395</v>
      </c>
      <c r="Q26" s="1" t="s">
        <v>396</v>
      </c>
      <c r="R26" s="1" t="s">
        <v>550</v>
      </c>
      <c r="S26" s="1" t="s">
        <v>398</v>
      </c>
      <c r="T26" s="1" t="s">
        <v>399</v>
      </c>
      <c r="U26" s="1" t="s">
        <v>400</v>
      </c>
      <c r="V26" s="1" t="s">
        <v>420</v>
      </c>
    </row>
    <row r="27" s="1" customFormat="1" spans="1:22">
      <c r="A27" s="3">
        <v>999227190374155</v>
      </c>
      <c r="B27" s="1" t="s">
        <v>520</v>
      </c>
      <c r="C27" s="1" t="s">
        <v>551</v>
      </c>
      <c r="D27" s="1" t="s">
        <v>552</v>
      </c>
      <c r="E27" s="1" t="s">
        <v>553</v>
      </c>
      <c r="F27" s="1" t="s">
        <v>520</v>
      </c>
      <c r="G27" s="1" t="s">
        <v>389</v>
      </c>
      <c r="H27" s="1" t="s">
        <v>390</v>
      </c>
      <c r="I27" s="1" t="s">
        <v>554</v>
      </c>
      <c r="J27" s="1" t="s">
        <v>30</v>
      </c>
      <c r="K27" s="1" t="s">
        <v>555</v>
      </c>
      <c r="L27" s="1" t="s">
        <v>555</v>
      </c>
      <c r="M27" s="1" t="s">
        <v>393</v>
      </c>
      <c r="N27" s="1" t="s">
        <v>393</v>
      </c>
      <c r="O27" s="1" t="s">
        <v>394</v>
      </c>
      <c r="P27" s="1" t="s">
        <v>395</v>
      </c>
      <c r="Q27" s="1" t="s">
        <v>396</v>
      </c>
      <c r="R27" s="1" t="s">
        <v>556</v>
      </c>
      <c r="S27" s="1" t="s">
        <v>398</v>
      </c>
      <c r="T27" s="1" t="s">
        <v>399</v>
      </c>
      <c r="U27" s="1" t="s">
        <v>400</v>
      </c>
      <c r="V27" s="1" t="s">
        <v>420</v>
      </c>
    </row>
    <row r="28" s="1" customFormat="1" spans="1:22">
      <c r="A28" s="3">
        <v>999227189444894</v>
      </c>
      <c r="B28" s="1" t="s">
        <v>520</v>
      </c>
      <c r="C28" s="1" t="s">
        <v>557</v>
      </c>
      <c r="D28" s="1" t="s">
        <v>558</v>
      </c>
      <c r="E28" s="1" t="s">
        <v>559</v>
      </c>
      <c r="F28" s="1" t="s">
        <v>520</v>
      </c>
      <c r="G28" s="1" t="s">
        <v>389</v>
      </c>
      <c r="H28" s="1" t="s">
        <v>390</v>
      </c>
      <c r="I28" s="1" t="s">
        <v>560</v>
      </c>
      <c r="J28" s="1" t="s">
        <v>30</v>
      </c>
      <c r="K28" s="1" t="s">
        <v>561</v>
      </c>
      <c r="L28" s="1" t="s">
        <v>561</v>
      </c>
      <c r="M28" s="1" t="s">
        <v>393</v>
      </c>
      <c r="N28" s="1" t="s">
        <v>393</v>
      </c>
      <c r="O28" s="1" t="s">
        <v>394</v>
      </c>
      <c r="P28" s="1" t="s">
        <v>395</v>
      </c>
      <c r="Q28" s="1" t="s">
        <v>396</v>
      </c>
      <c r="R28" s="1" t="s">
        <v>562</v>
      </c>
      <c r="S28" s="1" t="s">
        <v>398</v>
      </c>
      <c r="T28" s="1" t="s">
        <v>399</v>
      </c>
      <c r="U28" s="1" t="s">
        <v>400</v>
      </c>
      <c r="V28" s="1" t="s">
        <v>401</v>
      </c>
    </row>
    <row r="29" s="1" customFormat="1" spans="1:22">
      <c r="A29" s="3">
        <v>999227188691562</v>
      </c>
      <c r="B29" s="1" t="s">
        <v>520</v>
      </c>
      <c r="C29" s="1" t="s">
        <v>563</v>
      </c>
      <c r="D29" s="1" t="s">
        <v>564</v>
      </c>
      <c r="E29" s="1" t="s">
        <v>565</v>
      </c>
      <c r="F29" s="1" t="s">
        <v>520</v>
      </c>
      <c r="G29" s="1" t="s">
        <v>389</v>
      </c>
      <c r="H29" s="1" t="s">
        <v>390</v>
      </c>
      <c r="I29" s="1" t="s">
        <v>566</v>
      </c>
      <c r="J29" s="1" t="s">
        <v>30</v>
      </c>
      <c r="K29" s="1" t="s">
        <v>567</v>
      </c>
      <c r="L29" s="1" t="s">
        <v>567</v>
      </c>
      <c r="M29" s="1" t="s">
        <v>393</v>
      </c>
      <c r="N29" s="1" t="s">
        <v>393</v>
      </c>
      <c r="O29" s="1" t="s">
        <v>394</v>
      </c>
      <c r="P29" s="1" t="s">
        <v>395</v>
      </c>
      <c r="Q29" s="1" t="s">
        <v>396</v>
      </c>
      <c r="R29" s="1" t="s">
        <v>568</v>
      </c>
      <c r="S29" s="1" t="s">
        <v>398</v>
      </c>
      <c r="T29" s="1" t="s">
        <v>399</v>
      </c>
      <c r="U29" s="1" t="s">
        <v>400</v>
      </c>
      <c r="V29" s="1" t="s">
        <v>401</v>
      </c>
    </row>
    <row r="30" s="1" customFormat="1" spans="1:22">
      <c r="A30" s="3">
        <v>999227188457599</v>
      </c>
      <c r="B30" s="1" t="s">
        <v>520</v>
      </c>
      <c r="C30" s="1" t="s">
        <v>569</v>
      </c>
      <c r="D30" s="1" t="s">
        <v>570</v>
      </c>
      <c r="E30" s="1" t="s">
        <v>571</v>
      </c>
      <c r="F30" s="1" t="s">
        <v>520</v>
      </c>
      <c r="G30" s="1" t="s">
        <v>389</v>
      </c>
      <c r="H30" s="1" t="s">
        <v>390</v>
      </c>
      <c r="I30" s="1" t="s">
        <v>572</v>
      </c>
      <c r="J30" s="1" t="s">
        <v>30</v>
      </c>
      <c r="K30" s="1" t="s">
        <v>573</v>
      </c>
      <c r="L30" s="1" t="s">
        <v>573</v>
      </c>
      <c r="M30" s="1" t="s">
        <v>393</v>
      </c>
      <c r="N30" s="1" t="s">
        <v>393</v>
      </c>
      <c r="O30" s="1" t="s">
        <v>394</v>
      </c>
      <c r="P30" s="1" t="s">
        <v>395</v>
      </c>
      <c r="Q30" s="1" t="s">
        <v>396</v>
      </c>
      <c r="R30" s="1" t="s">
        <v>574</v>
      </c>
      <c r="S30" s="1" t="s">
        <v>398</v>
      </c>
      <c r="T30" s="1" t="s">
        <v>399</v>
      </c>
      <c r="U30" s="1" t="s">
        <v>400</v>
      </c>
      <c r="V30" s="1" t="s">
        <v>401</v>
      </c>
    </row>
    <row r="31" s="1" customFormat="1" spans="1:22">
      <c r="A31" s="3">
        <v>999227188213149</v>
      </c>
      <c r="B31" s="1" t="s">
        <v>520</v>
      </c>
      <c r="C31" s="1" t="s">
        <v>575</v>
      </c>
      <c r="D31" s="1" t="s">
        <v>576</v>
      </c>
      <c r="E31" s="1" t="s">
        <v>577</v>
      </c>
      <c r="F31" s="1" t="s">
        <v>520</v>
      </c>
      <c r="G31" s="1" t="s">
        <v>389</v>
      </c>
      <c r="H31" s="1" t="s">
        <v>390</v>
      </c>
      <c r="I31" s="1" t="s">
        <v>578</v>
      </c>
      <c r="J31" s="1" t="s">
        <v>30</v>
      </c>
      <c r="K31" s="1" t="s">
        <v>579</v>
      </c>
      <c r="L31" s="1" t="s">
        <v>579</v>
      </c>
      <c r="M31" s="1" t="s">
        <v>393</v>
      </c>
      <c r="N31" s="1" t="s">
        <v>393</v>
      </c>
      <c r="O31" s="1" t="s">
        <v>394</v>
      </c>
      <c r="P31" s="1" t="s">
        <v>395</v>
      </c>
      <c r="Q31" s="1" t="s">
        <v>396</v>
      </c>
      <c r="R31" s="1" t="s">
        <v>580</v>
      </c>
      <c r="S31" s="1" t="s">
        <v>398</v>
      </c>
      <c r="T31" s="1" t="s">
        <v>399</v>
      </c>
      <c r="U31" s="1" t="s">
        <v>359</v>
      </c>
      <c r="V31" s="1" t="s">
        <v>401</v>
      </c>
    </row>
    <row r="32" s="1" customFormat="1" spans="1:22">
      <c r="A32" s="3">
        <v>999227187155002</v>
      </c>
      <c r="B32" s="1" t="s">
        <v>581</v>
      </c>
      <c r="C32" s="1" t="s">
        <v>582</v>
      </c>
      <c r="D32" s="1" t="s">
        <v>583</v>
      </c>
      <c r="E32" s="1" t="s">
        <v>584</v>
      </c>
      <c r="F32" s="1" t="s">
        <v>520</v>
      </c>
      <c r="G32" s="1" t="s">
        <v>389</v>
      </c>
      <c r="H32" s="1" t="s">
        <v>390</v>
      </c>
      <c r="I32" s="1" t="s">
        <v>585</v>
      </c>
      <c r="J32" s="1" t="s">
        <v>30</v>
      </c>
      <c r="K32" s="1" t="s">
        <v>586</v>
      </c>
      <c r="L32" s="1" t="s">
        <v>586</v>
      </c>
      <c r="M32" s="1" t="s">
        <v>393</v>
      </c>
      <c r="N32" s="1" t="s">
        <v>393</v>
      </c>
      <c r="O32" s="1" t="s">
        <v>394</v>
      </c>
      <c r="P32" s="1" t="s">
        <v>395</v>
      </c>
      <c r="Q32" s="1" t="s">
        <v>396</v>
      </c>
      <c r="R32" s="1" t="s">
        <v>587</v>
      </c>
      <c r="S32" s="1" t="s">
        <v>398</v>
      </c>
      <c r="T32" s="1" t="s">
        <v>399</v>
      </c>
      <c r="U32" s="1" t="s">
        <v>400</v>
      </c>
      <c r="V32" s="1" t="s">
        <v>420</v>
      </c>
    </row>
    <row r="33" s="1" customFormat="1" spans="1:22">
      <c r="A33" s="3">
        <v>999227186355833</v>
      </c>
      <c r="B33" s="1" t="s">
        <v>581</v>
      </c>
      <c r="C33" s="1" t="s">
        <v>588</v>
      </c>
      <c r="D33" s="1" t="s">
        <v>589</v>
      </c>
      <c r="E33" s="1" t="s">
        <v>590</v>
      </c>
      <c r="F33" s="1" t="s">
        <v>385</v>
      </c>
      <c r="G33" s="1" t="s">
        <v>389</v>
      </c>
      <c r="H33" s="1" t="s">
        <v>390</v>
      </c>
      <c r="I33" s="1" t="s">
        <v>591</v>
      </c>
      <c r="J33" s="1" t="s">
        <v>30</v>
      </c>
      <c r="K33" s="1" t="s">
        <v>592</v>
      </c>
      <c r="L33" s="1" t="s">
        <v>592</v>
      </c>
      <c r="M33" s="1" t="s">
        <v>393</v>
      </c>
      <c r="N33" s="1" t="s">
        <v>393</v>
      </c>
      <c r="O33" s="1" t="s">
        <v>394</v>
      </c>
      <c r="P33" s="1" t="s">
        <v>395</v>
      </c>
      <c r="Q33" s="1" t="s">
        <v>396</v>
      </c>
      <c r="R33" s="1" t="s">
        <v>593</v>
      </c>
      <c r="S33" s="1" t="s">
        <v>398</v>
      </c>
      <c r="T33" s="1" t="s">
        <v>399</v>
      </c>
      <c r="U33" s="1" t="s">
        <v>400</v>
      </c>
      <c r="V33" s="1" t="s">
        <v>401</v>
      </c>
    </row>
    <row r="34" s="1" customFormat="1" spans="1:22">
      <c r="A34" s="3">
        <v>999227184987479</v>
      </c>
      <c r="B34" s="1" t="s">
        <v>581</v>
      </c>
      <c r="C34" s="1" t="s">
        <v>594</v>
      </c>
      <c r="D34" s="1" t="s">
        <v>595</v>
      </c>
      <c r="E34" s="1" t="s">
        <v>596</v>
      </c>
      <c r="F34" s="1" t="s">
        <v>385</v>
      </c>
      <c r="G34" s="1" t="s">
        <v>389</v>
      </c>
      <c r="H34" s="1" t="s">
        <v>390</v>
      </c>
      <c r="I34" s="1" t="s">
        <v>597</v>
      </c>
      <c r="J34" s="1" t="s">
        <v>30</v>
      </c>
      <c r="K34" s="1" t="s">
        <v>598</v>
      </c>
      <c r="L34" s="1" t="s">
        <v>598</v>
      </c>
      <c r="M34" s="1" t="s">
        <v>393</v>
      </c>
      <c r="N34" s="1" t="s">
        <v>393</v>
      </c>
      <c r="O34" s="1" t="s">
        <v>394</v>
      </c>
      <c r="P34" s="1" t="s">
        <v>395</v>
      </c>
      <c r="Q34" s="1" t="s">
        <v>396</v>
      </c>
      <c r="R34" s="1" t="s">
        <v>599</v>
      </c>
      <c r="S34" s="1" t="s">
        <v>398</v>
      </c>
      <c r="T34" s="1" t="s">
        <v>399</v>
      </c>
      <c r="U34" s="1" t="s">
        <v>400</v>
      </c>
      <c r="V34" s="1" t="s">
        <v>420</v>
      </c>
    </row>
    <row r="35" s="1" customFormat="1" spans="1:22">
      <c r="A35" s="3">
        <v>999227184271458</v>
      </c>
      <c r="B35" s="1" t="s">
        <v>581</v>
      </c>
      <c r="C35" s="1" t="s">
        <v>600</v>
      </c>
      <c r="D35" s="1" t="s">
        <v>601</v>
      </c>
      <c r="E35" s="1" t="s">
        <v>602</v>
      </c>
      <c r="F35" s="1" t="s">
        <v>385</v>
      </c>
      <c r="G35" s="1" t="s">
        <v>389</v>
      </c>
      <c r="H35" s="1" t="s">
        <v>390</v>
      </c>
      <c r="I35" s="1" t="s">
        <v>603</v>
      </c>
      <c r="J35" s="1" t="s">
        <v>30</v>
      </c>
      <c r="K35" s="1" t="s">
        <v>604</v>
      </c>
      <c r="L35" s="1" t="s">
        <v>604</v>
      </c>
      <c r="M35" s="1" t="s">
        <v>393</v>
      </c>
      <c r="N35" s="1" t="s">
        <v>393</v>
      </c>
      <c r="O35" s="1" t="s">
        <v>394</v>
      </c>
      <c r="P35" s="1" t="s">
        <v>395</v>
      </c>
      <c r="Q35" s="1" t="s">
        <v>396</v>
      </c>
      <c r="R35" s="1" t="s">
        <v>605</v>
      </c>
      <c r="S35" s="1" t="s">
        <v>398</v>
      </c>
      <c r="T35" s="1" t="s">
        <v>399</v>
      </c>
      <c r="U35" s="1" t="s">
        <v>359</v>
      </c>
      <c r="V35" s="1" t="s">
        <v>420</v>
      </c>
    </row>
    <row r="36" s="1" customFormat="1" spans="1:22">
      <c r="A36" s="3">
        <v>999227183723352</v>
      </c>
      <c r="B36" s="1" t="s">
        <v>581</v>
      </c>
      <c r="C36" s="1" t="s">
        <v>606</v>
      </c>
      <c r="D36" s="1" t="s">
        <v>607</v>
      </c>
      <c r="E36" s="1" t="s">
        <v>608</v>
      </c>
      <c r="F36" s="1" t="s">
        <v>385</v>
      </c>
      <c r="G36" s="1" t="s">
        <v>389</v>
      </c>
      <c r="H36" s="1" t="s">
        <v>390</v>
      </c>
      <c r="I36" s="1" t="s">
        <v>609</v>
      </c>
      <c r="J36" s="1" t="s">
        <v>30</v>
      </c>
      <c r="K36" s="1" t="s">
        <v>610</v>
      </c>
      <c r="L36" s="1" t="s">
        <v>610</v>
      </c>
      <c r="M36" s="1" t="s">
        <v>393</v>
      </c>
      <c r="N36" s="1" t="s">
        <v>393</v>
      </c>
      <c r="O36" s="1" t="s">
        <v>394</v>
      </c>
      <c r="P36" s="1" t="s">
        <v>395</v>
      </c>
      <c r="Q36" s="1" t="s">
        <v>396</v>
      </c>
      <c r="R36" s="1" t="s">
        <v>611</v>
      </c>
      <c r="S36" s="1" t="s">
        <v>398</v>
      </c>
      <c r="T36" s="1" t="s">
        <v>399</v>
      </c>
      <c r="U36" s="1" t="s">
        <v>400</v>
      </c>
      <c r="V36" s="1" t="s">
        <v>439</v>
      </c>
    </row>
    <row r="37" s="1" customFormat="1" spans="1:22">
      <c r="A37" s="3">
        <v>999227179081080</v>
      </c>
      <c r="B37" s="1" t="s">
        <v>612</v>
      </c>
      <c r="C37" s="1" t="s">
        <v>613</v>
      </c>
      <c r="D37" s="1" t="s">
        <v>614</v>
      </c>
      <c r="E37" s="1" t="s">
        <v>615</v>
      </c>
      <c r="F37" s="1" t="s">
        <v>581</v>
      </c>
      <c r="G37" s="1" t="s">
        <v>389</v>
      </c>
      <c r="H37" s="1" t="s">
        <v>390</v>
      </c>
      <c r="I37" s="1" t="s">
        <v>616</v>
      </c>
      <c r="J37" s="1" t="s">
        <v>30</v>
      </c>
      <c r="K37" s="1" t="s">
        <v>617</v>
      </c>
      <c r="L37" s="1" t="s">
        <v>617</v>
      </c>
      <c r="M37" s="1" t="s">
        <v>393</v>
      </c>
      <c r="N37" s="1" t="s">
        <v>393</v>
      </c>
      <c r="O37" s="1" t="s">
        <v>394</v>
      </c>
      <c r="P37" s="1" t="s">
        <v>395</v>
      </c>
      <c r="Q37" s="1" t="s">
        <v>396</v>
      </c>
      <c r="R37" s="1" t="s">
        <v>618</v>
      </c>
      <c r="S37" s="1" t="s">
        <v>398</v>
      </c>
      <c r="T37" s="1" t="s">
        <v>399</v>
      </c>
      <c r="U37" s="1" t="s">
        <v>400</v>
      </c>
      <c r="V37" s="1" t="s">
        <v>401</v>
      </c>
    </row>
    <row r="38" s="1" customFormat="1" spans="1:22">
      <c r="A38" s="3">
        <v>999227177831213</v>
      </c>
      <c r="B38" s="1" t="s">
        <v>612</v>
      </c>
      <c r="C38" s="1" t="s">
        <v>619</v>
      </c>
      <c r="D38" s="1" t="s">
        <v>620</v>
      </c>
      <c r="E38" s="1" t="s">
        <v>621</v>
      </c>
      <c r="F38" s="1" t="s">
        <v>581</v>
      </c>
      <c r="G38" s="1" t="s">
        <v>389</v>
      </c>
      <c r="H38" s="1" t="s">
        <v>390</v>
      </c>
      <c r="I38" s="1" t="s">
        <v>622</v>
      </c>
      <c r="J38" s="1" t="s">
        <v>30</v>
      </c>
      <c r="K38" s="1" t="s">
        <v>623</v>
      </c>
      <c r="L38" s="1" t="s">
        <v>623</v>
      </c>
      <c r="M38" s="1" t="s">
        <v>393</v>
      </c>
      <c r="N38" s="1" t="s">
        <v>393</v>
      </c>
      <c r="O38" s="1" t="s">
        <v>394</v>
      </c>
      <c r="P38" s="1" t="s">
        <v>395</v>
      </c>
      <c r="Q38" s="1" t="s">
        <v>396</v>
      </c>
      <c r="R38" s="1" t="s">
        <v>624</v>
      </c>
      <c r="S38" s="1" t="s">
        <v>398</v>
      </c>
      <c r="T38" s="1" t="s">
        <v>399</v>
      </c>
      <c r="U38" s="1" t="s">
        <v>400</v>
      </c>
      <c r="V38" s="1" t="s">
        <v>439</v>
      </c>
    </row>
    <row r="39" s="1" customFormat="1" spans="1:22">
      <c r="A39" s="3">
        <v>999227175771030</v>
      </c>
      <c r="B39" s="1" t="s">
        <v>612</v>
      </c>
      <c r="C39" s="1" t="s">
        <v>625</v>
      </c>
      <c r="D39" s="1" t="s">
        <v>626</v>
      </c>
      <c r="E39" s="1" t="s">
        <v>627</v>
      </c>
      <c r="F39" s="1" t="s">
        <v>581</v>
      </c>
      <c r="G39" s="1" t="s">
        <v>389</v>
      </c>
      <c r="H39" s="1" t="s">
        <v>390</v>
      </c>
      <c r="I39" s="1" t="s">
        <v>628</v>
      </c>
      <c r="J39" s="1" t="s">
        <v>30</v>
      </c>
      <c r="K39" s="1" t="s">
        <v>629</v>
      </c>
      <c r="L39" s="1" t="s">
        <v>629</v>
      </c>
      <c r="M39" s="1" t="s">
        <v>393</v>
      </c>
      <c r="N39" s="1" t="s">
        <v>393</v>
      </c>
      <c r="O39" s="1" t="s">
        <v>394</v>
      </c>
      <c r="P39" s="1" t="s">
        <v>395</v>
      </c>
      <c r="Q39" s="1" t="s">
        <v>396</v>
      </c>
      <c r="R39" s="1" t="s">
        <v>630</v>
      </c>
      <c r="S39" s="1" t="s">
        <v>398</v>
      </c>
      <c r="T39" s="1" t="s">
        <v>399</v>
      </c>
      <c r="U39" s="1" t="s">
        <v>400</v>
      </c>
      <c r="V39" s="1" t="s">
        <v>401</v>
      </c>
    </row>
    <row r="40" s="1" customFormat="1" spans="1:22">
      <c r="A40" s="3">
        <v>999227173205935</v>
      </c>
      <c r="B40" s="1" t="s">
        <v>612</v>
      </c>
      <c r="C40" s="1" t="s">
        <v>631</v>
      </c>
      <c r="D40" s="1" t="s">
        <v>632</v>
      </c>
      <c r="E40" s="1" t="s">
        <v>633</v>
      </c>
      <c r="F40" s="1" t="s">
        <v>581</v>
      </c>
      <c r="G40" s="1" t="s">
        <v>389</v>
      </c>
      <c r="H40" s="1" t="s">
        <v>390</v>
      </c>
      <c r="I40" s="1" t="s">
        <v>634</v>
      </c>
      <c r="J40" s="1" t="s">
        <v>30</v>
      </c>
      <c r="K40" s="1" t="s">
        <v>635</v>
      </c>
      <c r="L40" s="1" t="s">
        <v>635</v>
      </c>
      <c r="M40" s="1" t="s">
        <v>393</v>
      </c>
      <c r="N40" s="1" t="s">
        <v>393</v>
      </c>
      <c r="O40" s="1" t="s">
        <v>394</v>
      </c>
      <c r="P40" s="1" t="s">
        <v>395</v>
      </c>
      <c r="Q40" s="1" t="s">
        <v>396</v>
      </c>
      <c r="R40" s="1" t="s">
        <v>636</v>
      </c>
      <c r="S40" s="1" t="s">
        <v>398</v>
      </c>
      <c r="T40" s="1" t="s">
        <v>399</v>
      </c>
      <c r="U40" s="1" t="s">
        <v>400</v>
      </c>
      <c r="V40" s="1" t="s">
        <v>420</v>
      </c>
    </row>
    <row r="41" s="1" customFormat="1" spans="1:22">
      <c r="A41" s="3">
        <v>999227172051086</v>
      </c>
      <c r="B41" s="1" t="s">
        <v>612</v>
      </c>
      <c r="C41" s="1" t="s">
        <v>637</v>
      </c>
      <c r="D41" s="1" t="s">
        <v>607</v>
      </c>
      <c r="E41" s="1" t="s">
        <v>638</v>
      </c>
      <c r="F41" s="1" t="s">
        <v>385</v>
      </c>
      <c r="G41" s="1" t="s">
        <v>389</v>
      </c>
      <c r="H41" s="1" t="s">
        <v>390</v>
      </c>
      <c r="I41" s="1" t="s">
        <v>639</v>
      </c>
      <c r="J41" s="1" t="s">
        <v>30</v>
      </c>
      <c r="K41" s="1" t="s">
        <v>640</v>
      </c>
      <c r="L41" s="1" t="s">
        <v>640</v>
      </c>
      <c r="M41" s="1" t="s">
        <v>393</v>
      </c>
      <c r="N41" s="1" t="s">
        <v>393</v>
      </c>
      <c r="O41" s="1" t="s">
        <v>394</v>
      </c>
      <c r="P41" s="1" t="s">
        <v>395</v>
      </c>
      <c r="Q41" s="1" t="s">
        <v>396</v>
      </c>
      <c r="R41" s="1" t="s">
        <v>641</v>
      </c>
      <c r="S41" s="1" t="s">
        <v>398</v>
      </c>
      <c r="T41" s="1" t="s">
        <v>399</v>
      </c>
      <c r="U41" s="1" t="s">
        <v>400</v>
      </c>
      <c r="V41" s="1" t="s">
        <v>439</v>
      </c>
    </row>
    <row r="42" s="1" customFormat="1" spans="1:22">
      <c r="A42" s="3">
        <v>999227112007529</v>
      </c>
      <c r="B42" s="1" t="s">
        <v>642</v>
      </c>
      <c r="C42" s="1" t="s">
        <v>643</v>
      </c>
      <c r="D42" s="1" t="s">
        <v>644</v>
      </c>
      <c r="E42" s="1" t="s">
        <v>645</v>
      </c>
      <c r="F42" s="1" t="s">
        <v>385</v>
      </c>
      <c r="G42" s="1" t="s">
        <v>389</v>
      </c>
      <c r="H42" s="1" t="s">
        <v>390</v>
      </c>
      <c r="I42" s="1" t="s">
        <v>646</v>
      </c>
      <c r="J42" s="1" t="s">
        <v>30</v>
      </c>
      <c r="K42" s="1" t="s">
        <v>647</v>
      </c>
      <c r="L42" s="1" t="s">
        <v>647</v>
      </c>
      <c r="M42" s="1" t="s">
        <v>393</v>
      </c>
      <c r="N42" s="1" t="s">
        <v>393</v>
      </c>
      <c r="O42" s="1" t="s">
        <v>394</v>
      </c>
      <c r="P42" s="1" t="s">
        <v>395</v>
      </c>
      <c r="Q42" s="1" t="s">
        <v>396</v>
      </c>
      <c r="R42" s="1" t="s">
        <v>648</v>
      </c>
      <c r="S42" s="1" t="s">
        <v>398</v>
      </c>
      <c r="T42" s="1" t="s">
        <v>399</v>
      </c>
      <c r="U42" s="1" t="s">
        <v>400</v>
      </c>
      <c r="V42" s="1" t="s">
        <v>401</v>
      </c>
    </row>
    <row r="43" s="1" customFormat="1" spans="1:22">
      <c r="A43" s="3">
        <v>999227107282327</v>
      </c>
      <c r="B43" s="1" t="s">
        <v>649</v>
      </c>
      <c r="C43" s="1" t="s">
        <v>650</v>
      </c>
      <c r="D43" s="1" t="s">
        <v>651</v>
      </c>
      <c r="E43" s="1" t="s">
        <v>652</v>
      </c>
      <c r="F43" s="1" t="s">
        <v>642</v>
      </c>
      <c r="G43" s="1" t="s">
        <v>389</v>
      </c>
      <c r="H43" s="1" t="s">
        <v>390</v>
      </c>
      <c r="I43" s="1" t="s">
        <v>653</v>
      </c>
      <c r="J43" s="1" t="s">
        <v>30</v>
      </c>
      <c r="K43" s="1" t="s">
        <v>654</v>
      </c>
      <c r="L43" s="1" t="s">
        <v>654</v>
      </c>
      <c r="M43" s="1" t="s">
        <v>393</v>
      </c>
      <c r="N43" s="1" t="s">
        <v>393</v>
      </c>
      <c r="O43" s="1" t="s">
        <v>394</v>
      </c>
      <c r="P43" s="1" t="s">
        <v>395</v>
      </c>
      <c r="Q43" s="1" t="s">
        <v>396</v>
      </c>
      <c r="R43" s="1" t="s">
        <v>655</v>
      </c>
      <c r="S43" s="1" t="s">
        <v>398</v>
      </c>
      <c r="T43" s="1" t="s">
        <v>399</v>
      </c>
      <c r="U43" s="1" t="s">
        <v>400</v>
      </c>
      <c r="V43" s="1" t="s">
        <v>420</v>
      </c>
    </row>
    <row r="44" s="1" customFormat="1" spans="1:22">
      <c r="A44" s="3">
        <v>999227105008637</v>
      </c>
      <c r="B44" s="1" t="s">
        <v>649</v>
      </c>
      <c r="C44" s="1" t="s">
        <v>656</v>
      </c>
      <c r="D44" s="1" t="s">
        <v>657</v>
      </c>
      <c r="E44" s="1" t="s">
        <v>658</v>
      </c>
      <c r="F44" s="1" t="s">
        <v>642</v>
      </c>
      <c r="G44" s="1" t="s">
        <v>389</v>
      </c>
      <c r="H44" s="1" t="s">
        <v>390</v>
      </c>
      <c r="I44" s="1" t="s">
        <v>659</v>
      </c>
      <c r="J44" s="1" t="s">
        <v>30</v>
      </c>
      <c r="K44" s="1" t="s">
        <v>660</v>
      </c>
      <c r="L44" s="1" t="s">
        <v>660</v>
      </c>
      <c r="M44" s="1" t="s">
        <v>393</v>
      </c>
      <c r="N44" s="1" t="s">
        <v>393</v>
      </c>
      <c r="O44" s="1" t="s">
        <v>394</v>
      </c>
      <c r="P44" s="1" t="s">
        <v>395</v>
      </c>
      <c r="Q44" s="1" t="s">
        <v>396</v>
      </c>
      <c r="R44" s="1" t="s">
        <v>661</v>
      </c>
      <c r="S44" s="1" t="s">
        <v>398</v>
      </c>
      <c r="T44" s="1" t="s">
        <v>399</v>
      </c>
      <c r="U44" s="1" t="s">
        <v>359</v>
      </c>
      <c r="V44" s="1" t="s">
        <v>420</v>
      </c>
    </row>
    <row r="45" s="1" customFormat="1" spans="1:22">
      <c r="A45" s="3">
        <v>999227104014638</v>
      </c>
      <c r="B45" s="1" t="s">
        <v>649</v>
      </c>
      <c r="C45" s="1" t="s">
        <v>662</v>
      </c>
      <c r="D45" s="1" t="s">
        <v>663</v>
      </c>
      <c r="E45" s="1" t="s">
        <v>664</v>
      </c>
      <c r="F45" s="1" t="s">
        <v>520</v>
      </c>
      <c r="G45" s="1" t="s">
        <v>389</v>
      </c>
      <c r="H45" s="1" t="s">
        <v>390</v>
      </c>
      <c r="I45" s="1" t="s">
        <v>665</v>
      </c>
      <c r="J45" s="1" t="s">
        <v>30</v>
      </c>
      <c r="K45" s="1" t="s">
        <v>666</v>
      </c>
      <c r="L45" s="1" t="s">
        <v>666</v>
      </c>
      <c r="M45" s="1" t="s">
        <v>393</v>
      </c>
      <c r="N45" s="1" t="s">
        <v>393</v>
      </c>
      <c r="O45" s="1" t="s">
        <v>394</v>
      </c>
      <c r="P45" s="1" t="s">
        <v>395</v>
      </c>
      <c r="Q45" s="1" t="s">
        <v>396</v>
      </c>
      <c r="R45" s="1" t="s">
        <v>667</v>
      </c>
      <c r="S45" s="1" t="s">
        <v>398</v>
      </c>
      <c r="T45" s="1" t="s">
        <v>399</v>
      </c>
      <c r="U45" s="1" t="s">
        <v>400</v>
      </c>
      <c r="V45" s="1" t="s">
        <v>401</v>
      </c>
    </row>
    <row r="46" s="1" customFormat="1" spans="1:22">
      <c r="A46" s="3">
        <v>999227103354529</v>
      </c>
      <c r="B46" s="1" t="s">
        <v>649</v>
      </c>
      <c r="C46" s="1" t="s">
        <v>668</v>
      </c>
      <c r="D46" s="1" t="s">
        <v>669</v>
      </c>
      <c r="E46" s="1" t="s">
        <v>670</v>
      </c>
      <c r="F46" s="1" t="s">
        <v>385</v>
      </c>
      <c r="G46" s="1" t="s">
        <v>389</v>
      </c>
      <c r="H46" s="1" t="s">
        <v>390</v>
      </c>
      <c r="I46" s="1" t="s">
        <v>671</v>
      </c>
      <c r="J46" s="1" t="s">
        <v>30</v>
      </c>
      <c r="K46" s="1" t="s">
        <v>672</v>
      </c>
      <c r="L46" s="1" t="s">
        <v>672</v>
      </c>
      <c r="M46" s="1" t="s">
        <v>393</v>
      </c>
      <c r="N46" s="1" t="s">
        <v>393</v>
      </c>
      <c r="O46" s="1" t="s">
        <v>394</v>
      </c>
      <c r="P46" s="1" t="s">
        <v>395</v>
      </c>
      <c r="Q46" s="1" t="s">
        <v>396</v>
      </c>
      <c r="R46" s="1" t="s">
        <v>673</v>
      </c>
      <c r="S46" s="1" t="s">
        <v>398</v>
      </c>
      <c r="T46" s="1" t="s">
        <v>399</v>
      </c>
      <c r="U46" s="1" t="s">
        <v>400</v>
      </c>
      <c r="V46" s="1" t="s">
        <v>401</v>
      </c>
    </row>
    <row r="47" s="1" customFormat="1" spans="1:22">
      <c r="A47" s="3">
        <v>999227102941964</v>
      </c>
      <c r="B47" s="1" t="s">
        <v>649</v>
      </c>
      <c r="C47" s="1" t="s">
        <v>674</v>
      </c>
      <c r="D47" s="1" t="s">
        <v>675</v>
      </c>
      <c r="E47" s="1" t="s">
        <v>676</v>
      </c>
      <c r="F47" s="1" t="s">
        <v>520</v>
      </c>
      <c r="G47" s="1" t="s">
        <v>389</v>
      </c>
      <c r="H47" s="1" t="s">
        <v>390</v>
      </c>
      <c r="I47" s="1" t="s">
        <v>677</v>
      </c>
      <c r="J47" s="1" t="s">
        <v>30</v>
      </c>
      <c r="K47" s="1" t="s">
        <v>678</v>
      </c>
      <c r="L47" s="1" t="s">
        <v>678</v>
      </c>
      <c r="M47" s="1" t="s">
        <v>393</v>
      </c>
      <c r="N47" s="1" t="s">
        <v>393</v>
      </c>
      <c r="O47" s="1" t="s">
        <v>394</v>
      </c>
      <c r="P47" s="1" t="s">
        <v>395</v>
      </c>
      <c r="Q47" s="1" t="s">
        <v>396</v>
      </c>
      <c r="R47" s="1" t="s">
        <v>679</v>
      </c>
      <c r="S47" s="1" t="s">
        <v>398</v>
      </c>
      <c r="T47" s="1" t="s">
        <v>399</v>
      </c>
      <c r="U47" s="1" t="s">
        <v>400</v>
      </c>
      <c r="V47" s="1" t="s">
        <v>401</v>
      </c>
    </row>
    <row r="48" s="1" customFormat="1" spans="1:22">
      <c r="A48" s="3">
        <v>999227102832276</v>
      </c>
      <c r="B48" s="1" t="s">
        <v>649</v>
      </c>
      <c r="C48" s="1" t="s">
        <v>680</v>
      </c>
      <c r="D48" s="1" t="s">
        <v>681</v>
      </c>
      <c r="E48" s="1" t="s">
        <v>682</v>
      </c>
      <c r="F48" s="1" t="s">
        <v>385</v>
      </c>
      <c r="G48" s="1" t="s">
        <v>389</v>
      </c>
      <c r="H48" s="1" t="s">
        <v>390</v>
      </c>
      <c r="I48" s="1" t="s">
        <v>683</v>
      </c>
      <c r="J48" s="1" t="s">
        <v>30</v>
      </c>
      <c r="K48" s="1" t="s">
        <v>684</v>
      </c>
      <c r="L48" s="1" t="s">
        <v>684</v>
      </c>
      <c r="M48" s="1" t="s">
        <v>393</v>
      </c>
      <c r="N48" s="1" t="s">
        <v>393</v>
      </c>
      <c r="O48" s="1" t="s">
        <v>394</v>
      </c>
      <c r="P48" s="1" t="s">
        <v>395</v>
      </c>
      <c r="Q48" s="1" t="s">
        <v>396</v>
      </c>
      <c r="R48" s="1" t="s">
        <v>685</v>
      </c>
      <c r="S48" s="1" t="s">
        <v>398</v>
      </c>
      <c r="T48" s="1" t="s">
        <v>399</v>
      </c>
      <c r="U48" s="1" t="s">
        <v>400</v>
      </c>
      <c r="V48" s="1" t="s">
        <v>420</v>
      </c>
    </row>
    <row r="49" s="1" customFormat="1" spans="1:22">
      <c r="A49" s="3">
        <v>999227098585217</v>
      </c>
      <c r="B49" s="1" t="s">
        <v>686</v>
      </c>
      <c r="C49" s="1" t="s">
        <v>687</v>
      </c>
      <c r="D49" s="1" t="s">
        <v>688</v>
      </c>
      <c r="E49" s="1" t="s">
        <v>689</v>
      </c>
      <c r="F49" s="1" t="s">
        <v>581</v>
      </c>
      <c r="G49" s="1" t="s">
        <v>389</v>
      </c>
      <c r="H49" s="1" t="s">
        <v>390</v>
      </c>
      <c r="I49" s="1" t="s">
        <v>690</v>
      </c>
      <c r="J49" s="1" t="s">
        <v>30</v>
      </c>
      <c r="K49" s="1" t="s">
        <v>691</v>
      </c>
      <c r="L49" s="1" t="s">
        <v>691</v>
      </c>
      <c r="M49" s="1" t="s">
        <v>393</v>
      </c>
      <c r="N49" s="1" t="s">
        <v>393</v>
      </c>
      <c r="O49" s="1" t="s">
        <v>394</v>
      </c>
      <c r="P49" s="1" t="s">
        <v>395</v>
      </c>
      <c r="Q49" s="1" t="s">
        <v>396</v>
      </c>
      <c r="R49" s="1" t="s">
        <v>692</v>
      </c>
      <c r="S49" s="1" t="s">
        <v>398</v>
      </c>
      <c r="T49" s="1" t="s">
        <v>399</v>
      </c>
      <c r="U49" s="1" t="s">
        <v>400</v>
      </c>
      <c r="V49" s="1" t="s">
        <v>420</v>
      </c>
    </row>
    <row r="50" s="1" customFormat="1" spans="1:22">
      <c r="A50" s="3">
        <v>999227058844451</v>
      </c>
      <c r="B50" s="1" t="s">
        <v>693</v>
      </c>
      <c r="C50" s="1" t="s">
        <v>694</v>
      </c>
      <c r="D50" s="1" t="s">
        <v>657</v>
      </c>
      <c r="E50" s="1" t="s">
        <v>695</v>
      </c>
      <c r="F50" s="1" t="s">
        <v>520</v>
      </c>
      <c r="G50" s="1" t="s">
        <v>389</v>
      </c>
      <c r="H50" s="1" t="s">
        <v>390</v>
      </c>
      <c r="I50" s="1" t="s">
        <v>696</v>
      </c>
      <c r="J50" s="1" t="s">
        <v>30</v>
      </c>
      <c r="K50" s="1" t="s">
        <v>697</v>
      </c>
      <c r="L50" s="1" t="s">
        <v>697</v>
      </c>
      <c r="M50" s="1" t="s">
        <v>393</v>
      </c>
      <c r="N50" s="1" t="s">
        <v>393</v>
      </c>
      <c r="O50" s="1" t="s">
        <v>394</v>
      </c>
      <c r="P50" s="1" t="s">
        <v>395</v>
      </c>
      <c r="Q50" s="1" t="s">
        <v>396</v>
      </c>
      <c r="R50" s="1" t="s">
        <v>698</v>
      </c>
      <c r="S50" s="1" t="s">
        <v>398</v>
      </c>
      <c r="T50" s="1" t="s">
        <v>399</v>
      </c>
      <c r="U50" s="1" t="s">
        <v>359</v>
      </c>
      <c r="V50" s="1" t="s">
        <v>420</v>
      </c>
    </row>
    <row r="51" s="1" customFormat="1" spans="1:22">
      <c r="A51" s="3">
        <v>999226926634674</v>
      </c>
      <c r="B51" s="1" t="s">
        <v>699</v>
      </c>
      <c r="C51" s="1" t="s">
        <v>700</v>
      </c>
      <c r="D51" s="1" t="s">
        <v>701</v>
      </c>
      <c r="E51" s="1" t="s">
        <v>702</v>
      </c>
      <c r="F51" s="1" t="s">
        <v>385</v>
      </c>
      <c r="G51" s="1" t="s">
        <v>389</v>
      </c>
      <c r="H51" s="1" t="s">
        <v>390</v>
      </c>
      <c r="I51" s="1" t="s">
        <v>703</v>
      </c>
      <c r="J51" s="1" t="s">
        <v>30</v>
      </c>
      <c r="K51" s="1" t="s">
        <v>704</v>
      </c>
      <c r="L51" s="1" t="s">
        <v>704</v>
      </c>
      <c r="M51" s="1" t="s">
        <v>393</v>
      </c>
      <c r="N51" s="1" t="s">
        <v>393</v>
      </c>
      <c r="O51" s="1" t="s">
        <v>394</v>
      </c>
      <c r="P51" s="1" t="s">
        <v>395</v>
      </c>
      <c r="Q51" s="1" t="s">
        <v>396</v>
      </c>
      <c r="R51" s="1" t="s">
        <v>705</v>
      </c>
      <c r="S51" s="1" t="s">
        <v>398</v>
      </c>
      <c r="T51" s="1" t="s">
        <v>399</v>
      </c>
      <c r="U51" s="1" t="s">
        <v>400</v>
      </c>
      <c r="V51" s="1" t="s">
        <v>452</v>
      </c>
    </row>
    <row r="52" s="1" customFormat="1" spans="1:22">
      <c r="A52" s="3">
        <v>999226855071011</v>
      </c>
      <c r="B52" s="1" t="s">
        <v>706</v>
      </c>
      <c r="C52" s="1" t="s">
        <v>707</v>
      </c>
      <c r="D52" s="1" t="s">
        <v>540</v>
      </c>
      <c r="E52" s="1" t="s">
        <v>708</v>
      </c>
      <c r="F52" s="1" t="s">
        <v>385</v>
      </c>
      <c r="G52" s="1" t="s">
        <v>389</v>
      </c>
      <c r="H52" s="1" t="s">
        <v>390</v>
      </c>
      <c r="I52" s="1" t="s">
        <v>709</v>
      </c>
      <c r="J52" s="1" t="s">
        <v>30</v>
      </c>
      <c r="K52" s="1" t="s">
        <v>710</v>
      </c>
      <c r="L52" s="1" t="s">
        <v>710</v>
      </c>
      <c r="M52" s="1" t="s">
        <v>393</v>
      </c>
      <c r="N52" s="1" t="s">
        <v>393</v>
      </c>
      <c r="O52" s="1" t="s">
        <v>394</v>
      </c>
      <c r="P52" s="1" t="s">
        <v>395</v>
      </c>
      <c r="Q52" s="1" t="s">
        <v>396</v>
      </c>
      <c r="R52" s="1" t="s">
        <v>711</v>
      </c>
      <c r="S52" s="1" t="s">
        <v>398</v>
      </c>
      <c r="T52" s="1" t="s">
        <v>399</v>
      </c>
      <c r="U52" s="1" t="s">
        <v>400</v>
      </c>
      <c r="V52" s="1" t="s">
        <v>494</v>
      </c>
    </row>
    <row r="53" s="1" customFormat="1" spans="1:22">
      <c r="A53" s="3">
        <v>999226854500742</v>
      </c>
      <c r="B53" s="1" t="s">
        <v>706</v>
      </c>
      <c r="C53" s="1" t="s">
        <v>712</v>
      </c>
      <c r="D53" s="1" t="s">
        <v>713</v>
      </c>
      <c r="E53" s="1" t="s">
        <v>714</v>
      </c>
      <c r="F53" s="1" t="s">
        <v>520</v>
      </c>
      <c r="G53" s="1" t="s">
        <v>389</v>
      </c>
      <c r="H53" s="1" t="s">
        <v>390</v>
      </c>
      <c r="I53" s="1" t="s">
        <v>715</v>
      </c>
      <c r="J53" s="1" t="s">
        <v>30</v>
      </c>
      <c r="K53" s="1" t="s">
        <v>716</v>
      </c>
      <c r="L53" s="1" t="s">
        <v>716</v>
      </c>
      <c r="M53" s="1" t="s">
        <v>393</v>
      </c>
      <c r="N53" s="1" t="s">
        <v>393</v>
      </c>
      <c r="O53" s="1" t="s">
        <v>394</v>
      </c>
      <c r="P53" s="1" t="s">
        <v>395</v>
      </c>
      <c r="Q53" s="1" t="s">
        <v>396</v>
      </c>
      <c r="R53" s="1" t="s">
        <v>717</v>
      </c>
      <c r="S53" s="1" t="s">
        <v>398</v>
      </c>
      <c r="T53" s="1" t="s">
        <v>399</v>
      </c>
      <c r="U53" s="1" t="s">
        <v>400</v>
      </c>
      <c r="V53" s="1" t="s">
        <v>452</v>
      </c>
    </row>
    <row r="54" s="1" customFormat="1" spans="1:22">
      <c r="A54" s="3">
        <v>999226847304907</v>
      </c>
      <c r="B54" s="1" t="s">
        <v>718</v>
      </c>
      <c r="C54" s="1" t="s">
        <v>719</v>
      </c>
      <c r="D54" s="1" t="s">
        <v>720</v>
      </c>
      <c r="E54" s="1" t="s">
        <v>721</v>
      </c>
      <c r="F54" s="1" t="s">
        <v>385</v>
      </c>
      <c r="G54" s="1" t="s">
        <v>389</v>
      </c>
      <c r="H54" s="1" t="s">
        <v>390</v>
      </c>
      <c r="I54" s="1" t="s">
        <v>722</v>
      </c>
      <c r="J54" s="1" t="s">
        <v>30</v>
      </c>
      <c r="K54" s="1" t="s">
        <v>723</v>
      </c>
      <c r="L54" s="1" t="s">
        <v>723</v>
      </c>
      <c r="M54" s="1" t="s">
        <v>393</v>
      </c>
      <c r="N54" s="1" t="s">
        <v>393</v>
      </c>
      <c r="O54" s="1" t="s">
        <v>394</v>
      </c>
      <c r="P54" s="1" t="s">
        <v>395</v>
      </c>
      <c r="Q54" s="1" t="s">
        <v>396</v>
      </c>
      <c r="R54" s="1" t="s">
        <v>724</v>
      </c>
      <c r="S54" s="1" t="s">
        <v>398</v>
      </c>
      <c r="T54" s="1" t="s">
        <v>399</v>
      </c>
      <c r="U54" s="1" t="s">
        <v>400</v>
      </c>
      <c r="V54" s="1" t="s">
        <v>494</v>
      </c>
    </row>
    <row r="55" s="1" customFormat="1" spans="1:22">
      <c r="A55" s="3">
        <v>999226842286934</v>
      </c>
      <c r="B55" s="1" t="s">
        <v>725</v>
      </c>
      <c r="C55" s="1" t="s">
        <v>726</v>
      </c>
      <c r="D55" s="1" t="s">
        <v>632</v>
      </c>
      <c r="E55" s="1" t="s">
        <v>727</v>
      </c>
      <c r="F55" s="1" t="s">
        <v>385</v>
      </c>
      <c r="G55" s="1" t="s">
        <v>389</v>
      </c>
      <c r="H55" s="1" t="s">
        <v>390</v>
      </c>
      <c r="I55" s="1" t="s">
        <v>728</v>
      </c>
      <c r="J55" s="1" t="s">
        <v>30</v>
      </c>
      <c r="K55" s="1" t="s">
        <v>729</v>
      </c>
      <c r="L55" s="1" t="s">
        <v>729</v>
      </c>
      <c r="M55" s="1" t="s">
        <v>393</v>
      </c>
      <c r="N55" s="1" t="s">
        <v>393</v>
      </c>
      <c r="O55" s="1" t="s">
        <v>394</v>
      </c>
      <c r="P55" s="1" t="s">
        <v>395</v>
      </c>
      <c r="Q55" s="1" t="s">
        <v>396</v>
      </c>
      <c r="R55" s="1" t="s">
        <v>730</v>
      </c>
      <c r="S55" s="1" t="s">
        <v>398</v>
      </c>
      <c r="T55" s="1" t="s">
        <v>399</v>
      </c>
      <c r="U55" s="1" t="s">
        <v>400</v>
      </c>
      <c r="V55" s="1" t="s">
        <v>420</v>
      </c>
    </row>
    <row r="56" s="1" customFormat="1" spans="1:22">
      <c r="A56" s="3">
        <v>999226800592486</v>
      </c>
      <c r="B56" s="1" t="s">
        <v>731</v>
      </c>
      <c r="C56" s="1" t="s">
        <v>732</v>
      </c>
      <c r="D56" s="1" t="s">
        <v>733</v>
      </c>
      <c r="E56" s="1" t="s">
        <v>734</v>
      </c>
      <c r="F56" s="1" t="s">
        <v>612</v>
      </c>
      <c r="G56" s="1" t="s">
        <v>389</v>
      </c>
      <c r="H56" s="1" t="s">
        <v>390</v>
      </c>
      <c r="I56" s="1" t="s">
        <v>735</v>
      </c>
      <c r="J56" s="1" t="s">
        <v>30</v>
      </c>
      <c r="K56" s="1" t="s">
        <v>736</v>
      </c>
      <c r="L56" s="1" t="s">
        <v>736</v>
      </c>
      <c r="M56" s="1" t="s">
        <v>393</v>
      </c>
      <c r="N56" s="1" t="s">
        <v>393</v>
      </c>
      <c r="O56" s="1" t="s">
        <v>394</v>
      </c>
      <c r="P56" s="1" t="s">
        <v>395</v>
      </c>
      <c r="Q56" s="1" t="s">
        <v>396</v>
      </c>
      <c r="R56" s="1" t="s">
        <v>737</v>
      </c>
      <c r="S56" s="1" t="s">
        <v>398</v>
      </c>
      <c r="T56" s="1" t="s">
        <v>399</v>
      </c>
      <c r="U56" s="1" t="s">
        <v>400</v>
      </c>
      <c r="V56" s="1" t="s">
        <v>494</v>
      </c>
    </row>
    <row r="57" s="1" customFormat="1" spans="1:22">
      <c r="A57" s="3">
        <v>999226798400328</v>
      </c>
      <c r="B57" s="1" t="s">
        <v>738</v>
      </c>
      <c r="C57" s="1" t="s">
        <v>739</v>
      </c>
      <c r="D57" s="1" t="s">
        <v>740</v>
      </c>
      <c r="E57" s="1" t="s">
        <v>741</v>
      </c>
      <c r="F57" s="1" t="s">
        <v>520</v>
      </c>
      <c r="G57" s="1" t="s">
        <v>389</v>
      </c>
      <c r="H57" s="1" t="s">
        <v>390</v>
      </c>
      <c r="I57" s="1" t="s">
        <v>742</v>
      </c>
      <c r="J57" s="1" t="s">
        <v>30</v>
      </c>
      <c r="K57" s="1" t="s">
        <v>743</v>
      </c>
      <c r="L57" s="1" t="s">
        <v>743</v>
      </c>
      <c r="M57" s="1" t="s">
        <v>393</v>
      </c>
      <c r="N57" s="1" t="s">
        <v>393</v>
      </c>
      <c r="O57" s="1" t="s">
        <v>394</v>
      </c>
      <c r="P57" s="1" t="s">
        <v>395</v>
      </c>
      <c r="Q57" s="1" t="s">
        <v>396</v>
      </c>
      <c r="R57" s="1" t="s">
        <v>744</v>
      </c>
      <c r="S57" s="1" t="s">
        <v>398</v>
      </c>
      <c r="T57" s="1" t="s">
        <v>399</v>
      </c>
      <c r="U57" s="1" t="s">
        <v>400</v>
      </c>
      <c r="V57" s="1" t="s">
        <v>401</v>
      </c>
    </row>
    <row r="58" s="1" customFormat="1" spans="1:22">
      <c r="A58" s="3">
        <v>999226790403010</v>
      </c>
      <c r="B58" s="1" t="s">
        <v>745</v>
      </c>
      <c r="C58" s="1" t="s">
        <v>746</v>
      </c>
      <c r="D58" s="1" t="s">
        <v>747</v>
      </c>
      <c r="E58" s="1" t="s">
        <v>748</v>
      </c>
      <c r="F58" s="1" t="s">
        <v>520</v>
      </c>
      <c r="G58" s="1" t="s">
        <v>389</v>
      </c>
      <c r="H58" s="1" t="s">
        <v>390</v>
      </c>
      <c r="I58" s="1" t="s">
        <v>749</v>
      </c>
      <c r="J58" s="1" t="s">
        <v>30</v>
      </c>
      <c r="K58" s="1" t="s">
        <v>750</v>
      </c>
      <c r="L58" s="1" t="s">
        <v>750</v>
      </c>
      <c r="M58" s="1" t="s">
        <v>393</v>
      </c>
      <c r="N58" s="1" t="s">
        <v>393</v>
      </c>
      <c r="O58" s="1" t="s">
        <v>394</v>
      </c>
      <c r="P58" s="1" t="s">
        <v>395</v>
      </c>
      <c r="Q58" s="1" t="s">
        <v>396</v>
      </c>
      <c r="R58" s="1" t="s">
        <v>751</v>
      </c>
      <c r="S58" s="1" t="s">
        <v>398</v>
      </c>
      <c r="T58" s="1" t="s">
        <v>399</v>
      </c>
      <c r="U58" s="1" t="s">
        <v>400</v>
      </c>
      <c r="V58" s="1" t="s">
        <v>420</v>
      </c>
    </row>
    <row r="59" s="1" customFormat="1" spans="1:22">
      <c r="A59" s="3">
        <v>999226781038840</v>
      </c>
      <c r="B59" s="1" t="s">
        <v>752</v>
      </c>
      <c r="C59" s="1" t="s">
        <v>753</v>
      </c>
      <c r="D59" s="1" t="s">
        <v>754</v>
      </c>
      <c r="E59" s="1" t="s">
        <v>755</v>
      </c>
      <c r="F59" s="1" t="s">
        <v>649</v>
      </c>
      <c r="G59" s="1" t="s">
        <v>389</v>
      </c>
      <c r="H59" s="1" t="s">
        <v>390</v>
      </c>
      <c r="I59" s="1" t="s">
        <v>756</v>
      </c>
      <c r="J59" s="1" t="s">
        <v>30</v>
      </c>
      <c r="K59" s="1" t="s">
        <v>757</v>
      </c>
      <c r="L59" s="1" t="s">
        <v>757</v>
      </c>
      <c r="M59" s="1" t="s">
        <v>393</v>
      </c>
      <c r="N59" s="1" t="s">
        <v>393</v>
      </c>
      <c r="O59" s="1" t="s">
        <v>394</v>
      </c>
      <c r="P59" s="1" t="s">
        <v>395</v>
      </c>
      <c r="Q59" s="1" t="s">
        <v>396</v>
      </c>
      <c r="R59" s="1" t="s">
        <v>758</v>
      </c>
      <c r="S59" s="1" t="s">
        <v>398</v>
      </c>
      <c r="T59" s="1" t="s">
        <v>399</v>
      </c>
      <c r="U59" s="1" t="s">
        <v>400</v>
      </c>
      <c r="V59" s="1" t="s">
        <v>401</v>
      </c>
    </row>
    <row r="60" s="1" customFormat="1" spans="1:22">
      <c r="A60" s="3">
        <v>999226755786721</v>
      </c>
      <c r="B60" s="1" t="s">
        <v>759</v>
      </c>
      <c r="C60" s="1" t="s">
        <v>760</v>
      </c>
      <c r="D60" s="1" t="s">
        <v>713</v>
      </c>
      <c r="E60" s="1" t="s">
        <v>761</v>
      </c>
      <c r="F60" s="1" t="s">
        <v>520</v>
      </c>
      <c r="G60" s="1" t="s">
        <v>389</v>
      </c>
      <c r="H60" s="1" t="s">
        <v>390</v>
      </c>
      <c r="I60" s="1" t="s">
        <v>762</v>
      </c>
      <c r="J60" s="1" t="s">
        <v>30</v>
      </c>
      <c r="K60" s="1" t="s">
        <v>763</v>
      </c>
      <c r="L60" s="1" t="s">
        <v>763</v>
      </c>
      <c r="M60" s="1" t="s">
        <v>393</v>
      </c>
      <c r="N60" s="1" t="s">
        <v>393</v>
      </c>
      <c r="O60" s="1" t="s">
        <v>394</v>
      </c>
      <c r="P60" s="1" t="s">
        <v>395</v>
      </c>
      <c r="Q60" s="1" t="s">
        <v>396</v>
      </c>
      <c r="R60" s="1" t="s">
        <v>764</v>
      </c>
      <c r="S60" s="1" t="s">
        <v>398</v>
      </c>
      <c r="T60" s="1" t="s">
        <v>399</v>
      </c>
      <c r="U60" s="1" t="s">
        <v>400</v>
      </c>
      <c r="V60" s="1" t="s">
        <v>452</v>
      </c>
    </row>
    <row r="61" s="1" customFormat="1" spans="1:22">
      <c r="A61" s="3">
        <v>999226737998051</v>
      </c>
      <c r="B61" s="1" t="s">
        <v>765</v>
      </c>
      <c r="C61" s="1" t="s">
        <v>766</v>
      </c>
      <c r="D61" s="1" t="s">
        <v>713</v>
      </c>
      <c r="E61" s="1" t="s">
        <v>767</v>
      </c>
      <c r="F61" s="1" t="s">
        <v>520</v>
      </c>
      <c r="G61" s="1" t="s">
        <v>389</v>
      </c>
      <c r="H61" s="1" t="s">
        <v>390</v>
      </c>
      <c r="I61" s="1" t="s">
        <v>768</v>
      </c>
      <c r="J61" s="1" t="s">
        <v>30</v>
      </c>
      <c r="K61" s="1" t="s">
        <v>769</v>
      </c>
      <c r="L61" s="1" t="s">
        <v>769</v>
      </c>
      <c r="M61" s="1" t="s">
        <v>393</v>
      </c>
      <c r="N61" s="1" t="s">
        <v>393</v>
      </c>
      <c r="O61" s="1" t="s">
        <v>394</v>
      </c>
      <c r="P61" s="1" t="s">
        <v>395</v>
      </c>
      <c r="Q61" s="1" t="s">
        <v>396</v>
      </c>
      <c r="R61" s="1" t="s">
        <v>770</v>
      </c>
      <c r="S61" s="1" t="s">
        <v>398</v>
      </c>
      <c r="T61" s="1" t="s">
        <v>399</v>
      </c>
      <c r="U61" s="1" t="s">
        <v>400</v>
      </c>
      <c r="V61" s="1" t="s">
        <v>452</v>
      </c>
    </row>
    <row r="62" s="1" customFormat="1" spans="1:22">
      <c r="A62" s="3">
        <v>999226570771270</v>
      </c>
      <c r="B62" s="1" t="s">
        <v>771</v>
      </c>
      <c r="C62" s="1" t="s">
        <v>772</v>
      </c>
      <c r="D62" s="1" t="s">
        <v>773</v>
      </c>
      <c r="E62" s="1" t="s">
        <v>774</v>
      </c>
      <c r="F62" s="1" t="s">
        <v>581</v>
      </c>
      <c r="G62" s="1" t="s">
        <v>389</v>
      </c>
      <c r="H62" s="1" t="s">
        <v>390</v>
      </c>
      <c r="I62" s="1" t="s">
        <v>775</v>
      </c>
      <c r="J62" s="1" t="s">
        <v>30</v>
      </c>
      <c r="K62" s="1" t="s">
        <v>776</v>
      </c>
      <c r="L62" s="1" t="s">
        <v>776</v>
      </c>
      <c r="M62" s="1" t="s">
        <v>393</v>
      </c>
      <c r="N62" s="1" t="s">
        <v>393</v>
      </c>
      <c r="O62" s="1" t="s">
        <v>394</v>
      </c>
      <c r="P62" s="1" t="s">
        <v>395</v>
      </c>
      <c r="Q62" s="1" t="s">
        <v>396</v>
      </c>
      <c r="R62" s="1" t="s">
        <v>777</v>
      </c>
      <c r="S62" s="1" t="s">
        <v>398</v>
      </c>
      <c r="T62" s="1" t="s">
        <v>399</v>
      </c>
      <c r="U62" s="1" t="s">
        <v>359</v>
      </c>
      <c r="V62" s="1" t="s">
        <v>401</v>
      </c>
    </row>
    <row r="63" s="1" customFormat="1" spans="1:22">
      <c r="A63" s="3">
        <v>999226490397045</v>
      </c>
      <c r="B63" s="1" t="s">
        <v>778</v>
      </c>
      <c r="C63" s="1" t="s">
        <v>779</v>
      </c>
      <c r="D63" s="1" t="s">
        <v>780</v>
      </c>
      <c r="E63" s="1" t="s">
        <v>781</v>
      </c>
      <c r="F63" s="1" t="s">
        <v>520</v>
      </c>
      <c r="G63" s="1" t="s">
        <v>389</v>
      </c>
      <c r="H63" s="1" t="s">
        <v>390</v>
      </c>
      <c r="I63" s="1" t="s">
        <v>782</v>
      </c>
      <c r="J63" s="1" t="s">
        <v>30</v>
      </c>
      <c r="K63" s="1" t="s">
        <v>783</v>
      </c>
      <c r="L63" s="1" t="s">
        <v>783</v>
      </c>
      <c r="M63" s="1" t="s">
        <v>393</v>
      </c>
      <c r="N63" s="1" t="s">
        <v>393</v>
      </c>
      <c r="O63" s="1" t="s">
        <v>394</v>
      </c>
      <c r="P63" s="1" t="s">
        <v>395</v>
      </c>
      <c r="Q63" s="1" t="s">
        <v>396</v>
      </c>
      <c r="R63" s="1" t="s">
        <v>784</v>
      </c>
      <c r="S63" s="1" t="s">
        <v>398</v>
      </c>
      <c r="T63" s="1" t="s">
        <v>399</v>
      </c>
      <c r="U63" s="1" t="s">
        <v>400</v>
      </c>
      <c r="V63" s="1" t="s">
        <v>785</v>
      </c>
    </row>
    <row r="64" s="1" customFormat="1" spans="1:22">
      <c r="A64" s="3">
        <v>999226480680841</v>
      </c>
      <c r="B64" s="1" t="s">
        <v>786</v>
      </c>
      <c r="C64" s="1" t="s">
        <v>787</v>
      </c>
      <c r="D64" s="1" t="s">
        <v>713</v>
      </c>
      <c r="E64" s="1" t="s">
        <v>788</v>
      </c>
      <c r="F64" s="1" t="s">
        <v>520</v>
      </c>
      <c r="G64" s="1" t="s">
        <v>389</v>
      </c>
      <c r="H64" s="1" t="s">
        <v>390</v>
      </c>
      <c r="I64" s="1" t="s">
        <v>789</v>
      </c>
      <c r="J64" s="1" t="s">
        <v>30</v>
      </c>
      <c r="K64" s="1" t="s">
        <v>790</v>
      </c>
      <c r="L64" s="1" t="s">
        <v>790</v>
      </c>
      <c r="M64" s="1" t="s">
        <v>393</v>
      </c>
      <c r="N64" s="1" t="s">
        <v>393</v>
      </c>
      <c r="O64" s="1" t="s">
        <v>394</v>
      </c>
      <c r="P64" s="1" t="s">
        <v>395</v>
      </c>
      <c r="Q64" s="1" t="s">
        <v>396</v>
      </c>
      <c r="R64" s="1" t="s">
        <v>791</v>
      </c>
      <c r="S64" s="1" t="s">
        <v>398</v>
      </c>
      <c r="T64" s="1" t="s">
        <v>399</v>
      </c>
      <c r="U64" s="1" t="s">
        <v>400</v>
      </c>
      <c r="V64" s="1" t="s">
        <v>452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2023-10-09T02:48:21Z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