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<sst xmlns="http://schemas.openxmlformats.org/spreadsheetml/2006/main" count="2715" uniqueCount="952">
  <si>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</si>
  <si>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</si>
  <si>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</si>
  <si>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</si>
  <si>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</si>
  <si>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</si>
  <si>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</si>
  <si>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</si>
  <si>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</si>
  <si>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</si>
  <si>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</si>
  <si>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</si>
  <si>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</si>
  <si>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</si>
  <si>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</si>
  <si>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</si>
  <si>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</si>
  <si>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</si>
  <si>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</si>
  <si>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</si>
  <si>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</si>
  <si>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</si>
  <si>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</si>
  <si>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</si>
  <si>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</si>
  <si>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999226723724812	</t>
  </si>
  <si>
    <t>Ctrip</t>
  </si>
  <si>
    <t>正常</t>
  </si>
  <si>
    <t>[曼谷]曼谷素坤逸航站 21 中心酒店(Grande Centre Point Hotel Terminal 21)(37197363)</t>
  </si>
  <si>
    <t>豪华尊贵房&lt;1&gt;&lt;2人入住&gt;&lt;不退款&gt;</t>
  </si>
  <si>
    <t>USD</t>
  </si>
  <si>
    <t>CHEN/JUYU</t>
  </si>
  <si>
    <t>CA5326231010USD</t>
  </si>
  <si>
    <t>未提现</t>
  </si>
  <si>
    <t>携程开票</t>
  </si>
  <si>
    <t xml:space="preserve">3905559	</t>
  </si>
  <si>
    <t xml:space="preserve">450133	</t>
  </si>
  <si>
    <t xml:space="preserve">999226767595107	</t>
  </si>
  <si>
    <t>[普吉岛]甜蜜滨海度假酒店 - 航海 - 卡塔海滩(Sugar Marina Hotel - Nautical - Kata Beach)(43941365)</t>
  </si>
  <si>
    <t>豪华房&lt;2人入住&gt;&lt;不退款&gt;&lt;早餐&gt;</t>
  </si>
  <si>
    <t>onamphai/chanita</t>
  </si>
  <si>
    <t xml:space="preserve">3924196	</t>
  </si>
  <si>
    <t xml:space="preserve">	</t>
  </si>
  <si>
    <t xml:space="preserve">999226776288267	</t>
  </si>
  <si>
    <t>[巴厘岛]巴厘岛大使酒店(Aryaduta Bali)(37252355)</t>
  </si>
  <si>
    <t>豪华房&lt;2人入住&gt;&lt;不退款&gt;</t>
  </si>
  <si>
    <t>XU/ZUMING,ZHU/JIAXIN</t>
  </si>
  <si>
    <t xml:space="preserve">3929174	</t>
  </si>
  <si>
    <t xml:space="preserve">999226800117194	</t>
  </si>
  <si>
    <t>[哥打京那巴鲁]太平洋丝绸酒店(The Pacific Sutera)(40721409)</t>
  </si>
  <si>
    <t>海景豪华房&lt;2人入住&gt;&lt;不退款&gt;</t>
  </si>
  <si>
    <t>PAK/JIHWAN,HWANG/ARI</t>
  </si>
  <si>
    <t xml:space="preserve">3942956	</t>
  </si>
  <si>
    <t>取消</t>
  </si>
  <si>
    <t xml:space="preserve">999226833615268	</t>
  </si>
  <si>
    <t>[普吉岛]普吉岛凯特睿海湾酒店(Kantary Bay Hotel Phuket)(44812753)</t>
  </si>
  <si>
    <t>一室套房&lt;2人入住&gt;&lt;不退款&gt;</t>
  </si>
  <si>
    <t>Xu/Ziting</t>
  </si>
  <si>
    <t xml:space="preserve">3945576	</t>
  </si>
  <si>
    <t xml:space="preserve">999226845616641	</t>
  </si>
  <si>
    <t>[胡志明市]壁龛图书馆酒店(The Alcove Library Hotel)(39037143)</t>
  </si>
  <si>
    <t>壁龛大床房&lt;2人入住&gt;&lt;不退款&gt;</t>
  </si>
  <si>
    <t>YE/ZHIFEI</t>
  </si>
  <si>
    <t xml:space="preserve">3952701	</t>
  </si>
  <si>
    <t xml:space="preserve">999226848082816	</t>
  </si>
  <si>
    <t>[河内]河内卡里达斯地标 72 皇家住宅酒店(Calidas Landmark72 Royal Residence Hanoi)(37241912)</t>
  </si>
  <si>
    <t>开放式客房, 1 张特大床&lt;2人入住&gt;&lt;早餐&gt;</t>
  </si>
  <si>
    <t>KIM/KYEONG UK</t>
  </si>
  <si>
    <t xml:space="preserve">3955171	</t>
  </si>
  <si>
    <t xml:space="preserve">999226851202040	</t>
  </si>
  <si>
    <t>[Srisa Chorakhe Noi]便捷大酒店(Convenient Grand Hotel)(39048572)</t>
  </si>
  <si>
    <t>高级房&lt;2人入住&gt;&lt;早餐&gt;</t>
  </si>
  <si>
    <t>PUNZALAN/SARA ALDAYA</t>
  </si>
  <si>
    <t xml:space="preserve">3959291	</t>
  </si>
  <si>
    <t xml:space="preserve">999226851995409	</t>
  </si>
  <si>
    <t>LEE/MARGARET SI LIN</t>
  </si>
  <si>
    <t xml:space="preserve">3959953	</t>
  </si>
  <si>
    <t xml:space="preserve">452055	</t>
  </si>
  <si>
    <t xml:space="preserve">999226852987265	</t>
  </si>
  <si>
    <t>[沙美岛]沙美岛度假村威乐(Samet Ville Resort)(46891009)</t>
  </si>
  <si>
    <t>高级房B&lt;2人入住&gt;&lt;早餐&gt;</t>
  </si>
  <si>
    <t>WANGCHIAXA/MUACHI</t>
  </si>
  <si>
    <t xml:space="preserve">3961077	</t>
  </si>
  <si>
    <t xml:space="preserve">125951	</t>
  </si>
  <si>
    <t xml:space="preserve">999226910512800	</t>
  </si>
  <si>
    <t>[芭堤雅]海上住宅酒店(At Sea Residence)(39589575)</t>
  </si>
  <si>
    <t>标准双人间&lt;2人入住&gt;</t>
  </si>
  <si>
    <t>PPINMASON/SUTATIP</t>
  </si>
  <si>
    <t xml:space="preserve">3969658	</t>
  </si>
  <si>
    <t xml:space="preserve">999227062639652	</t>
  </si>
  <si>
    <t>[乔治市]梦想精品酒店(Le Dream Boutique Hotel)(37210369)</t>
  </si>
  <si>
    <t>豪华特大床房&lt;2人入住&gt;&lt;不退款&gt;</t>
  </si>
  <si>
    <t>LAU/CHI SHING,KO/HIU YAN</t>
  </si>
  <si>
    <t xml:space="preserve">3995374	</t>
  </si>
  <si>
    <t xml:space="preserve">999227064308463	</t>
  </si>
  <si>
    <t>[雪邦]国际机场 KLIA-KLIA2途恩酒店(Tune Hotel KLIA-KLIA2)(37196075)</t>
  </si>
  <si>
    <t>花园双床房&lt;2人入住&gt;&lt;不退款&gt;</t>
  </si>
  <si>
    <t>Chen/Yin,Li/Xiaodan</t>
  </si>
  <si>
    <t xml:space="preserve">3996183	</t>
  </si>
  <si>
    <t xml:space="preserve">282793813	</t>
  </si>
  <si>
    <t xml:space="preserve">999227107912932	</t>
  </si>
  <si>
    <t>[南雅加达]雅加达水晶酒店(Kristal Hotel Jakarta)(44788937)</t>
  </si>
  <si>
    <t>Putra/Anthony</t>
  </si>
  <si>
    <t xml:space="preserve">4007187	</t>
  </si>
  <si>
    <t xml:space="preserve">CF-1810P 95980	</t>
  </si>
  <si>
    <t xml:space="preserve">999227172736642	</t>
  </si>
  <si>
    <t>[帕赛市]马尼拉贝尔蒙特酒店(Belmont Hotel Manila)(39052572)</t>
  </si>
  <si>
    <t>高级双床房&lt;2人入住&gt;&lt;不退款&gt;&lt;早餐&gt;</t>
  </si>
  <si>
    <t>HUANG/WUJIAN</t>
  </si>
  <si>
    <t xml:space="preserve">4012543	</t>
  </si>
  <si>
    <t xml:space="preserve">999227173432225	</t>
  </si>
  <si>
    <t>[普吉岛]芭东海滩7Q酒店(7Q Patong Beach Hotel)(37054577)</t>
  </si>
  <si>
    <t>高级双床房&lt;2人入住&gt;&lt;不退款&gt;</t>
  </si>
  <si>
    <t>WEI/JIAQI</t>
  </si>
  <si>
    <t xml:space="preserve">4012617	</t>
  </si>
  <si>
    <t xml:space="preserve">999227174254718	</t>
  </si>
  <si>
    <t>[曼谷]是隆空间青年旅馆(Silom Space Hostel)(39669601)</t>
  </si>
  <si>
    <t>三人房私人浴室&lt;1&gt;&lt;2人入住&gt;&lt;不退款&gt;</t>
  </si>
  <si>
    <t>LIN/SHIHYI</t>
  </si>
  <si>
    <t xml:space="preserve">4012793	</t>
  </si>
  <si>
    <t xml:space="preserve">999227180964268	</t>
  </si>
  <si>
    <t>[泗务]泗务酒店(RH Hotel)(44789175)</t>
  </si>
  <si>
    <t>豪华房(双人床)&lt;2人入住&gt;&lt;不退款&gt;</t>
  </si>
  <si>
    <t>ABDULLAH/MOHD AZRIN</t>
  </si>
  <si>
    <t xml:space="preserve">4014801	</t>
  </si>
  <si>
    <t xml:space="preserve">RV193952	</t>
  </si>
  <si>
    <t xml:space="preserve">999227183830650	</t>
  </si>
  <si>
    <t>[Pakualam]塞蓬明星酒店(Starlet Hotel Serpong)(48387252)</t>
  </si>
  <si>
    <t>MA/LIN,SHI/JUNPENG,CENG/XIANJI</t>
  </si>
  <si>
    <t xml:space="preserve">4016306	</t>
  </si>
  <si>
    <t xml:space="preserve">999227185726885	</t>
  </si>
  <si>
    <t>[西归浦市]皮诺酒店(Pino Hotel)(39675450)</t>
  </si>
  <si>
    <t>标准双床房&lt;2人入住&gt;&lt;不退款&gt;</t>
  </si>
  <si>
    <t>CHEN/YUANKAI,Li/Haolin</t>
  </si>
  <si>
    <t xml:space="preserve">4017678	</t>
  </si>
  <si>
    <t xml:space="preserve">999227187256363	</t>
  </si>
  <si>
    <t>[芝勒贡]芝勒贡艾玛利斯酒店(Amaris Hotel Cilegon)(44706544)</t>
  </si>
  <si>
    <t>智能双床房&lt;2人入住&gt;&lt;不退款&gt;&lt;早餐&gt;</t>
  </si>
  <si>
    <t>Rafrady/Deddi</t>
  </si>
  <si>
    <t xml:space="preserve">4018937	</t>
  </si>
  <si>
    <t xml:space="preserve">999227187626986	</t>
  </si>
  <si>
    <t>[西昌岛]西昌岛水一方酒店(Somewhere Koh Sichang)(46891064)</t>
  </si>
  <si>
    <t>Wan/Yuwen</t>
  </si>
  <si>
    <t xml:space="preserve">4019284	</t>
  </si>
  <si>
    <t xml:space="preserve">999227188928704	</t>
  </si>
  <si>
    <t>[吉隆坡]赞堡维拉酒店(Hotel Zambuger Wira Kuala Lumpur)(37196424)</t>
  </si>
  <si>
    <t>标准大号床房&lt;2人入住&gt;&lt;不退款&gt;</t>
  </si>
  <si>
    <t>ABU HASSAN/SITI NOR AZWANA</t>
  </si>
  <si>
    <t xml:space="preserve">4020643	</t>
  </si>
  <si>
    <t xml:space="preserve">Acknowledged	</t>
  </si>
  <si>
    <t xml:space="preserve">999227190517318	</t>
  </si>
  <si>
    <t>[蒲种]班达尔布蒂普崇99号酒店(Hotel 99 Bandar Puteri Puchong)(44690182)</t>
  </si>
  <si>
    <t>高级大号床房带窗&lt;2人入住&gt;&lt;不退款&gt;</t>
  </si>
  <si>
    <t>YAT/KHONG LOON</t>
  </si>
  <si>
    <t xml:space="preserve">4022019	</t>
  </si>
  <si>
    <t xml:space="preserve">999227191645524	</t>
  </si>
  <si>
    <t>MENG/EN,WANG/ZIPENG</t>
  </si>
  <si>
    <t xml:space="preserve">4023122	</t>
  </si>
  <si>
    <t xml:space="preserve">999227191891516	</t>
  </si>
  <si>
    <t>[吉隆坡]科穆勒生活酒店(Komune Living)(70666538)</t>
  </si>
  <si>
    <t>思想家工作室房2&lt;2人入住&gt;&lt;不退款&gt;</t>
  </si>
  <si>
    <t>SHEN/GUANGWEI</t>
  </si>
  <si>
    <t xml:space="preserve">4023432	</t>
  </si>
  <si>
    <t xml:space="preserve">51269966-1	</t>
  </si>
  <si>
    <t xml:space="preserve">999227191958194	</t>
  </si>
  <si>
    <t>[伯恩仓]入住酒店(Hotel Check IN)(48377353)</t>
  </si>
  <si>
    <t>双人房-带公共浴室&lt;2人入住&gt;&lt;不退款&gt;</t>
  </si>
  <si>
    <t>KHAI/ANUAR</t>
  </si>
  <si>
    <t xml:space="preserve">4023466	</t>
  </si>
  <si>
    <t xml:space="preserve">999227192013347	</t>
  </si>
  <si>
    <t>[吉隆坡]梅佐酒店(Hotel Mezzo)(48377641)</t>
  </si>
  <si>
    <t>标准房(大床)&lt;2人入住&gt;&lt;不退款&gt;</t>
  </si>
  <si>
    <t>KUAN/GHEE AUN</t>
  </si>
  <si>
    <t xml:space="preserve">4023506	</t>
  </si>
  <si>
    <t xml:space="preserve">15996	</t>
  </si>
  <si>
    <t xml:space="preserve">999227192096419	</t>
  </si>
  <si>
    <t>[八打灵再也]哥打白沙罗探索者H精品酒店(H Boutique Hotel Xplorer Kota Damansara)(39605745)</t>
  </si>
  <si>
    <t>标准大号床房(无窗)&lt;2人入住&gt;&lt;不退款&gt;</t>
  </si>
  <si>
    <t>KIM/ZHI MAN</t>
  </si>
  <si>
    <t xml:space="preserve">4023564	</t>
  </si>
  <si>
    <t xml:space="preserve">999227192220972	</t>
  </si>
  <si>
    <t>[八打灵再也]科塔达曼萨拉H精品酒店(H Boutique Hotel, Kota Damansara)(44808701)</t>
  </si>
  <si>
    <t>豪华大床房&lt;2人入住&gt;&lt;不退款&gt;</t>
  </si>
  <si>
    <t>CHEE TAT/CHOOI</t>
  </si>
  <si>
    <t xml:space="preserve">4023802	</t>
  </si>
  <si>
    <t xml:space="preserve">999227193517901	</t>
  </si>
  <si>
    <t>[安邦]潘丹英达M 设计酒店(M Design Hotel @ Pandan Indah)(48367157)</t>
  </si>
  <si>
    <t>无窗大床房&lt;2人入住&gt;&lt;不退款&gt;</t>
  </si>
  <si>
    <t>BIN AHMAD/MUHAMMAD NIZAM</t>
  </si>
  <si>
    <t xml:space="preserve">4025303	</t>
  </si>
  <si>
    <t xml:space="preserve">999227194372351	</t>
  </si>
  <si>
    <t>[圣费尔南多]雷鸟度假村- 波罗角(Thunderbird Resorts - Poro Point)(44793737)</t>
  </si>
  <si>
    <t>PENOLIO/JAYSON ABAD</t>
  </si>
  <si>
    <t xml:space="preserve">4026198	</t>
  </si>
  <si>
    <t xml:space="preserve">999227194620115	</t>
  </si>
  <si>
    <t>[孟买]孟买里拉酒店(The Leela Mumbai)(37212166)</t>
  </si>
  <si>
    <t>城景尊贵房&lt;2人入住&gt;&lt;不退款&gt;</t>
  </si>
  <si>
    <t>Sawhney/Hasmeet Singh</t>
  </si>
  <si>
    <t xml:space="preserve">4026493	</t>
  </si>
  <si>
    <t xml:space="preserve">3158SE270114	</t>
  </si>
  <si>
    <t xml:space="preserve">999227194936642	</t>
  </si>
  <si>
    <t>[曼谷]亚玛兰塔酒店(Amaranta Hotel)(37197688)</t>
  </si>
  <si>
    <t>高级房&lt;2人入住&gt;&lt;不退款&gt;</t>
  </si>
  <si>
    <t>Song/Sid</t>
  </si>
  <si>
    <t xml:space="preserve">4026772	</t>
  </si>
  <si>
    <t xml:space="preserve">999227194973372	</t>
  </si>
  <si>
    <t>[Gunung Kelua]三马林达艾玛利斯酒店(Amaris Hotel Samarinda)(39049293)</t>
  </si>
  <si>
    <t>智能房（大床）&lt;2人入住&gt;&lt;不退款&gt;&lt;早餐&gt;</t>
  </si>
  <si>
    <t>AGUS/MR</t>
  </si>
  <si>
    <t xml:space="preserve">4026799	</t>
  </si>
  <si>
    <t xml:space="preserve">999227237535719	</t>
  </si>
  <si>
    <t>Himelfarb/Itai</t>
  </si>
  <si>
    <t xml:space="preserve">4027572	</t>
  </si>
  <si>
    <t xml:space="preserve">3158SE270207	</t>
  </si>
  <si>
    <t xml:space="preserve">999227252050142	</t>
  </si>
  <si>
    <t>[华欣]欣南酒店(Hinn Namm Hotel)(37208204)</t>
  </si>
  <si>
    <t>豪华双人房&lt;2人入住&gt;&lt;不退款&gt;</t>
  </si>
  <si>
    <t>JITTURONGARPORN/PHITCHAYA</t>
  </si>
  <si>
    <t xml:space="preserve">4027651	</t>
  </si>
  <si>
    <t xml:space="preserve">999227252825010	</t>
  </si>
  <si>
    <t>[皮皮岛]皮皮安妮塔度假村(Phi Phi Anita Resort)(46879758)</t>
  </si>
  <si>
    <t>豪华双床房&lt;2人入住&gt;&lt;不退款&gt;</t>
  </si>
  <si>
    <t>LI/BAOYAN</t>
  </si>
  <si>
    <t xml:space="preserve">4027736	</t>
  </si>
  <si>
    <t xml:space="preserve">999227253692129	</t>
  </si>
  <si>
    <t>[吉隆坡]铭阁商旅酒店(Hotel Min Cott)(44803412)</t>
  </si>
  <si>
    <t>Talib /Omar</t>
  </si>
  <si>
    <t xml:space="preserve">4027849	</t>
  </si>
  <si>
    <t xml:space="preserve">999227253805228	</t>
  </si>
  <si>
    <t>[巴厘巴板]巴厘巴板萨吉塔地平线酒店(Horison Sagita Balikpapan)(39641714)</t>
  </si>
  <si>
    <t>商务房&lt;2人入住&gt;&lt;不退款&gt;&lt;早餐&gt;</t>
  </si>
  <si>
    <t>NUR AISYAH/FOURINTA,ERNA/ERNA</t>
  </si>
  <si>
    <t xml:space="preserve">4027865	</t>
  </si>
  <si>
    <t xml:space="preserve">999227255022153	</t>
  </si>
  <si>
    <t>[吉隆坡]吉隆坡哈达马斯帝盛酒店(Dorsett Hartamas Kuala Lumpur)(38635731)</t>
  </si>
  <si>
    <t>Quek/Doris Shu Han</t>
  </si>
  <si>
    <t xml:space="preserve">4028321	</t>
  </si>
  <si>
    <t xml:space="preserve">999227255916755	</t>
  </si>
  <si>
    <t>PATIL/Pramod</t>
  </si>
  <si>
    <t xml:space="preserve">4028607	</t>
  </si>
  <si>
    <t>RV194143</t>
  </si>
  <si>
    <t xml:space="preserve">4	</t>
  </si>
  <si>
    <t xml:space="preserve">999227256359816	</t>
  </si>
  <si>
    <t>[曼谷]曼谷高尔夫俱乐部提尼迪酒店(Tinidee Hotel Bangkok Golf Club)(44704574)</t>
  </si>
  <si>
    <t>甄选豪华房&lt;2人入住&gt;&lt;不退款&gt;</t>
  </si>
  <si>
    <t>SETTASATIAN/SIRISAP</t>
  </si>
  <si>
    <t xml:space="preserve">4028686	</t>
  </si>
  <si>
    <t xml:space="preserve">999227256429124	</t>
  </si>
  <si>
    <t>[清迈]Get Zleep高级平价酒店(Get Zleep Premium Budget Hotel)(39677679)</t>
  </si>
  <si>
    <t>豪华客房2张双人&lt;2人入住&gt;&lt;不退款&gt;</t>
  </si>
  <si>
    <t>KRUAYOT/SARUNYAPUT</t>
  </si>
  <si>
    <t xml:space="preserve">4028700	</t>
  </si>
  <si>
    <t xml:space="preserve">999227256680205	</t>
  </si>
  <si>
    <t>[勿洞]蝴蝶公主酒店(Butterfly Princess Hotel)(48433564)</t>
  </si>
  <si>
    <t>标准特大号床间&lt;2人入住&gt;&lt;不退款&gt;</t>
  </si>
  <si>
    <t>LAI/MELVIN</t>
  </si>
  <si>
    <t xml:space="preserve">4028770	</t>
  </si>
  <si>
    <t xml:space="preserve">1039190808	</t>
  </si>
  <si>
    <t xml:space="preserve">999227256846328	</t>
  </si>
  <si>
    <t>[Sukajadi]典藏O 10万隆甜蜜卡琳娜酒店(Collection O 10 Sweet Karina Bandung)(39043901)</t>
  </si>
  <si>
    <t>豪华双人床房&lt;2人入住&gt;&lt;不退款&gt;</t>
  </si>
  <si>
    <t>NURAENI/RESA</t>
  </si>
  <si>
    <t xml:space="preserve">4028826	</t>
  </si>
  <si>
    <t xml:space="preserve">999227257079575	</t>
  </si>
  <si>
    <t>[任抹]JC 杰姆贝尔家庭旅馆(JC Homestay Jember)(39656475)</t>
  </si>
  <si>
    <t>标准双人房禁止吸烟&lt;2人入住&gt;&lt;不退款&gt;</t>
  </si>
  <si>
    <t>FARIS/FIQIH</t>
  </si>
  <si>
    <t xml:space="preserve">4028903	</t>
  </si>
  <si>
    <t xml:space="preserve">999227257610605	</t>
  </si>
  <si>
    <t>[巴厘岛]巴厘岛沙努尔大皇宫酒店(Grand Palace Hotel Sanur - Bali)(44808982)</t>
  </si>
  <si>
    <t>行政园景房&lt;2人入住&gt;&lt;不退款&gt;</t>
  </si>
  <si>
    <t>HUANG/MENGJUN</t>
  </si>
  <si>
    <t xml:space="preserve">4029110	</t>
  </si>
  <si>
    <t xml:space="preserve">999227258199419	</t>
  </si>
  <si>
    <t>[曼谷]活力公寓(Viva Residence)(48436482)</t>
  </si>
  <si>
    <t>高级大床房&lt;2人入住&gt;&lt;不退款&gt;</t>
  </si>
  <si>
    <t>KAOIAN/PALIDA</t>
  </si>
  <si>
    <t xml:space="preserve">4029255	</t>
  </si>
  <si>
    <t xml:space="preserve">999227258393402	</t>
  </si>
  <si>
    <t>[Sukajadi]樱桃家居酒店及公寓(The Cherry Homes Hotel and Residence)(39682696)</t>
  </si>
  <si>
    <t>豪华客房&lt;2人入住&gt;&lt;不退款&gt;</t>
  </si>
  <si>
    <t>TJIN AN/THE</t>
  </si>
  <si>
    <t xml:space="preserve">4029286	</t>
  </si>
  <si>
    <t xml:space="preserve">22301	</t>
  </si>
  <si>
    <t xml:space="preserve">999227258447787	</t>
  </si>
  <si>
    <t>[西雅加达]OYO137-佩玛塔塔瓦卡尔酒店(Capital O 137 Permata Tawakal)(39595989)</t>
  </si>
  <si>
    <t>双人床房&lt;2人入住&gt;&lt;不退款&gt;</t>
  </si>
  <si>
    <t>RACHMAT/ACEP</t>
  </si>
  <si>
    <t xml:space="preserve">4029297	</t>
  </si>
  <si>
    <t xml:space="preserve">999227258461254	</t>
  </si>
  <si>
    <t>[中雅加达]AONE酒店(Aone Hotel)(39679516)</t>
  </si>
  <si>
    <t>全景套房&lt;2人入住&gt;&lt;不退款&gt;&lt;早餐&gt;</t>
  </si>
  <si>
    <t>Wirjadi/Aswin</t>
  </si>
  <si>
    <t xml:space="preserve">4029303	</t>
  </si>
  <si>
    <t xml:space="preserve">12404554	</t>
  </si>
  <si>
    <t xml:space="preserve">999227258847736	</t>
  </si>
  <si>
    <t>SRIPATTHA/NAMWA</t>
  </si>
  <si>
    <t xml:space="preserve">4029439	</t>
  </si>
  <si>
    <t xml:space="preserve">999227258941861	</t>
  </si>
  <si>
    <t>[普吉岛]海滨快捷 - 飞行员 - 普吉岛机场(Sugar Marina Hotel -Aviator- Phuket Airport)(39036858)</t>
  </si>
  <si>
    <t>feng/su</t>
  </si>
  <si>
    <t xml:space="preserve">4029457	</t>
  </si>
  <si>
    <t xml:space="preserve">999227259165273	</t>
  </si>
  <si>
    <t>[乌汶]查苏达湖景酒店(Chansuda Lake View Hotel)(39683946)</t>
  </si>
  <si>
    <t>CHUENSAWAD/THANASARN</t>
  </si>
  <si>
    <t xml:space="preserve">4029497	</t>
  </si>
  <si>
    <t xml:space="preserve">999227259456279	</t>
  </si>
  <si>
    <t>[依斯干达公主城]布蒂港辉盛坊国际公寓(Fraser Place Puteri Harbour, Johor)(39643800)</t>
  </si>
  <si>
    <t>海景豪华一室公寓&lt;2人入住&gt;&lt;不退款&gt;</t>
  </si>
  <si>
    <t>LIEW/WEI MAN</t>
  </si>
  <si>
    <t xml:space="preserve">4029650	</t>
  </si>
  <si>
    <t xml:space="preserve">4117SE053160	</t>
  </si>
  <si>
    <t xml:space="preserve">999227259459935	</t>
  </si>
  <si>
    <t>[勿加泗区]善提卡酒店-西卡朗(Hotel Santika Cikarang)(47469368)</t>
  </si>
  <si>
    <t>高级房(特大床)&lt;2人入住&gt;&lt;不退款&gt;</t>
  </si>
  <si>
    <t>MELATI/PEGI</t>
  </si>
  <si>
    <t xml:space="preserve">4029651	</t>
  </si>
  <si>
    <t xml:space="preserve">999227259784193	</t>
  </si>
  <si>
    <t>[华欣]诺帕多尔之家华欣阁楼酒店(Baan Noppadol Hua Hin Loft)(39600005)</t>
  </si>
  <si>
    <t>两卧室别墅&lt;2人入住&gt;&lt;不退款&gt;</t>
  </si>
  <si>
    <t>WANGPOOSIT/NARUECHIT</t>
  </si>
  <si>
    <t xml:space="preserve">4029709	</t>
  </si>
  <si>
    <t xml:space="preserve">999227260048720	</t>
  </si>
  <si>
    <t>[普吉岛]普吉岛兰草度假酒店(Orchidacea Resort)(37200887)</t>
  </si>
  <si>
    <t>标准房&lt;2人入住&gt;&lt;不退款&gt;</t>
  </si>
  <si>
    <t>ZHENG/XIAOSHI</t>
  </si>
  <si>
    <t xml:space="preserve">4029760	</t>
  </si>
  <si>
    <t xml:space="preserve">88330	</t>
  </si>
  <si>
    <t xml:space="preserve">999227260549289	</t>
  </si>
  <si>
    <t>[莎阿南]艺术酒店-莎阿南7区(Hotel de Art @ Section 7)(48377249)</t>
  </si>
  <si>
    <t>豪华艺术大号床间&lt;2人入住&gt;&lt;不退款&gt;</t>
  </si>
  <si>
    <t>JOHARI/SURIATI</t>
  </si>
  <si>
    <t xml:space="preserve">4029928	</t>
  </si>
  <si>
    <t xml:space="preserve">999227260647075	</t>
  </si>
  <si>
    <t>[下龙市]FLC 下龙湾高尔夫俱乐部与华丽度假村(FLC Halong Bay Golf Club &amp; Luxury Resort)(39604340)</t>
  </si>
  <si>
    <t>高尔夫景豪华双人房&lt;2人入住&gt;&lt;不退款&gt;&lt;早餐&gt;</t>
  </si>
  <si>
    <t>Yamamoto /Babar</t>
  </si>
  <si>
    <t xml:space="preserve">4029942	</t>
  </si>
  <si>
    <t xml:space="preserve">999227260848805	</t>
  </si>
  <si>
    <t>[曼谷]曼谷王子宫殿酒店(Prince Palace Hotel Bangkok)(40721445)</t>
  </si>
  <si>
    <t>单卧套房&lt;2人入住&gt;&lt;不退款&gt;</t>
  </si>
  <si>
    <t>KABKERD/RATTHASART</t>
  </si>
  <si>
    <t xml:space="preserve">4030040	</t>
  </si>
  <si>
    <t xml:space="preserve">999227260860014	</t>
  </si>
  <si>
    <t>池景尊贵房&lt;2人入住&gt;&lt;不退款&gt;</t>
  </si>
  <si>
    <t>Farooque/Mohammed</t>
  </si>
  <si>
    <t xml:space="preserve">4030066	</t>
  </si>
  <si>
    <t xml:space="preserve">3158SE270363	</t>
  </si>
  <si>
    <t xml:space="preserve">999227261775203	</t>
  </si>
  <si>
    <t>[古来县]禅眠酒店(Zenz Hotel)(39621984)</t>
  </si>
  <si>
    <t>双床房&lt;2人入住&gt;&lt;不退款&gt;</t>
  </si>
  <si>
    <t>MEGAT KAMARUDZAMAN/MEGAT SHAHRUL AIZZAT</t>
  </si>
  <si>
    <t xml:space="preserve">4030394	</t>
  </si>
  <si>
    <t xml:space="preserve">999227261840380	</t>
  </si>
  <si>
    <t>[春武里]莱卡萨邦森酒店(Le Casa Bangsaen)(48433410)</t>
  </si>
  <si>
    <t>豪华房(大床)&lt;2人入住&gt;&lt;不退款&gt;&lt;早餐&gt;</t>
  </si>
  <si>
    <t>YOSAMONSOONTORN/JIRAWACH</t>
  </si>
  <si>
    <t xml:space="preserve">4030417	</t>
  </si>
  <si>
    <t xml:space="preserve">999227262025210	</t>
  </si>
  <si>
    <t>[曼谷]T2 沙吞酒店(T2 Residence Sathorn)(40420053)</t>
  </si>
  <si>
    <t>豪华间&lt;2人入住&gt;&lt;不退款&gt;</t>
  </si>
  <si>
    <t>HUANG/HUAN,Marti/Adam</t>
  </si>
  <si>
    <t xml:space="preserve">4030559	</t>
  </si>
  <si>
    <t xml:space="preserve">999227262537057	</t>
  </si>
  <si>
    <t>[安山市]三叶草酒店(Hotel Clover)(39675320)</t>
  </si>
  <si>
    <t>LI/JIANGHONG</t>
  </si>
  <si>
    <t xml:space="preserve">4030776	</t>
  </si>
  <si>
    <t xml:space="preserve">999227262562023	</t>
  </si>
  <si>
    <t>[合艾]黎瓦娜酒店(Leevana Hotel Hat Yai)(70665538)</t>
  </si>
  <si>
    <t>标准大床房&lt;2人入住&gt;&lt;不退款&gt;</t>
  </si>
  <si>
    <t>NUKAEW/KITTISAK</t>
  </si>
  <si>
    <t xml:space="preserve">4030782	</t>
  </si>
  <si>
    <t xml:space="preserve">999227262609248	</t>
  </si>
  <si>
    <t>[曼谷]941旅馆(Nine Forty One Hotel)(39616047)</t>
  </si>
  <si>
    <t>高级双人床房&lt;2人入住&gt;&lt;不退款&gt;</t>
  </si>
  <si>
    <t>PHUENGCHAT/SUPAWIT</t>
  </si>
  <si>
    <t xml:space="preserve">4030793	</t>
  </si>
  <si>
    <t xml:space="preserve">RSVN. 28373	</t>
  </si>
  <si>
    <t xml:space="preserve">999227263401071	</t>
  </si>
  <si>
    <t>[乌汶]花园公寓(Huaymuang Apartment)(39670825)</t>
  </si>
  <si>
    <t>标准间&lt;2人入住&gt;&lt;不退款&gt;</t>
  </si>
  <si>
    <t>SANTHONG/ATIAYA</t>
  </si>
  <si>
    <t xml:space="preserve">4031083	</t>
  </si>
  <si>
    <t xml:space="preserve">22606837	</t>
  </si>
  <si>
    <t xml:space="preserve">999227263540951	</t>
  </si>
  <si>
    <t>[釜山]釜山中央公园酒店(Central Park Hotel Busan)(39589072)</t>
  </si>
  <si>
    <t>双人间&lt;2人入住&gt;&lt;不退款&gt;</t>
  </si>
  <si>
    <t>KIM/MIKYUNG</t>
  </si>
  <si>
    <t xml:space="preserve">4031110	</t>
  </si>
  <si>
    <t xml:space="preserve">999227263630250	</t>
  </si>
  <si>
    <t>[彭世洛]龙之河大道酒店(Dragon River Avenue)(39664820)</t>
  </si>
  <si>
    <t>Dragon Deluxe&lt;2人入住&gt;&lt;不退款&gt;&lt;早餐&gt;</t>
  </si>
  <si>
    <t>PHEWPHUM/JITTANAN,PHIWPHUM/NAPADA</t>
  </si>
  <si>
    <t xml:space="preserve">4031309	</t>
  </si>
  <si>
    <t xml:space="preserve">999227263675045	</t>
  </si>
  <si>
    <t>[曼谷]在曼谷酒店(At Bangkok Hotel)(48436459)</t>
  </si>
  <si>
    <t>Thinnueng/Suphapit</t>
  </si>
  <si>
    <t xml:space="preserve">4031321	</t>
  </si>
  <si>
    <t xml:space="preserve">999227263748643	</t>
  </si>
  <si>
    <t>[普吉岛]太阳之翼卡马拉海滩度假村(Sunwing Kamala Beach)(37201724)</t>
  </si>
  <si>
    <t>一室房&lt;2人入住&gt;&lt;不退款&gt;</t>
  </si>
  <si>
    <t>Wichaidit/Oraphan</t>
  </si>
  <si>
    <t xml:space="preserve">4031335	</t>
  </si>
  <si>
    <t xml:space="preserve">2310061917105833256	</t>
  </si>
  <si>
    <t xml:space="preserve">999227263751310	</t>
  </si>
  <si>
    <t>[象岛]哢嚓象温泉度假村(Kacha Resort &amp; Spa, Koh Chang)(48311884)</t>
  </si>
  <si>
    <t>海滨豪华房&lt;2人入住&gt;&lt;不退款&gt;&lt;早餐&gt;</t>
  </si>
  <si>
    <t>HAO/XIANGHUA,CHEN/GONGMING</t>
  </si>
  <si>
    <t xml:space="preserve">4031336	</t>
  </si>
  <si>
    <t xml:space="preserve">999227263777320	</t>
  </si>
  <si>
    <t>[井里汶市]井里汶斯特拉之梦酒店(Hotel Citradream Cirebon)(39624158)</t>
  </si>
  <si>
    <t>LI/CHUHAN</t>
  </si>
  <si>
    <t xml:space="preserve">4031345	</t>
  </si>
  <si>
    <t xml:space="preserve">999227264267870	</t>
  </si>
  <si>
    <t>OUYANG/SHAOHUNG</t>
  </si>
  <si>
    <t xml:space="preserve">4031637	</t>
  </si>
  <si>
    <t xml:space="preserve">999227264819828	</t>
  </si>
  <si>
    <t>[民都鲁]金湾酒店(Goldenbay Hotel)(44798926)</t>
  </si>
  <si>
    <t>超级豪华房&lt;2人入住&gt;&lt;不退款&gt;&lt;早餐&gt;</t>
  </si>
  <si>
    <t>ARBEE/ALEX LARRY</t>
  </si>
  <si>
    <t xml:space="preserve">4031884	</t>
  </si>
  <si>
    <t xml:space="preserve">999227281909606	</t>
  </si>
  <si>
    <t>TAJUL/TAJUL ARIFFIN BIN ABD GHANI</t>
  </si>
  <si>
    <t xml:space="preserve">4031944	</t>
  </si>
  <si>
    <t xml:space="preserve">999227282579880	</t>
  </si>
  <si>
    <t>[北干巴鲁]北干巴拿艾玛利斯酒店(Amaris Hotel Pekanbaru)(37240978)</t>
  </si>
  <si>
    <t>豪华客房(双床)&lt;2人入住&gt;&lt;不退款&gt;&lt;早餐&gt;</t>
  </si>
  <si>
    <t>SUPRIANTO/MUHAMAT RIZKI</t>
  </si>
  <si>
    <t xml:space="preserve">4032175	</t>
  </si>
  <si>
    <t xml:space="preserve">999227282997559	</t>
  </si>
  <si>
    <t>[清迈]清迈红燕酒店(Roseate Chiang Mai)(37234986)</t>
  </si>
  <si>
    <t>高级双人房&lt;2人入住&gt;&lt;不退款&gt;</t>
  </si>
  <si>
    <t>INPAYOON/WIRANRAT</t>
  </si>
  <si>
    <t xml:space="preserve">4032234	</t>
  </si>
  <si>
    <t>，</t>
  </si>
  <si>
    <t>直采</t>
  </si>
  <si>
    <t>4031345+999227263777320此单多收43.94元待退回</t>
  </si>
  <si>
    <t>A231010100601481</t>
  </si>
  <si>
    <t>A231010100705481</t>
  </si>
  <si>
    <t>A2310101009202566</t>
  </si>
  <si>
    <t>USD / HKD 当前参考汇率: 7.82956</t>
  </si>
  <si>
    <t>总计：5831.21 USD/
45655.81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</si>
  <si>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</si>
  <si>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</si>
  <si>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</si>
  <si>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</si>
  <si>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</si>
  <si>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</si>
  <si>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</si>
  <si>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</si>
  <si>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</si>
  <si>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</si>
  <si>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</si>
  <si>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</si>
  <si>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</si>
  <si>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</si>
  <si>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</si>
  <si>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</si>
  <si>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</si>
  <si>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</si>
  <si>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</si>
  <si>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2023-10-07</t>
  </si>
  <si>
    <t>4034913</t>
  </si>
  <si>
    <t>Collection O 10 甜蜜卡丽娜酒店</t>
  </si>
  <si>
    <t>NURAENI RESA</t>
  </si>
  <si>
    <t>2023-10-06</t>
  </si>
  <si>
    <t>退房日周结</t>
  </si>
  <si>
    <t>0.00</t>
  </si>
  <si>
    <t>RMB</t>
  </si>
  <si>
    <t>0</t>
  </si>
  <si>
    <t>携程盛景国际直连</t>
  </si>
  <si>
    <t>01.010677</t>
  </si>
  <si>
    <t>2023-10-07 16:28:06</t>
  </si>
  <si>
    <t>否</t>
  </si>
  <si>
    <t>汇智国际旅游发展有限公司</t>
  </si>
  <si>
    <t>直连</t>
  </si>
  <si>
    <t>印度尼西亚</t>
  </si>
  <si>
    <t>4032234</t>
  </si>
  <si>
    <t>清迈红燕酒店</t>
  </si>
  <si>
    <t>INPAYOON WIRANRAT</t>
  </si>
  <si>
    <t>120.85</t>
  </si>
  <si>
    <t>16.49</t>
  </si>
  <si>
    <t>2023-10-06 22:34:11</t>
  </si>
  <si>
    <t>泰国</t>
  </si>
  <si>
    <t>4032175</t>
  </si>
  <si>
    <t>爱玛利斯北干巴鲁酒店</t>
  </si>
  <si>
    <t>SUPRIANTO MUHAMAT RIZKI</t>
  </si>
  <si>
    <t>125.76</t>
  </si>
  <si>
    <t>17.16</t>
  </si>
  <si>
    <t>2023-10-06 22:10:47</t>
  </si>
  <si>
    <t>4031944</t>
  </si>
  <si>
    <t>蝴蝶公主酒店</t>
  </si>
  <si>
    <t>TAJUL TAJUL ARIFFIN BIN ABD GHANI</t>
  </si>
  <si>
    <t>179.99</t>
  </si>
  <si>
    <t>24.56</t>
  </si>
  <si>
    <t>2023-10-06 21:36:24</t>
  </si>
  <si>
    <t>4031884</t>
  </si>
  <si>
    <t>金湾酒店</t>
  </si>
  <si>
    <t>ARBEE ALEX LARRY</t>
  </si>
  <si>
    <t>355.50</t>
  </si>
  <si>
    <t>48.51</t>
  </si>
  <si>
    <t>2023-10-06 21:08:17</t>
  </si>
  <si>
    <t>马来西亚</t>
  </si>
  <si>
    <t>4031637</t>
  </si>
  <si>
    <t>贝尔蒙特马尼拉酒店</t>
  </si>
  <si>
    <t>OUYANG SHAOHUNG</t>
  </si>
  <si>
    <t>548.16</t>
  </si>
  <si>
    <t>74.80</t>
  </si>
  <si>
    <t>2023-10-06 20:11:15</t>
  </si>
  <si>
    <t>菲律宾</t>
  </si>
  <si>
    <t>4031336</t>
  </si>
  <si>
    <t>哢嚓象温泉度假村</t>
  </si>
  <si>
    <t>HAO XIANGHUA,CHEN GONGMING</t>
  </si>
  <si>
    <t>588.76</t>
  </si>
  <si>
    <t>80.34</t>
  </si>
  <si>
    <t>2023-10-06 19:17:16</t>
  </si>
  <si>
    <t>4031335</t>
  </si>
  <si>
    <t>太阳之翼卡马拉海滩度假村</t>
  </si>
  <si>
    <t>Wichaidit Oraphan</t>
  </si>
  <si>
    <t>543.25</t>
  </si>
  <si>
    <t>74.13</t>
  </si>
  <si>
    <t>2023-10-06 19:17:44</t>
  </si>
  <si>
    <t>4031321</t>
  </si>
  <si>
    <t>曼谷公寓酒店</t>
  </si>
  <si>
    <t>Thinnueng Suphapit</t>
  </si>
  <si>
    <t>151.99</t>
  </si>
  <si>
    <t>20.74</t>
  </si>
  <si>
    <t>2023-10-06 19:09:33</t>
  </si>
  <si>
    <t>4031309</t>
  </si>
  <si>
    <t>龙溪爱维尼酒店</t>
  </si>
  <si>
    <t>PHEWPHUM JITTANAN,PHIWPHUM NAPADA</t>
  </si>
  <si>
    <t>218.39</t>
  </si>
  <si>
    <t>29.80</t>
  </si>
  <si>
    <t>2023-10-06 19:04:33</t>
  </si>
  <si>
    <t>4031110</t>
  </si>
  <si>
    <t>釜山中央公园酒店</t>
  </si>
  <si>
    <t>KIM MIKYUNG</t>
  </si>
  <si>
    <t>287.05</t>
  </si>
  <si>
    <t>39.17</t>
  </si>
  <si>
    <t>2023-10-06 18:55:10</t>
  </si>
  <si>
    <t>韩国</t>
  </si>
  <si>
    <t>4031083</t>
  </si>
  <si>
    <t>华阳公寓酒店</t>
  </si>
  <si>
    <t>SANTHONG ATIAYA</t>
  </si>
  <si>
    <t>79.73</t>
  </si>
  <si>
    <t>10.88</t>
  </si>
  <si>
    <t>2023-10-06 18:40:28</t>
  </si>
  <si>
    <t>4030793</t>
  </si>
  <si>
    <t>九四十一酒店</t>
  </si>
  <si>
    <t>PHUENGCHAT SUPAWIT</t>
  </si>
  <si>
    <t>286.61</t>
  </si>
  <si>
    <t>39.11</t>
  </si>
  <si>
    <t>2023-10-06 17:16:29</t>
  </si>
  <si>
    <t>4030782</t>
  </si>
  <si>
    <t>合艾里瓦讷酒店</t>
  </si>
  <si>
    <t>NUKAEW KITTISAK</t>
  </si>
  <si>
    <t>155.07</t>
  </si>
  <si>
    <t>21.16</t>
  </si>
  <si>
    <t>2023-10-06 17:11:20</t>
  </si>
  <si>
    <t>4030776</t>
  </si>
  <si>
    <t>三叶草酒店</t>
  </si>
  <si>
    <t>LI JIANGHONG</t>
  </si>
  <si>
    <t>467.55</t>
  </si>
  <si>
    <t>63.80</t>
  </si>
  <si>
    <t>2023-10-06 17:08:36</t>
  </si>
  <si>
    <t>4030559</t>
  </si>
  <si>
    <t>T2 沙吞酒店</t>
  </si>
  <si>
    <t>HUANG HUAN,Marti Adam</t>
  </si>
  <si>
    <t>415.15</t>
  </si>
  <si>
    <t>56.65</t>
  </si>
  <si>
    <t>2023-10-06 16:13:21</t>
  </si>
  <si>
    <t>4030417</t>
  </si>
  <si>
    <t>乐萨萨邦盛酒店</t>
  </si>
  <si>
    <t>YOSAMONSOONTORN JIRAWACH</t>
  </si>
  <si>
    <t>295.33</t>
  </si>
  <si>
    <t>40.30</t>
  </si>
  <si>
    <t>2023-10-06 15:50:24</t>
  </si>
  <si>
    <t>4030394</t>
  </si>
  <si>
    <t>超级  89423 禅眠酒店</t>
  </si>
  <si>
    <t>MEGAT KAMARUDZAMAN MEGAT SHAHRUL AIZZAT</t>
  </si>
  <si>
    <t>153.38</t>
  </si>
  <si>
    <t>20.93</t>
  </si>
  <si>
    <t>2023-10-06 15:42:53</t>
  </si>
  <si>
    <t>4030066</t>
  </si>
  <si>
    <t>孟买里拉酒店</t>
  </si>
  <si>
    <t>Farooque Mohammed</t>
  </si>
  <si>
    <t>1092.74</t>
  </si>
  <si>
    <t>149.11</t>
  </si>
  <si>
    <t>2023-10-06 14:04:05</t>
  </si>
  <si>
    <t>印度</t>
  </si>
  <si>
    <t>4030040</t>
  </si>
  <si>
    <t>王子宫殿酒店  (政府卫生认证)</t>
  </si>
  <si>
    <t>KABKERD RATTHASART</t>
  </si>
  <si>
    <t>304.06</t>
  </si>
  <si>
    <t>41.49</t>
  </si>
  <si>
    <t>2023-10-06 14:04:11</t>
  </si>
  <si>
    <t>4029942</t>
  </si>
  <si>
    <t>FLC 下龙湾高尔夫俱乐部与豪华度假村</t>
  </si>
  <si>
    <t>Yamamoto Babar</t>
  </si>
  <si>
    <t>318.93</t>
  </si>
  <si>
    <t>43.52</t>
  </si>
  <si>
    <t>2023-10-06 13:46:49</t>
  </si>
  <si>
    <t>越南</t>
  </si>
  <si>
    <t>4029928</t>
  </si>
  <si>
    <t>艺术@7区酒店</t>
  </si>
  <si>
    <t>JOHARI SURIATI</t>
  </si>
  <si>
    <t>176.83</t>
  </si>
  <si>
    <t>24.13</t>
  </si>
  <si>
    <t>2023-10-06 13:39:00</t>
  </si>
  <si>
    <t>4029760</t>
  </si>
  <si>
    <t>普吉岛兰草度假酒店 (SHA Extra Plus)</t>
  </si>
  <si>
    <t>ZHENG XIAOSHI</t>
  </si>
  <si>
    <t>297.02</t>
  </si>
  <si>
    <t>40.53</t>
  </si>
  <si>
    <t>2023-10-06 13:38:38</t>
  </si>
  <si>
    <t>4029709</t>
  </si>
  <si>
    <t>华欣班诺帕多尔阁楼酒店</t>
  </si>
  <si>
    <t>WANGPOOSIT NARUECHIT</t>
  </si>
  <si>
    <t>377.05</t>
  </si>
  <si>
    <t>51.45</t>
  </si>
  <si>
    <t>2023-10-06 12:36:38</t>
  </si>
  <si>
    <t>4029651</t>
  </si>
  <si>
    <t>西卡朗桑缇卡酒店</t>
  </si>
  <si>
    <t>MELATI PEGI</t>
  </si>
  <si>
    <t>172.51</t>
  </si>
  <si>
    <t>23.54</t>
  </si>
  <si>
    <t>2023-10-06 12:09:31</t>
  </si>
  <si>
    <t>4029650</t>
  </si>
  <si>
    <t>柔佛布蒂港辉盛坊国际公寓</t>
  </si>
  <si>
    <t>LIEW WEI MAN</t>
  </si>
  <si>
    <t>569.49</t>
  </si>
  <si>
    <t>77.71</t>
  </si>
  <si>
    <t>2023-10-06 12:09:32</t>
  </si>
  <si>
    <t>4029497</t>
  </si>
  <si>
    <t>章苏达湖景酒店</t>
  </si>
  <si>
    <t>CHUENSAWAD THANASARN</t>
  </si>
  <si>
    <t>106.77</t>
  </si>
  <si>
    <t>14.57</t>
  </si>
  <si>
    <t>2023-10-06 11:44:51</t>
  </si>
  <si>
    <t>4029457</t>
  </si>
  <si>
    <t>普吉岛机场飞行员滨海快捷酒店</t>
  </si>
  <si>
    <t>feng su</t>
  </si>
  <si>
    <t>159.47</t>
  </si>
  <si>
    <t>21.76</t>
  </si>
  <si>
    <t>2023-10-06 11:26:22</t>
  </si>
  <si>
    <t>4029439</t>
  </si>
  <si>
    <t>好眠高级经济型酒店</t>
  </si>
  <si>
    <t>SRIPATTHA NAMWA</t>
  </si>
  <si>
    <t>105.31</t>
  </si>
  <si>
    <t>14.37</t>
  </si>
  <si>
    <t>2023-10-06 11:18:13</t>
  </si>
  <si>
    <t>4029303</t>
  </si>
  <si>
    <t>AONE酒店</t>
  </si>
  <si>
    <t>Wirjadi Aswin</t>
  </si>
  <si>
    <t>606.86</t>
  </si>
  <si>
    <t>82.81</t>
  </si>
  <si>
    <t>2023-10-06 10:42:14</t>
  </si>
  <si>
    <t>4029297</t>
  </si>
  <si>
    <t xml:space="preserve"> 137 博尔玛塔塔瓦卡酒店</t>
  </si>
  <si>
    <t>RACHMAT ACEP</t>
  </si>
  <si>
    <t>58.19</t>
  </si>
  <si>
    <t>7.94</t>
  </si>
  <si>
    <t>2023-10-06 10:40:47</t>
  </si>
  <si>
    <t>4029286</t>
  </si>
  <si>
    <t>樱桃家居酒店及公寓</t>
  </si>
  <si>
    <t>TJIN AN THE</t>
  </si>
  <si>
    <t>127.37</t>
  </si>
  <si>
    <t>17.38</t>
  </si>
  <si>
    <t>2023-10-06 10:35:13</t>
  </si>
  <si>
    <t>4029255</t>
  </si>
  <si>
    <t>维瓦公寓</t>
  </si>
  <si>
    <t>KAOIAN PALIDA</t>
  </si>
  <si>
    <t>187.02</t>
  </si>
  <si>
    <t>25.52</t>
  </si>
  <si>
    <t>2023-10-06 10:15:21</t>
  </si>
  <si>
    <t>4029110</t>
  </si>
  <si>
    <t>巴厘岛沙努尔大皇宫酒店</t>
  </si>
  <si>
    <t>HUANG MENGJUN</t>
  </si>
  <si>
    <t>428.49</t>
  </si>
  <si>
    <t>58.47</t>
  </si>
  <si>
    <t>2023-10-06 09:01:43</t>
  </si>
  <si>
    <t>4028903</t>
  </si>
  <si>
    <t>JC 杰姆贝尔家庭旅馆</t>
  </si>
  <si>
    <t>FARIS FIQIH</t>
  </si>
  <si>
    <t>68.96</t>
  </si>
  <si>
    <t>9.41</t>
  </si>
  <si>
    <t>2023-10-06 06:52:04</t>
  </si>
  <si>
    <t>4028826</t>
  </si>
  <si>
    <t>77.24</t>
  </si>
  <si>
    <t>10.54</t>
  </si>
  <si>
    <t>2023-10-06 04:08:45</t>
  </si>
  <si>
    <t>4028770</t>
  </si>
  <si>
    <t>LAI MELVIN</t>
  </si>
  <si>
    <t>359.97</t>
  </si>
  <si>
    <t>49.12</t>
  </si>
  <si>
    <t>2023-10-06 02:52:54</t>
  </si>
  <si>
    <t>4028700</t>
  </si>
  <si>
    <t>KRUAYOT SARUNYAPUT</t>
  </si>
  <si>
    <t>122.38</t>
  </si>
  <si>
    <t>16.70</t>
  </si>
  <si>
    <t>2023-10-06 01:45:55</t>
  </si>
  <si>
    <t>4028686</t>
  </si>
  <si>
    <t>曼谷高尔夫俱乐部提尼迪酒店</t>
  </si>
  <si>
    <t>SETTASATIAN SIRISAP</t>
  </si>
  <si>
    <t>296.21</t>
  </si>
  <si>
    <t>40.42</t>
  </si>
  <si>
    <t>2023-10-06 01:32:01</t>
  </si>
  <si>
    <t>4028607</t>
  </si>
  <si>
    <t>RH 酒店</t>
  </si>
  <si>
    <t>PATIL Pramod</t>
  </si>
  <si>
    <t>624.82</t>
  </si>
  <si>
    <t>85.26</t>
  </si>
  <si>
    <t>2023-10-06 00:26:14</t>
  </si>
  <si>
    <t>2023-10-05</t>
  </si>
  <si>
    <t>4028321</t>
  </si>
  <si>
    <t>吉隆坡哈达马斯帝盛酒店</t>
  </si>
  <si>
    <t>Quek Doris Shu Han</t>
  </si>
  <si>
    <t>284.27</t>
  </si>
  <si>
    <t>38.79</t>
  </si>
  <si>
    <t>2023-10-05 23:04:06</t>
  </si>
  <si>
    <t>4027865</t>
  </si>
  <si>
    <t>萨吉塔巴厘巴板地平线酒店</t>
  </si>
  <si>
    <t>NUR AISYAH FOURINTA,ERNA ERNA</t>
  </si>
  <si>
    <t>175.22</t>
  </si>
  <si>
    <t>23.91</t>
  </si>
  <si>
    <t>2023-10-05 21:55:22</t>
  </si>
  <si>
    <t>4027849</t>
  </si>
  <si>
    <t>铭阁商旅酒店</t>
  </si>
  <si>
    <t>Talib Omar</t>
  </si>
  <si>
    <t>411.86</t>
  </si>
  <si>
    <t>56.20</t>
  </si>
  <si>
    <t>2023-10-05 21:49:41</t>
  </si>
  <si>
    <t>4027736</t>
  </si>
  <si>
    <t>皮皮岛安妮塔度假村</t>
  </si>
  <si>
    <t>LI BAOYAN</t>
  </si>
  <si>
    <t>344.95</t>
  </si>
  <si>
    <t>47.07</t>
  </si>
  <si>
    <t>2023-10-05 21:13:01</t>
  </si>
  <si>
    <t>4027651</t>
  </si>
  <si>
    <t>欣南酒店</t>
  </si>
  <si>
    <t>JITTURONGARPORN PHITCHAYA</t>
  </si>
  <si>
    <t>178.81</t>
  </si>
  <si>
    <t>24.40</t>
  </si>
  <si>
    <t>2023-10-05 20:47:48</t>
  </si>
  <si>
    <t>4027572</t>
  </si>
  <si>
    <t>Himelfarb Itai</t>
  </si>
  <si>
    <t>1017.55</t>
  </si>
  <si>
    <t>138.85</t>
  </si>
  <si>
    <t>2023-10-05 20:19:39</t>
  </si>
  <si>
    <t>4026799</t>
  </si>
  <si>
    <t>爱玛瑞丝三马林达酒店</t>
  </si>
  <si>
    <t>AGUS MR</t>
  </si>
  <si>
    <t>252.17</t>
  </si>
  <si>
    <t>34.41</t>
  </si>
  <si>
    <t>2023-10-05 17:42:26</t>
  </si>
  <si>
    <t>4026772</t>
  </si>
  <si>
    <t>亚玛兰塔酒店</t>
  </si>
  <si>
    <t>Song Sid</t>
  </si>
  <si>
    <t>391.41</t>
  </si>
  <si>
    <t>53.41</t>
  </si>
  <si>
    <t>2023-10-05 17:33:32</t>
  </si>
  <si>
    <t>4026493</t>
  </si>
  <si>
    <t>Sawhney Hasmeet Singh</t>
  </si>
  <si>
    <t>2023-10-05 16:13:13</t>
  </si>
  <si>
    <t>4026198</t>
  </si>
  <si>
    <t>雷鸟度假村-波罗点</t>
  </si>
  <si>
    <t>PENOLIO JAYSON ABAD</t>
  </si>
  <si>
    <t>1073.98</t>
  </si>
  <si>
    <t>146.55</t>
  </si>
  <si>
    <t>2023-10-05 15:05:13</t>
  </si>
  <si>
    <t>4025303</t>
  </si>
  <si>
    <t>班丹英达 - M 设计酒店</t>
  </si>
  <si>
    <t>BIN AHMAD MUHAMMAD NIZAM</t>
  </si>
  <si>
    <t>150.75</t>
  </si>
  <si>
    <t>20.57</t>
  </si>
  <si>
    <t>2023-10-05 11:14:26</t>
  </si>
  <si>
    <t>2023-10-04</t>
  </si>
  <si>
    <t>4023802</t>
  </si>
  <si>
    <t>科塔达曼萨拉H精品酒店</t>
  </si>
  <si>
    <t>CHEE TAT CHOOI</t>
  </si>
  <si>
    <t>414.05</t>
  </si>
  <si>
    <t>56.50</t>
  </si>
  <si>
    <t>2023-10-04 22:25:37</t>
  </si>
  <si>
    <t>4023564</t>
  </si>
  <si>
    <t>科塔达曼萨拉艾波勒 H 精品酒店</t>
  </si>
  <si>
    <t>KIM ZHI MAN</t>
  </si>
  <si>
    <t>295.04</t>
  </si>
  <si>
    <t>40.26</t>
  </si>
  <si>
    <t>2023-10-04 21:57:52</t>
  </si>
  <si>
    <t>4023506</t>
  </si>
  <si>
    <t>梅佐酒店</t>
  </si>
  <si>
    <t>KUAN GHEE AUN</t>
  </si>
  <si>
    <t>158.44</t>
  </si>
  <si>
    <t>21.62</t>
  </si>
  <si>
    <t>2023-10-04 21:40:12</t>
  </si>
  <si>
    <t>4023466</t>
  </si>
  <si>
    <t>雀客音酒店</t>
  </si>
  <si>
    <t>KHAI ANUAR</t>
  </si>
  <si>
    <t>281.41</t>
  </si>
  <si>
    <t>38.40</t>
  </si>
  <si>
    <t>2023-10-04 21:28:34</t>
  </si>
  <si>
    <t>4023432</t>
  </si>
  <si>
    <t>克幕居家酒店</t>
  </si>
  <si>
    <t>SHEN GUANGWEI</t>
  </si>
  <si>
    <t>504.49</t>
  </si>
  <si>
    <t>68.84</t>
  </si>
  <si>
    <t>2023-10-04 21:14:45</t>
  </si>
  <si>
    <t>4023122</t>
  </si>
  <si>
    <t>皮诺酒店</t>
  </si>
  <si>
    <t>MENG EN,WANG ZIPENG</t>
  </si>
  <si>
    <t>614.41</t>
  </si>
  <si>
    <t>83.84</t>
  </si>
  <si>
    <t>2023-10-04 20:24:44</t>
  </si>
  <si>
    <t>4022019</t>
  </si>
  <si>
    <t>蒲种公主城99酒店</t>
  </si>
  <si>
    <t>YAT KHONG LOON</t>
  </si>
  <si>
    <t>162.91</t>
  </si>
  <si>
    <t>22.23</t>
  </si>
  <si>
    <t>2023-10-04 16:46:38</t>
  </si>
  <si>
    <t>4020643</t>
  </si>
  <si>
    <t>吉隆坡赞堡维拉酒店</t>
  </si>
  <si>
    <t>ABU HASSAN SITI NOR AZWANA</t>
  </si>
  <si>
    <t>173.24</t>
  </si>
  <si>
    <t>23.64</t>
  </si>
  <si>
    <t>2023-10-04 10:53:16</t>
  </si>
  <si>
    <t>2023-10-03</t>
  </si>
  <si>
    <t>4019284</t>
  </si>
  <si>
    <t>苏梅丝厂旅馆</t>
  </si>
  <si>
    <t>Wan Yuwen</t>
  </si>
  <si>
    <t>881.69</t>
  </si>
  <si>
    <t>120.36</t>
  </si>
  <si>
    <t>2023-10-03 22:57:25</t>
  </si>
  <si>
    <t>4018937</t>
  </si>
  <si>
    <t>芝勒贡阿玛瑞斯酒店</t>
  </si>
  <si>
    <t>Rafrady Deddi</t>
  </si>
  <si>
    <t>172.59</t>
  </si>
  <si>
    <t>23.56</t>
  </si>
  <si>
    <t>2023-10-03 21:47:40</t>
  </si>
  <si>
    <t>4017678</t>
  </si>
  <si>
    <t>CHEN YUANKAI,Li Haolin</t>
  </si>
  <si>
    <t>276.75</t>
  </si>
  <si>
    <t>37.78</t>
  </si>
  <si>
    <t>2023-10-03 17:29:52</t>
  </si>
  <si>
    <t>4016306</t>
  </si>
  <si>
    <t>塞尔彭明星酒店</t>
  </si>
  <si>
    <t>MA LIN,SHI JUNPENG,CENG XIANJI</t>
  </si>
  <si>
    <t>1300.99</t>
  </si>
  <si>
    <t>177.60</t>
  </si>
  <si>
    <t>2023-10-03 11:31:37</t>
  </si>
  <si>
    <t>2023-10-02</t>
  </si>
  <si>
    <t>4014801</t>
  </si>
  <si>
    <t>ABDULLAH MOHD AZRIN</t>
  </si>
  <si>
    <t>629.05</t>
  </si>
  <si>
    <t>85.92</t>
  </si>
  <si>
    <t>2023-10-02 22:28:29</t>
  </si>
  <si>
    <t>4012793</t>
  </si>
  <si>
    <t>是隆太空旅舍</t>
  </si>
  <si>
    <t>LIN SHIHYI</t>
  </si>
  <si>
    <t>684.40</t>
  </si>
  <si>
    <t>93.48</t>
  </si>
  <si>
    <t>2023-10-02 15:22:46</t>
  </si>
  <si>
    <t>4012617</t>
  </si>
  <si>
    <t>芭东 7 居海滩酒店</t>
  </si>
  <si>
    <t>WEI JIAQI</t>
  </si>
  <si>
    <t>231.87</t>
  </si>
  <si>
    <t>31.67</t>
  </si>
  <si>
    <t>2023-10-02 14:45:58</t>
  </si>
  <si>
    <t>4012543</t>
  </si>
  <si>
    <t>HUANG WUJIAN</t>
  </si>
  <si>
    <t>2250.42</t>
  </si>
  <si>
    <t>307.38</t>
  </si>
  <si>
    <t>2023-10-02 14:14:59</t>
  </si>
  <si>
    <t>2023-10-01</t>
  </si>
  <si>
    <t>4007187</t>
  </si>
  <si>
    <t>雅加达克里斯塔尔酒店</t>
  </si>
  <si>
    <t>Putra Anthony</t>
  </si>
  <si>
    <t>285.46</t>
  </si>
  <si>
    <t>38.99</t>
  </si>
  <si>
    <t>2023-10-01 00:47:56</t>
  </si>
  <si>
    <t>2023-09-28</t>
  </si>
  <si>
    <t>3996183</t>
  </si>
  <si>
    <t>国际机场 KLIA-KLIA2途恩酒店</t>
  </si>
  <si>
    <t>Chen Yin,Li Xiaodan</t>
  </si>
  <si>
    <t>535.01</t>
  </si>
  <si>
    <t>72.93</t>
  </si>
  <si>
    <t>2023-09-28 11:13:53</t>
  </si>
  <si>
    <t>3995374</t>
  </si>
  <si>
    <t>梦幻精品酒店</t>
  </si>
  <si>
    <t>LAU CHI SHING,KO HIU YAN</t>
  </si>
  <si>
    <t>372.59</t>
  </si>
  <si>
    <t>50.79</t>
  </si>
  <si>
    <t>2023-09-28 01:47:21</t>
  </si>
  <si>
    <t>2023-09-20</t>
  </si>
  <si>
    <t>3961077</t>
  </si>
  <si>
    <t>沙美岛威乐度假村</t>
  </si>
  <si>
    <t>WANGCHIAXA MUACHI</t>
  </si>
  <si>
    <t>804.28</t>
  </si>
  <si>
    <t>109.96</t>
  </si>
  <si>
    <t>2023-09-20 16:39:01</t>
  </si>
  <si>
    <t>3959953</t>
  </si>
  <si>
    <t>曼谷素坤逸航站 21 中心酒店</t>
  </si>
  <si>
    <t>LEE MARGARET SI LIN</t>
  </si>
  <si>
    <t>3850.91</t>
  </si>
  <si>
    <t>526.49</t>
  </si>
  <si>
    <t>2023-09-20 17:49:54</t>
  </si>
  <si>
    <t>3959291</t>
  </si>
  <si>
    <t>便捷大酒店</t>
  </si>
  <si>
    <t>PUNZALAN SARA ALDAYA</t>
  </si>
  <si>
    <t>477.70</t>
  </si>
  <si>
    <t>65.31</t>
  </si>
  <si>
    <t>2023-09-20 10:02:35</t>
  </si>
  <si>
    <t>2023-09-19</t>
  </si>
  <si>
    <t>3955171</t>
  </si>
  <si>
    <t>河内卡里达斯地标 72 皇家住宅酒店</t>
  </si>
  <si>
    <t>KIM KYEONG UK</t>
  </si>
  <si>
    <t>3660.36</t>
  </si>
  <si>
    <t>500.85</t>
  </si>
  <si>
    <t>2023-09-19 16:00:47</t>
  </si>
  <si>
    <t>2023-09-18</t>
  </si>
  <si>
    <t>3952701</t>
  </si>
  <si>
    <t>壁龛图书馆酒店</t>
  </si>
  <si>
    <t>YE ZHIFEI</t>
  </si>
  <si>
    <t>952.02</t>
  </si>
  <si>
    <t>130.48</t>
  </si>
  <si>
    <t>2023-09-18 23:51:25</t>
  </si>
  <si>
    <t>2023-09-17</t>
  </si>
  <si>
    <t>3945576</t>
  </si>
  <si>
    <t>普吉岛凯特睿海湾酒店</t>
  </si>
  <si>
    <t>Xu Ziting</t>
  </si>
  <si>
    <t>1261.53</t>
  </si>
  <si>
    <t>172.90</t>
  </si>
  <si>
    <t>2023-09-17 19:37:16</t>
  </si>
  <si>
    <t>2023-09-14</t>
  </si>
  <si>
    <t>3929174</t>
  </si>
  <si>
    <t>巴厘岛库塔阿雅杜塔酒店</t>
  </si>
  <si>
    <t>XU ZUMING,ZHU JIAXIN</t>
  </si>
  <si>
    <t>1501.66</t>
  </si>
  <si>
    <t>205.98</t>
  </si>
  <si>
    <t>2023-09-14 12:23:48</t>
  </si>
  <si>
    <t>2023-09-13</t>
  </si>
  <si>
    <t>3924196</t>
  </si>
  <si>
    <t>甜蜜滨海度假酒店 - 航海 - 卡塔海滩 (SHA Extra Plus)</t>
  </si>
  <si>
    <t>onamphai chanita</t>
  </si>
  <si>
    <t>610.97</t>
  </si>
  <si>
    <t>83.52</t>
  </si>
  <si>
    <t>2023-09-13 12:31:54</t>
  </si>
  <si>
    <t>2023-09-09</t>
  </si>
  <si>
    <t>3905559</t>
  </si>
  <si>
    <t>CHEN JUYU</t>
  </si>
  <si>
    <t>2128.99</t>
  </si>
  <si>
    <t>289.17</t>
  </si>
  <si>
    <t>2023-09-09 19:01:12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</si>
</sst>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14</xdr:col>
      <xdr:colOff>438150</xdr:colOff>
      <xdr:row>126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537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45204</v>
      </c>
      <c r="G2" s="6">
        <v>45206</v>
      </c>
      <c r="H2" s="4">
        <v>1</v>
      </c>
      <c r="I2" s="4">
        <v>2</v>
      </c>
      <c r="J2" s="4">
        <v>2</v>
      </c>
      <c r="K2" s="4" t="s">
        <v>30</v>
      </c>
      <c r="L2" s="4">
        <v>288.76</v>
      </c>
      <c r="M2" s="4">
        <v>288.76</v>
      </c>
      <c r="N2" s="4" t="s">
        <v>31</v>
      </c>
      <c r="O2" s="4" t="s">
        <v>32</v>
      </c>
      <c r="P2" s="4" t="s">
        <v>33</v>
      </c>
      <c r="Q2" s="4">
        <v>0</v>
      </c>
      <c r="R2" s="7">
        <v>45178.0000115741</v>
      </c>
      <c r="S2" s="6">
        <v>45209</v>
      </c>
      <c r="T2" s="4" t="s">
        <v>34</v>
      </c>
      <c r="U2" s="4">
        <v>288.76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45205</v>
      </c>
      <c r="G3" s="6">
        <v>45206</v>
      </c>
      <c r="H3" s="4">
        <v>2</v>
      </c>
      <c r="I3" s="4">
        <v>1</v>
      </c>
      <c r="J3" s="4">
        <v>2</v>
      </c>
      <c r="K3" s="4" t="s">
        <v>30</v>
      </c>
      <c r="L3" s="4">
        <v>83.52</v>
      </c>
      <c r="M3" s="4">
        <v>83.52</v>
      </c>
      <c r="N3" s="4" t="s">
        <v>40</v>
      </c>
      <c r="O3" s="4" t="s">
        <v>32</v>
      </c>
      <c r="P3" s="4" t="s">
        <v>33</v>
      </c>
      <c r="Q3" s="4">
        <v>0</v>
      </c>
      <c r="R3" s="7">
        <v>45182</v>
      </c>
      <c r="S3" s="6">
        <v>45209</v>
      </c>
      <c r="T3" s="4" t="s">
        <v>34</v>
      </c>
      <c r="U3" s="4">
        <v>83.52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45203</v>
      </c>
      <c r="G4" s="6">
        <v>45206</v>
      </c>
      <c r="H4" s="4">
        <v>1</v>
      </c>
      <c r="I4" s="4">
        <v>3</v>
      </c>
      <c r="J4" s="4">
        <v>3</v>
      </c>
      <c r="K4" s="4" t="s">
        <v>30</v>
      </c>
      <c r="L4" s="4">
        <v>205.98</v>
      </c>
      <c r="M4" s="4">
        <v>205.98</v>
      </c>
      <c r="N4" s="4" t="s">
        <v>46</v>
      </c>
      <c r="O4" s="4" t="s">
        <v>32</v>
      </c>
      <c r="P4" s="4" t="s">
        <v>33</v>
      </c>
      <c r="Q4" s="4">
        <v>0</v>
      </c>
      <c r="R4" s="7">
        <v>45183</v>
      </c>
      <c r="S4" s="6">
        <v>45209</v>
      </c>
      <c r="T4" s="4" t="s">
        <v>34</v>
      </c>
      <c r="U4" s="4">
        <v>205.98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45203</v>
      </c>
      <c r="G5" s="6">
        <v>45206</v>
      </c>
      <c r="H5" s="4">
        <v>1</v>
      </c>
      <c r="I5" s="4">
        <v>3</v>
      </c>
      <c r="J5" s="4">
        <v>3</v>
      </c>
      <c r="K5" s="4" t="s">
        <v>30</v>
      </c>
      <c r="L5" s="4">
        <v>415.3</v>
      </c>
      <c r="M5" s="4">
        <v>415.3</v>
      </c>
      <c r="N5" s="4" t="s">
        <v>51</v>
      </c>
      <c r="O5" s="4" t="s">
        <v>32</v>
      </c>
      <c r="P5" s="4" t="s">
        <v>33</v>
      </c>
      <c r="Q5" s="4">
        <v>0</v>
      </c>
      <c r="R5" s="7">
        <v>45186.0000115741</v>
      </c>
      <c r="S5" s="6">
        <v>45209</v>
      </c>
      <c r="T5" s="4" t="s">
        <v>34</v>
      </c>
      <c r="U5" s="4">
        <v>415.3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45203</v>
      </c>
      <c r="G6" s="6">
        <v>45206</v>
      </c>
      <c r="H6" s="4">
        <v>1</v>
      </c>
      <c r="I6" s="4">
        <v>3</v>
      </c>
      <c r="J6" s="4">
        <v>3</v>
      </c>
      <c r="K6" s="4" t="s">
        <v>30</v>
      </c>
      <c r="L6" s="4">
        <v>-415.3</v>
      </c>
      <c r="M6" s="4">
        <v>-415.3</v>
      </c>
      <c r="N6" s="4" t="s">
        <v>51</v>
      </c>
      <c r="O6" s="4" t="s">
        <v>32</v>
      </c>
      <c r="P6" s="4" t="s">
        <v>33</v>
      </c>
      <c r="Q6" s="4">
        <v>0</v>
      </c>
      <c r="R6" s="7">
        <v>45186.0000115741</v>
      </c>
      <c r="S6" s="6">
        <v>45209</v>
      </c>
      <c r="T6" s="4" t="s">
        <v>34</v>
      </c>
      <c r="U6" s="4">
        <v>-415.3</v>
      </c>
      <c r="V6" s="4">
        <v>0</v>
      </c>
      <c r="W6" s="4">
        <v>0</v>
      </c>
      <c r="X6" s="4" t="s">
        <v>52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45202</v>
      </c>
      <c r="G7" s="6">
        <v>45206</v>
      </c>
      <c r="H7" s="4">
        <v>1</v>
      </c>
      <c r="I7" s="4">
        <v>4</v>
      </c>
      <c r="J7" s="4">
        <v>4</v>
      </c>
      <c r="K7" s="4" t="s">
        <v>30</v>
      </c>
      <c r="L7" s="4">
        <v>172.9</v>
      </c>
      <c r="M7" s="4">
        <v>172.9</v>
      </c>
      <c r="N7" s="4" t="s">
        <v>57</v>
      </c>
      <c r="O7" s="4" t="s">
        <v>32</v>
      </c>
      <c r="P7" s="4" t="s">
        <v>33</v>
      </c>
      <c r="Q7" s="4">
        <v>0</v>
      </c>
      <c r="R7" s="7">
        <v>45186</v>
      </c>
      <c r="S7" s="6">
        <v>45209</v>
      </c>
      <c r="T7" s="4" t="s">
        <v>34</v>
      </c>
      <c r="U7" s="4">
        <v>172.9</v>
      </c>
      <c r="V7" s="4">
        <v>0</v>
      </c>
      <c r="W7" s="4">
        <v>0</v>
      </c>
      <c r="X7" s="4" t="s">
        <v>58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45201</v>
      </c>
      <c r="G8" s="6">
        <v>45206</v>
      </c>
      <c r="H8" s="4">
        <v>1</v>
      </c>
      <c r="I8" s="4">
        <v>5</v>
      </c>
      <c r="J8" s="4">
        <v>5</v>
      </c>
      <c r="K8" s="4" t="s">
        <v>30</v>
      </c>
      <c r="L8" s="4">
        <v>130.48</v>
      </c>
      <c r="M8" s="4">
        <v>130.48</v>
      </c>
      <c r="N8" s="4" t="s">
        <v>62</v>
      </c>
      <c r="O8" s="4" t="s">
        <v>32</v>
      </c>
      <c r="P8" s="4" t="s">
        <v>33</v>
      </c>
      <c r="Q8" s="4">
        <v>0</v>
      </c>
      <c r="R8" s="7">
        <v>45187.0000115741</v>
      </c>
      <c r="S8" s="6">
        <v>45209</v>
      </c>
      <c r="T8" s="4" t="s">
        <v>34</v>
      </c>
      <c r="U8" s="4">
        <v>130.48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45201</v>
      </c>
      <c r="G9" s="6">
        <v>45206</v>
      </c>
      <c r="H9" s="4">
        <v>1</v>
      </c>
      <c r="I9" s="4">
        <v>5</v>
      </c>
      <c r="J9" s="4">
        <v>5</v>
      </c>
      <c r="K9" s="4" t="s">
        <v>30</v>
      </c>
      <c r="L9" s="4">
        <v>500.85</v>
      </c>
      <c r="M9" s="4">
        <v>500.85</v>
      </c>
      <c r="N9" s="4" t="s">
        <v>67</v>
      </c>
      <c r="O9" s="4" t="s">
        <v>32</v>
      </c>
      <c r="P9" s="4" t="s">
        <v>33</v>
      </c>
      <c r="Q9" s="4">
        <v>0</v>
      </c>
      <c r="R9" s="7">
        <v>45188</v>
      </c>
      <c r="S9" s="6">
        <v>45209</v>
      </c>
      <c r="T9" s="4" t="s">
        <v>34</v>
      </c>
      <c r="U9" s="4">
        <v>500.85</v>
      </c>
      <c r="V9" s="4">
        <v>0</v>
      </c>
      <c r="W9" s="4">
        <v>0</v>
      </c>
      <c r="X9" s="4" t="s">
        <v>68</v>
      </c>
      <c r="Y9" s="4" t="s">
        <v>42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45203</v>
      </c>
      <c r="G10" s="6">
        <v>45206</v>
      </c>
      <c r="H10" s="4">
        <v>1</v>
      </c>
      <c r="I10" s="4">
        <v>3</v>
      </c>
      <c r="J10" s="4">
        <v>3</v>
      </c>
      <c r="K10" s="4" t="s">
        <v>30</v>
      </c>
      <c r="L10" s="4">
        <v>65.31</v>
      </c>
      <c r="M10" s="4">
        <v>65.31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45189.0000115741</v>
      </c>
      <c r="S10" s="6">
        <v>45209</v>
      </c>
      <c r="T10" s="4" t="s">
        <v>34</v>
      </c>
      <c r="U10" s="4">
        <v>65.31</v>
      </c>
      <c r="V10" s="4">
        <v>0</v>
      </c>
      <c r="W10" s="4">
        <v>0</v>
      </c>
      <c r="X10" s="4" t="s">
        <v>73</v>
      </c>
      <c r="Y10" s="4" t="s">
        <v>42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45202</v>
      </c>
      <c r="G11" s="6">
        <v>45206</v>
      </c>
      <c r="H11" s="4">
        <v>1</v>
      </c>
      <c r="I11" s="4">
        <v>4</v>
      </c>
      <c r="J11" s="4">
        <v>4</v>
      </c>
      <c r="K11" s="4" t="s">
        <v>30</v>
      </c>
      <c r="L11" s="4">
        <v>526.49</v>
      </c>
      <c r="M11" s="4">
        <v>526.49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45189</v>
      </c>
      <c r="S11" s="6">
        <v>45209</v>
      </c>
      <c r="T11" s="4" t="s">
        <v>34</v>
      </c>
      <c r="U11" s="4">
        <v>526.49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45204</v>
      </c>
      <c r="G12" s="6">
        <v>45206</v>
      </c>
      <c r="H12" s="4">
        <v>1</v>
      </c>
      <c r="I12" s="4">
        <v>2</v>
      </c>
      <c r="J12" s="4">
        <v>2</v>
      </c>
      <c r="K12" s="4" t="s">
        <v>30</v>
      </c>
      <c r="L12" s="4">
        <v>109.96</v>
      </c>
      <c r="M12" s="4">
        <v>109.96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45189</v>
      </c>
      <c r="S12" s="6">
        <v>45209</v>
      </c>
      <c r="T12" s="4" t="s">
        <v>34</v>
      </c>
      <c r="U12" s="4">
        <v>109.96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45205</v>
      </c>
      <c r="G13" s="6">
        <v>45206</v>
      </c>
      <c r="H13" s="4">
        <v>2</v>
      </c>
      <c r="I13" s="4">
        <v>1</v>
      </c>
      <c r="J13" s="4">
        <v>2</v>
      </c>
      <c r="K13" s="4" t="s">
        <v>30</v>
      </c>
      <c r="L13" s="4">
        <v>43.98</v>
      </c>
      <c r="M13" s="4">
        <v>43.98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45191</v>
      </c>
      <c r="S13" s="6">
        <v>45209</v>
      </c>
      <c r="T13" s="4" t="s">
        <v>34</v>
      </c>
      <c r="U13" s="4">
        <v>43.98</v>
      </c>
      <c r="V13" s="4">
        <v>0</v>
      </c>
      <c r="W13" s="4">
        <v>0</v>
      </c>
      <c r="X13" s="4" t="s">
        <v>88</v>
      </c>
      <c r="Y13" s="4" t="s">
        <v>42</v>
      </c>
    </row>
    <row r="14" s="4" customFormat="1" spans="1:25">
      <c r="A14" s="4" t="s">
        <v>84</v>
      </c>
      <c r="B14" s="4" t="s">
        <v>26</v>
      </c>
      <c r="C14" s="4" t="s">
        <v>53</v>
      </c>
      <c r="D14" s="4" t="s">
        <v>85</v>
      </c>
      <c r="E14" s="4" t="s">
        <v>86</v>
      </c>
      <c r="F14" s="6">
        <v>45205</v>
      </c>
      <c r="G14" s="6">
        <v>45206</v>
      </c>
      <c r="H14" s="4">
        <v>2</v>
      </c>
      <c r="I14" s="4">
        <v>1</v>
      </c>
      <c r="J14" s="4">
        <v>2</v>
      </c>
      <c r="K14" s="4" t="s">
        <v>30</v>
      </c>
      <c r="L14" s="4">
        <v>-43.98</v>
      </c>
      <c r="M14" s="4">
        <v>-43.98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45191</v>
      </c>
      <c r="S14" s="6">
        <v>45209</v>
      </c>
      <c r="T14" s="4" t="s">
        <v>34</v>
      </c>
      <c r="U14" s="4">
        <v>-43.98</v>
      </c>
      <c r="V14" s="4">
        <v>0</v>
      </c>
      <c r="W14" s="4">
        <v>0</v>
      </c>
      <c r="X14" s="4" t="s">
        <v>88</v>
      </c>
      <c r="Y14" s="4" t="s">
        <v>42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45205</v>
      </c>
      <c r="G15" s="6">
        <v>45206</v>
      </c>
      <c r="H15" s="4">
        <v>1</v>
      </c>
      <c r="I15" s="4">
        <v>1</v>
      </c>
      <c r="J15" s="4">
        <v>1</v>
      </c>
      <c r="K15" s="4" t="s">
        <v>30</v>
      </c>
      <c r="L15" s="4">
        <v>50.79</v>
      </c>
      <c r="M15" s="4">
        <v>50.79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45197.0000115741</v>
      </c>
      <c r="S15" s="6">
        <v>45209</v>
      </c>
      <c r="T15" s="4" t="s">
        <v>34</v>
      </c>
      <c r="U15" s="4">
        <v>50.79</v>
      </c>
      <c r="V15" s="4">
        <v>0</v>
      </c>
      <c r="W15" s="4">
        <v>0</v>
      </c>
      <c r="X15" s="4" t="s">
        <v>93</v>
      </c>
      <c r="Y15" s="4" t="s">
        <v>42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45205</v>
      </c>
      <c r="G16" s="6">
        <v>45206</v>
      </c>
      <c r="H16" s="4">
        <v>1</v>
      </c>
      <c r="I16" s="4">
        <v>1</v>
      </c>
      <c r="J16" s="4">
        <v>1</v>
      </c>
      <c r="K16" s="4" t="s">
        <v>30</v>
      </c>
      <c r="L16" s="4">
        <v>72.93</v>
      </c>
      <c r="M16" s="4">
        <v>72.93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45197</v>
      </c>
      <c r="S16" s="6">
        <v>45209</v>
      </c>
      <c r="T16" s="4" t="s">
        <v>34</v>
      </c>
      <c r="U16" s="4">
        <v>72.93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56</v>
      </c>
      <c r="F17" s="6">
        <v>45205</v>
      </c>
      <c r="G17" s="6">
        <v>45206</v>
      </c>
      <c r="H17" s="4">
        <v>1</v>
      </c>
      <c r="I17" s="4">
        <v>1</v>
      </c>
      <c r="J17" s="4">
        <v>1</v>
      </c>
      <c r="K17" s="4" t="s">
        <v>30</v>
      </c>
      <c r="L17" s="4">
        <v>38.99</v>
      </c>
      <c r="M17" s="4">
        <v>38.99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45200</v>
      </c>
      <c r="S17" s="6">
        <v>45209</v>
      </c>
      <c r="T17" s="4" t="s">
        <v>34</v>
      </c>
      <c r="U17" s="4">
        <v>38.99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45203</v>
      </c>
      <c r="G18" s="6">
        <v>45206</v>
      </c>
      <c r="H18" s="4">
        <v>1</v>
      </c>
      <c r="I18" s="4">
        <v>3</v>
      </c>
      <c r="J18" s="4">
        <v>3</v>
      </c>
      <c r="K18" s="4" t="s">
        <v>30</v>
      </c>
      <c r="L18" s="4">
        <v>307.38</v>
      </c>
      <c r="M18" s="4">
        <v>307.38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45201.0000115741</v>
      </c>
      <c r="S18" s="6">
        <v>45209</v>
      </c>
      <c r="T18" s="4" t="s">
        <v>34</v>
      </c>
      <c r="U18" s="4">
        <v>307.38</v>
      </c>
      <c r="V18" s="4">
        <v>0</v>
      </c>
      <c r="W18" s="4">
        <v>0</v>
      </c>
      <c r="X18" s="4" t="s">
        <v>109</v>
      </c>
      <c r="Y18" s="4" t="s">
        <v>42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45204</v>
      </c>
      <c r="G19" s="6">
        <v>45206</v>
      </c>
      <c r="H19" s="4">
        <v>1</v>
      </c>
      <c r="I19" s="4">
        <v>2</v>
      </c>
      <c r="J19" s="4">
        <v>2</v>
      </c>
      <c r="K19" s="4" t="s">
        <v>30</v>
      </c>
      <c r="L19" s="4">
        <v>31.67</v>
      </c>
      <c r="M19" s="4">
        <v>31.67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45201</v>
      </c>
      <c r="S19" s="6">
        <v>45209</v>
      </c>
      <c r="T19" s="4" t="s">
        <v>34</v>
      </c>
      <c r="U19" s="4">
        <v>31.67</v>
      </c>
      <c r="V19" s="4">
        <v>0</v>
      </c>
      <c r="W19" s="4">
        <v>0</v>
      </c>
      <c r="X19" s="4" t="s">
        <v>114</v>
      </c>
      <c r="Y19" s="4" t="s">
        <v>42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45203</v>
      </c>
      <c r="G20" s="6">
        <v>45206</v>
      </c>
      <c r="H20" s="4">
        <v>1</v>
      </c>
      <c r="I20" s="4">
        <v>3</v>
      </c>
      <c r="J20" s="4">
        <v>3</v>
      </c>
      <c r="K20" s="4" t="s">
        <v>30</v>
      </c>
      <c r="L20" s="4">
        <v>93.48</v>
      </c>
      <c r="M20" s="4">
        <v>93.48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45201</v>
      </c>
      <c r="S20" s="6">
        <v>45209</v>
      </c>
      <c r="T20" s="4" t="s">
        <v>34</v>
      </c>
      <c r="U20" s="4">
        <v>93.48</v>
      </c>
      <c r="V20" s="4">
        <v>0</v>
      </c>
      <c r="W20" s="4">
        <v>0</v>
      </c>
      <c r="X20" s="4" t="s">
        <v>119</v>
      </c>
      <c r="Y20" s="4" t="s">
        <v>42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45204</v>
      </c>
      <c r="G21" s="6">
        <v>45206</v>
      </c>
      <c r="H21" s="4">
        <v>1</v>
      </c>
      <c r="I21" s="4">
        <v>2</v>
      </c>
      <c r="J21" s="4">
        <v>2</v>
      </c>
      <c r="K21" s="4" t="s">
        <v>30</v>
      </c>
      <c r="L21" s="4">
        <v>85.92</v>
      </c>
      <c r="M21" s="4">
        <v>85.92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45201</v>
      </c>
      <c r="S21" s="6">
        <v>45209</v>
      </c>
      <c r="T21" s="4" t="s">
        <v>34</v>
      </c>
      <c r="U21" s="4">
        <v>85.92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112</v>
      </c>
      <c r="F22" s="6">
        <v>45202</v>
      </c>
      <c r="G22" s="6">
        <v>45206</v>
      </c>
      <c r="H22" s="4">
        <v>3</v>
      </c>
      <c r="I22" s="4">
        <v>4</v>
      </c>
      <c r="J22" s="4">
        <v>12</v>
      </c>
      <c r="K22" s="4" t="s">
        <v>30</v>
      </c>
      <c r="L22" s="4">
        <v>177.54</v>
      </c>
      <c r="M22" s="4">
        <v>177.54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45202.0000115741</v>
      </c>
      <c r="S22" s="6">
        <v>45209</v>
      </c>
      <c r="T22" s="4" t="s">
        <v>34</v>
      </c>
      <c r="U22" s="4">
        <v>177.54</v>
      </c>
      <c r="V22" s="4">
        <v>0</v>
      </c>
      <c r="W22" s="4">
        <v>0</v>
      </c>
      <c r="X22" s="4" t="s">
        <v>129</v>
      </c>
      <c r="Y22" s="4" t="s">
        <v>42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45205</v>
      </c>
      <c r="G23" s="6">
        <v>45206</v>
      </c>
      <c r="H23" s="4">
        <v>1</v>
      </c>
      <c r="I23" s="4">
        <v>1</v>
      </c>
      <c r="J23" s="4">
        <v>1</v>
      </c>
      <c r="K23" s="4" t="s">
        <v>30</v>
      </c>
      <c r="L23" s="4">
        <v>37.78</v>
      </c>
      <c r="M23" s="4">
        <v>37.78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45202</v>
      </c>
      <c r="S23" s="6">
        <v>45209</v>
      </c>
      <c r="T23" s="4" t="s">
        <v>34</v>
      </c>
      <c r="U23" s="4">
        <v>37.78</v>
      </c>
      <c r="V23" s="4">
        <v>0</v>
      </c>
      <c r="W23" s="4">
        <v>0</v>
      </c>
      <c r="X23" s="4" t="s">
        <v>134</v>
      </c>
      <c r="Y23" s="4" t="s">
        <v>42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45205</v>
      </c>
      <c r="G24" s="6">
        <v>45206</v>
      </c>
      <c r="H24" s="4">
        <v>1</v>
      </c>
      <c r="I24" s="4">
        <v>1</v>
      </c>
      <c r="J24" s="4">
        <v>1</v>
      </c>
      <c r="K24" s="4" t="s">
        <v>30</v>
      </c>
      <c r="L24" s="4">
        <v>23.56</v>
      </c>
      <c r="M24" s="4">
        <v>23.56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45202.0000115741</v>
      </c>
      <c r="S24" s="6">
        <v>45209</v>
      </c>
      <c r="T24" s="4" t="s">
        <v>34</v>
      </c>
      <c r="U24" s="4">
        <v>23.56</v>
      </c>
      <c r="V24" s="4">
        <v>0</v>
      </c>
      <c r="W24" s="4">
        <v>0</v>
      </c>
      <c r="X24" s="4" t="s">
        <v>139</v>
      </c>
      <c r="Y24" s="4" t="s">
        <v>42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45</v>
      </c>
      <c r="F25" s="6">
        <v>45204</v>
      </c>
      <c r="G25" s="6">
        <v>45206</v>
      </c>
      <c r="H25" s="4">
        <v>1</v>
      </c>
      <c r="I25" s="4">
        <v>2</v>
      </c>
      <c r="J25" s="4">
        <v>2</v>
      </c>
      <c r="K25" s="4" t="s">
        <v>30</v>
      </c>
      <c r="L25" s="4">
        <v>120.36</v>
      </c>
      <c r="M25" s="4">
        <v>120.36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45202</v>
      </c>
      <c r="S25" s="6">
        <v>45209</v>
      </c>
      <c r="T25" s="4" t="s">
        <v>34</v>
      </c>
      <c r="U25" s="4">
        <v>120.36</v>
      </c>
      <c r="V25" s="4">
        <v>0</v>
      </c>
      <c r="W25" s="4">
        <v>0</v>
      </c>
      <c r="X25" s="4" t="s">
        <v>143</v>
      </c>
      <c r="Y25" s="4" t="s">
        <v>42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45205</v>
      </c>
      <c r="G26" s="6">
        <v>45206</v>
      </c>
      <c r="H26" s="4">
        <v>1</v>
      </c>
      <c r="I26" s="4">
        <v>1</v>
      </c>
      <c r="J26" s="4">
        <v>1</v>
      </c>
      <c r="K26" s="4" t="s">
        <v>30</v>
      </c>
      <c r="L26" s="4">
        <v>23.64</v>
      </c>
      <c r="M26" s="4">
        <v>23.64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45203.0000115741</v>
      </c>
      <c r="S26" s="6">
        <v>45209</v>
      </c>
      <c r="T26" s="4" t="s">
        <v>34</v>
      </c>
      <c r="U26" s="4">
        <v>23.64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45205</v>
      </c>
      <c r="G27" s="6">
        <v>45206</v>
      </c>
      <c r="H27" s="4">
        <v>1</v>
      </c>
      <c r="I27" s="4">
        <v>1</v>
      </c>
      <c r="J27" s="4">
        <v>1</v>
      </c>
      <c r="K27" s="4" t="s">
        <v>30</v>
      </c>
      <c r="L27" s="4">
        <v>22.23</v>
      </c>
      <c r="M27" s="4">
        <v>22.23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45203</v>
      </c>
      <c r="S27" s="6">
        <v>45209</v>
      </c>
      <c r="T27" s="4" t="s">
        <v>34</v>
      </c>
      <c r="U27" s="4">
        <v>22.23</v>
      </c>
      <c r="V27" s="4">
        <v>0</v>
      </c>
      <c r="W27" s="4">
        <v>0</v>
      </c>
      <c r="X27" s="4" t="s">
        <v>154</v>
      </c>
      <c r="Y27" s="4" t="s">
        <v>42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45204</v>
      </c>
      <c r="G28" s="6">
        <v>45206</v>
      </c>
      <c r="H28" s="4">
        <v>1</v>
      </c>
      <c r="I28" s="4">
        <v>2</v>
      </c>
      <c r="J28" s="4">
        <v>2</v>
      </c>
      <c r="K28" s="4" t="s">
        <v>30</v>
      </c>
      <c r="L28" s="4">
        <v>83.84</v>
      </c>
      <c r="M28" s="4">
        <v>83.84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45203.0000115741</v>
      </c>
      <c r="S28" s="6">
        <v>45209</v>
      </c>
      <c r="T28" s="4" t="s">
        <v>34</v>
      </c>
      <c r="U28" s="4">
        <v>83.84</v>
      </c>
      <c r="V28" s="4">
        <v>0</v>
      </c>
      <c r="W28" s="4">
        <v>0</v>
      </c>
      <c r="X28" s="4" t="s">
        <v>157</v>
      </c>
      <c r="Y28" s="4" t="s">
        <v>42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45204</v>
      </c>
      <c r="G29" s="6">
        <v>45206</v>
      </c>
      <c r="H29" s="4">
        <v>1</v>
      </c>
      <c r="I29" s="4">
        <v>2</v>
      </c>
      <c r="J29" s="4">
        <v>2</v>
      </c>
      <c r="K29" s="4" t="s">
        <v>30</v>
      </c>
      <c r="L29" s="4">
        <v>68.84</v>
      </c>
      <c r="M29" s="4">
        <v>68.84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45203</v>
      </c>
      <c r="S29" s="6">
        <v>45209</v>
      </c>
      <c r="T29" s="4" t="s">
        <v>34</v>
      </c>
      <c r="U29" s="4">
        <v>68.84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45204</v>
      </c>
      <c r="G30" s="6">
        <v>45206</v>
      </c>
      <c r="H30" s="4">
        <v>2</v>
      </c>
      <c r="I30" s="4">
        <v>2</v>
      </c>
      <c r="J30" s="4">
        <v>4</v>
      </c>
      <c r="K30" s="4" t="s">
        <v>30</v>
      </c>
      <c r="L30" s="4">
        <v>38.4</v>
      </c>
      <c r="M30" s="4">
        <v>38.4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45203.0000115741</v>
      </c>
      <c r="S30" s="6">
        <v>45209</v>
      </c>
      <c r="T30" s="4" t="s">
        <v>34</v>
      </c>
      <c r="U30" s="4">
        <v>38.4</v>
      </c>
      <c r="V30" s="4">
        <v>0</v>
      </c>
      <c r="W30" s="4">
        <v>0</v>
      </c>
      <c r="X30" s="4" t="s">
        <v>168</v>
      </c>
      <c r="Y30" s="4" t="s">
        <v>42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45205</v>
      </c>
      <c r="G31" s="6">
        <v>45206</v>
      </c>
      <c r="H31" s="4">
        <v>1</v>
      </c>
      <c r="I31" s="4">
        <v>1</v>
      </c>
      <c r="J31" s="4">
        <v>1</v>
      </c>
      <c r="K31" s="4" t="s">
        <v>30</v>
      </c>
      <c r="L31" s="4">
        <v>21.62</v>
      </c>
      <c r="M31" s="4">
        <v>21.62</v>
      </c>
      <c r="N31" s="4" t="s">
        <v>172</v>
      </c>
      <c r="O31" s="4" t="s">
        <v>32</v>
      </c>
      <c r="P31" s="4" t="s">
        <v>33</v>
      </c>
      <c r="Q31" s="4">
        <v>0</v>
      </c>
      <c r="R31" s="7">
        <v>45203.0000115741</v>
      </c>
      <c r="S31" s="6">
        <v>45209</v>
      </c>
      <c r="T31" s="4" t="s">
        <v>34</v>
      </c>
      <c r="U31" s="4">
        <v>21.62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45204</v>
      </c>
      <c r="G32" s="6">
        <v>45206</v>
      </c>
      <c r="H32" s="4">
        <v>1</v>
      </c>
      <c r="I32" s="4">
        <v>2</v>
      </c>
      <c r="J32" s="4">
        <v>2</v>
      </c>
      <c r="K32" s="4" t="s">
        <v>30</v>
      </c>
      <c r="L32" s="4">
        <v>40.26</v>
      </c>
      <c r="M32" s="4">
        <v>40.26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45203.0000115741</v>
      </c>
      <c r="S32" s="6">
        <v>45209</v>
      </c>
      <c r="T32" s="4" t="s">
        <v>34</v>
      </c>
      <c r="U32" s="4">
        <v>40.26</v>
      </c>
      <c r="V32" s="4">
        <v>0</v>
      </c>
      <c r="W32" s="4">
        <v>0</v>
      </c>
      <c r="X32" s="4" t="s">
        <v>179</v>
      </c>
      <c r="Y32" s="4" t="s">
        <v>42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45204</v>
      </c>
      <c r="G33" s="6">
        <v>45206</v>
      </c>
      <c r="H33" s="4">
        <v>1</v>
      </c>
      <c r="I33" s="4">
        <v>2</v>
      </c>
      <c r="J33" s="4">
        <v>2</v>
      </c>
      <c r="K33" s="4" t="s">
        <v>30</v>
      </c>
      <c r="L33" s="4">
        <v>56.5</v>
      </c>
      <c r="M33" s="4">
        <v>56.5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45203.0000115741</v>
      </c>
      <c r="S33" s="6">
        <v>45209</v>
      </c>
      <c r="T33" s="4" t="s">
        <v>34</v>
      </c>
      <c r="U33" s="4">
        <v>56.5</v>
      </c>
      <c r="V33" s="4">
        <v>0</v>
      </c>
      <c r="W33" s="4">
        <v>0</v>
      </c>
      <c r="X33" s="4" t="s">
        <v>184</v>
      </c>
      <c r="Y33" s="4" t="s">
        <v>42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45205</v>
      </c>
      <c r="G34" s="6">
        <v>45206</v>
      </c>
      <c r="H34" s="4">
        <v>1</v>
      </c>
      <c r="I34" s="4">
        <v>1</v>
      </c>
      <c r="J34" s="4">
        <v>1</v>
      </c>
      <c r="K34" s="4" t="s">
        <v>30</v>
      </c>
      <c r="L34" s="4">
        <v>20.57</v>
      </c>
      <c r="M34" s="4">
        <v>20.57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45204</v>
      </c>
      <c r="S34" s="6">
        <v>45209</v>
      </c>
      <c r="T34" s="4" t="s">
        <v>34</v>
      </c>
      <c r="U34" s="4">
        <v>20.57</v>
      </c>
      <c r="V34" s="4">
        <v>0</v>
      </c>
      <c r="W34" s="4">
        <v>0</v>
      </c>
      <c r="X34" s="4" t="s">
        <v>189</v>
      </c>
      <c r="Y34" s="4" t="s">
        <v>42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45</v>
      </c>
      <c r="F35" s="6">
        <v>45205</v>
      </c>
      <c r="G35" s="6">
        <v>45206</v>
      </c>
      <c r="H35" s="4">
        <v>1</v>
      </c>
      <c r="I35" s="4">
        <v>1</v>
      </c>
      <c r="J35" s="4">
        <v>1</v>
      </c>
      <c r="K35" s="4" t="s">
        <v>30</v>
      </c>
      <c r="L35" s="4">
        <v>146.55</v>
      </c>
      <c r="M35" s="4">
        <v>146.55</v>
      </c>
      <c r="N35" s="4" t="s">
        <v>192</v>
      </c>
      <c r="O35" s="4" t="s">
        <v>32</v>
      </c>
      <c r="P35" s="4" t="s">
        <v>33</v>
      </c>
      <c r="Q35" s="4">
        <v>0</v>
      </c>
      <c r="R35" s="7">
        <v>45204</v>
      </c>
      <c r="S35" s="6">
        <v>45209</v>
      </c>
      <c r="T35" s="4" t="s">
        <v>34</v>
      </c>
      <c r="U35" s="4">
        <v>146.55</v>
      </c>
      <c r="V35" s="4">
        <v>0</v>
      </c>
      <c r="W35" s="4">
        <v>0</v>
      </c>
      <c r="X35" s="4" t="s">
        <v>193</v>
      </c>
      <c r="Y35" s="4" t="s">
        <v>42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45205</v>
      </c>
      <c r="G36" s="6">
        <v>45206</v>
      </c>
      <c r="H36" s="4">
        <v>1</v>
      </c>
      <c r="I36" s="4">
        <v>1</v>
      </c>
      <c r="J36" s="4">
        <v>1</v>
      </c>
      <c r="K36" s="4" t="s">
        <v>30</v>
      </c>
      <c r="L36" s="4">
        <v>138.85</v>
      </c>
      <c r="M36" s="4">
        <v>138.85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45204</v>
      </c>
      <c r="S36" s="6">
        <v>45209</v>
      </c>
      <c r="T36" s="4" t="s">
        <v>34</v>
      </c>
      <c r="U36" s="4">
        <v>138.85</v>
      </c>
      <c r="V36" s="4">
        <v>0</v>
      </c>
      <c r="W36" s="4">
        <v>0</v>
      </c>
      <c r="X36" s="4" t="s">
        <v>198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45205</v>
      </c>
      <c r="G37" s="6">
        <v>45206</v>
      </c>
      <c r="H37" s="4">
        <v>1</v>
      </c>
      <c r="I37" s="4">
        <v>1</v>
      </c>
      <c r="J37" s="4">
        <v>1</v>
      </c>
      <c r="K37" s="4" t="s">
        <v>30</v>
      </c>
      <c r="L37" s="4">
        <v>53.41</v>
      </c>
      <c r="M37" s="4">
        <v>53.41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45204</v>
      </c>
      <c r="S37" s="6">
        <v>45209</v>
      </c>
      <c r="T37" s="4" t="s">
        <v>34</v>
      </c>
      <c r="U37" s="4">
        <v>53.41</v>
      </c>
      <c r="V37" s="4">
        <v>0</v>
      </c>
      <c r="W37" s="4">
        <v>0</v>
      </c>
      <c r="X37" s="4" t="s">
        <v>204</v>
      </c>
      <c r="Y37" s="4" t="s">
        <v>42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45205</v>
      </c>
      <c r="G38" s="6">
        <v>45206</v>
      </c>
      <c r="H38" s="4">
        <v>1</v>
      </c>
      <c r="I38" s="4">
        <v>1</v>
      </c>
      <c r="J38" s="4">
        <v>1</v>
      </c>
      <c r="K38" s="4" t="s">
        <v>30</v>
      </c>
      <c r="L38" s="4">
        <v>34.41</v>
      </c>
      <c r="M38" s="4">
        <v>34.41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45204</v>
      </c>
      <c r="S38" s="6">
        <v>45209</v>
      </c>
      <c r="T38" s="4" t="s">
        <v>34</v>
      </c>
      <c r="U38" s="4">
        <v>34.41</v>
      </c>
      <c r="V38" s="4">
        <v>0</v>
      </c>
      <c r="W38" s="4">
        <v>0</v>
      </c>
      <c r="X38" s="4" t="s">
        <v>209</v>
      </c>
      <c r="Y38" s="4" t="s">
        <v>42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45205</v>
      </c>
      <c r="G39" s="6">
        <v>45206</v>
      </c>
      <c r="H39" s="4">
        <v>1</v>
      </c>
      <c r="I39" s="4">
        <v>1</v>
      </c>
      <c r="J39" s="4">
        <v>1</v>
      </c>
      <c r="K39" s="4" t="s">
        <v>30</v>
      </c>
      <c r="L39" s="4">
        <v>138.85</v>
      </c>
      <c r="M39" s="4">
        <v>138.85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45204.0000115741</v>
      </c>
      <c r="S39" s="6">
        <v>45209</v>
      </c>
      <c r="T39" s="4" t="s">
        <v>34</v>
      </c>
      <c r="U39" s="4">
        <v>138.85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215</v>
      </c>
      <c r="E40" s="4" t="s">
        <v>216</v>
      </c>
      <c r="F40" s="6">
        <v>45205</v>
      </c>
      <c r="G40" s="6">
        <v>45206</v>
      </c>
      <c r="H40" s="4">
        <v>1</v>
      </c>
      <c r="I40" s="4">
        <v>1</v>
      </c>
      <c r="J40" s="4">
        <v>1</v>
      </c>
      <c r="K40" s="4" t="s">
        <v>30</v>
      </c>
      <c r="L40" s="4">
        <v>24.4</v>
      </c>
      <c r="M40" s="4">
        <v>24.4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45204</v>
      </c>
      <c r="S40" s="6">
        <v>45209</v>
      </c>
      <c r="T40" s="4" t="s">
        <v>34</v>
      </c>
      <c r="U40" s="4">
        <v>24.4</v>
      </c>
      <c r="V40" s="4">
        <v>0</v>
      </c>
      <c r="W40" s="4">
        <v>0</v>
      </c>
      <c r="X40" s="4" t="s">
        <v>218</v>
      </c>
      <c r="Y40" s="4" t="s">
        <v>42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45205</v>
      </c>
      <c r="G41" s="6">
        <v>45206</v>
      </c>
      <c r="H41" s="4">
        <v>1</v>
      </c>
      <c r="I41" s="4">
        <v>1</v>
      </c>
      <c r="J41" s="4">
        <v>1</v>
      </c>
      <c r="K41" s="4" t="s">
        <v>30</v>
      </c>
      <c r="L41" s="4">
        <v>47.07</v>
      </c>
      <c r="M41" s="4">
        <v>47.07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45204</v>
      </c>
      <c r="S41" s="6">
        <v>45209</v>
      </c>
      <c r="T41" s="4" t="s">
        <v>34</v>
      </c>
      <c r="U41" s="4">
        <v>47.07</v>
      </c>
      <c r="V41" s="4">
        <v>0</v>
      </c>
      <c r="W41" s="4">
        <v>0</v>
      </c>
      <c r="X41" s="4" t="s">
        <v>223</v>
      </c>
      <c r="Y41" s="4" t="s">
        <v>42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202</v>
      </c>
      <c r="F42" s="6">
        <v>45205</v>
      </c>
      <c r="G42" s="6">
        <v>45206</v>
      </c>
      <c r="H42" s="4">
        <v>2</v>
      </c>
      <c r="I42" s="4">
        <v>1</v>
      </c>
      <c r="J42" s="4">
        <v>2</v>
      </c>
      <c r="K42" s="4" t="s">
        <v>30</v>
      </c>
      <c r="L42" s="4">
        <v>56.2</v>
      </c>
      <c r="M42" s="4">
        <v>56.2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45204.0000115741</v>
      </c>
      <c r="S42" s="6">
        <v>45209</v>
      </c>
      <c r="T42" s="4" t="s">
        <v>34</v>
      </c>
      <c r="U42" s="4">
        <v>56.2</v>
      </c>
      <c r="V42" s="4">
        <v>0</v>
      </c>
      <c r="W42" s="4">
        <v>0</v>
      </c>
      <c r="X42" s="4" t="s">
        <v>227</v>
      </c>
      <c r="Y42" s="4" t="s">
        <v>42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45205</v>
      </c>
      <c r="G43" s="6">
        <v>45206</v>
      </c>
      <c r="H43" s="4">
        <v>1</v>
      </c>
      <c r="I43" s="4">
        <v>1</v>
      </c>
      <c r="J43" s="4">
        <v>1</v>
      </c>
      <c r="K43" s="4" t="s">
        <v>30</v>
      </c>
      <c r="L43" s="4">
        <v>23.91</v>
      </c>
      <c r="M43" s="4">
        <v>23.91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45204.0000115741</v>
      </c>
      <c r="S43" s="6">
        <v>45209</v>
      </c>
      <c r="T43" s="4" t="s">
        <v>34</v>
      </c>
      <c r="U43" s="4">
        <v>23.91</v>
      </c>
      <c r="V43" s="4">
        <v>0</v>
      </c>
      <c r="W43" s="4">
        <v>0</v>
      </c>
      <c r="X43" s="4" t="s">
        <v>232</v>
      </c>
      <c r="Y43" s="4" t="s">
        <v>42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202</v>
      </c>
      <c r="F44" s="6">
        <v>45205</v>
      </c>
      <c r="G44" s="6">
        <v>45206</v>
      </c>
      <c r="H44" s="4">
        <v>1</v>
      </c>
      <c r="I44" s="4">
        <v>1</v>
      </c>
      <c r="J44" s="4">
        <v>1</v>
      </c>
      <c r="K44" s="4" t="s">
        <v>30</v>
      </c>
      <c r="L44" s="4">
        <v>38.79</v>
      </c>
      <c r="M44" s="4">
        <v>38.79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45204</v>
      </c>
      <c r="S44" s="6">
        <v>45209</v>
      </c>
      <c r="T44" s="4" t="s">
        <v>34</v>
      </c>
      <c r="U44" s="4">
        <v>38.79</v>
      </c>
      <c r="V44" s="4">
        <v>0</v>
      </c>
      <c r="W44" s="4">
        <v>0</v>
      </c>
      <c r="X44" s="4" t="s">
        <v>236</v>
      </c>
      <c r="Y44" s="4" t="s">
        <v>42</v>
      </c>
    </row>
    <row r="45" s="4" customFormat="1" spans="1:26">
      <c r="A45" s="4" t="s">
        <v>237</v>
      </c>
      <c r="B45" s="4" t="s">
        <v>26</v>
      </c>
      <c r="C45" s="4" t="s">
        <v>27</v>
      </c>
      <c r="D45" s="4" t="s">
        <v>121</v>
      </c>
      <c r="E45" s="4" t="s">
        <v>122</v>
      </c>
      <c r="F45" s="6">
        <v>45205</v>
      </c>
      <c r="G45" s="6">
        <v>45206</v>
      </c>
      <c r="H45" s="4">
        <v>2</v>
      </c>
      <c r="I45" s="4">
        <v>1</v>
      </c>
      <c r="J45" s="4">
        <v>2</v>
      </c>
      <c r="K45" s="4" t="s">
        <v>30</v>
      </c>
      <c r="L45" s="4">
        <v>85.26</v>
      </c>
      <c r="M45" s="4">
        <v>85.26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45205.0000115741</v>
      </c>
      <c r="S45" s="6">
        <v>45209</v>
      </c>
      <c r="T45" s="4" t="s">
        <v>34</v>
      </c>
      <c r="U45" s="4">
        <v>85.26</v>
      </c>
      <c r="V45" s="4">
        <v>0</v>
      </c>
      <c r="W45" s="4">
        <v>0</v>
      </c>
      <c r="X45" s="4" t="s">
        <v>239</v>
      </c>
      <c r="Y45" s="4" t="s">
        <v>240</v>
      </c>
      <c r="Z45" s="4" t="s">
        <v>241</v>
      </c>
    </row>
    <row r="46" s="4" customFormat="1" spans="1:25">
      <c r="A46" s="4" t="s">
        <v>242</v>
      </c>
      <c r="B46" s="4" t="s">
        <v>26</v>
      </c>
      <c r="C46" s="4" t="s">
        <v>27</v>
      </c>
      <c r="D46" s="4" t="s">
        <v>243</v>
      </c>
      <c r="E46" s="4" t="s">
        <v>244</v>
      </c>
      <c r="F46" s="6">
        <v>45205</v>
      </c>
      <c r="G46" s="6">
        <v>45206</v>
      </c>
      <c r="H46" s="4">
        <v>1</v>
      </c>
      <c r="I46" s="4">
        <v>1</v>
      </c>
      <c r="J46" s="4">
        <v>1</v>
      </c>
      <c r="K46" s="4" t="s">
        <v>30</v>
      </c>
      <c r="L46" s="4">
        <v>40.42</v>
      </c>
      <c r="M46" s="4">
        <v>40.42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45205.0000115741</v>
      </c>
      <c r="S46" s="6">
        <v>45209</v>
      </c>
      <c r="T46" s="4" t="s">
        <v>34</v>
      </c>
      <c r="U46" s="4">
        <v>40.42</v>
      </c>
      <c r="V46" s="4">
        <v>0</v>
      </c>
      <c r="W46" s="4">
        <v>0</v>
      </c>
      <c r="X46" s="4" t="s">
        <v>246</v>
      </c>
      <c r="Y46" s="4" t="s">
        <v>42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45205</v>
      </c>
      <c r="G47" s="6">
        <v>45206</v>
      </c>
      <c r="H47" s="4">
        <v>1</v>
      </c>
      <c r="I47" s="4">
        <v>1</v>
      </c>
      <c r="J47" s="4">
        <v>1</v>
      </c>
      <c r="K47" s="4" t="s">
        <v>30</v>
      </c>
      <c r="L47" s="4">
        <v>16.7</v>
      </c>
      <c r="M47" s="4">
        <v>16.7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45205</v>
      </c>
      <c r="S47" s="6">
        <v>45209</v>
      </c>
      <c r="T47" s="4" t="s">
        <v>34</v>
      </c>
      <c r="U47" s="4">
        <v>16.7</v>
      </c>
      <c r="V47" s="4">
        <v>0</v>
      </c>
      <c r="W47" s="4">
        <v>0</v>
      </c>
      <c r="X47" s="4" t="s">
        <v>251</v>
      </c>
      <c r="Y47" s="4" t="s">
        <v>42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45205</v>
      </c>
      <c r="G48" s="6">
        <v>45206</v>
      </c>
      <c r="H48" s="4">
        <v>2</v>
      </c>
      <c r="I48" s="4">
        <v>1</v>
      </c>
      <c r="J48" s="4">
        <v>2</v>
      </c>
      <c r="K48" s="4" t="s">
        <v>30</v>
      </c>
      <c r="L48" s="4">
        <v>49.12</v>
      </c>
      <c r="M48" s="4">
        <v>49.12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45205.0000115741</v>
      </c>
      <c r="S48" s="6">
        <v>45209</v>
      </c>
      <c r="T48" s="4" t="s">
        <v>34</v>
      </c>
      <c r="U48" s="4">
        <v>49.12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45205</v>
      </c>
      <c r="G49" s="6">
        <v>45206</v>
      </c>
      <c r="H49" s="4">
        <v>1</v>
      </c>
      <c r="I49" s="4">
        <v>1</v>
      </c>
      <c r="J49" s="4">
        <v>1</v>
      </c>
      <c r="K49" s="4" t="s">
        <v>30</v>
      </c>
      <c r="L49" s="4">
        <v>10.54</v>
      </c>
      <c r="M49" s="4">
        <v>10.54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45205.0000115741</v>
      </c>
      <c r="S49" s="6">
        <v>45209</v>
      </c>
      <c r="T49" s="4" t="s">
        <v>34</v>
      </c>
      <c r="U49" s="4">
        <v>10.54</v>
      </c>
      <c r="V49" s="4">
        <v>0</v>
      </c>
      <c r="W49" s="4">
        <v>0</v>
      </c>
      <c r="X49" s="4" t="s">
        <v>262</v>
      </c>
      <c r="Y49" s="4" t="s">
        <v>42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45205</v>
      </c>
      <c r="G50" s="6">
        <v>45206</v>
      </c>
      <c r="H50" s="4">
        <v>1</v>
      </c>
      <c r="I50" s="4">
        <v>1</v>
      </c>
      <c r="J50" s="4">
        <v>1</v>
      </c>
      <c r="K50" s="4" t="s">
        <v>30</v>
      </c>
      <c r="L50" s="4">
        <v>9.41</v>
      </c>
      <c r="M50" s="4">
        <v>9.41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45205.0000115741</v>
      </c>
      <c r="S50" s="6">
        <v>45209</v>
      </c>
      <c r="T50" s="4" t="s">
        <v>34</v>
      </c>
      <c r="U50" s="4">
        <v>9.41</v>
      </c>
      <c r="V50" s="4">
        <v>0</v>
      </c>
      <c r="W50" s="4">
        <v>0</v>
      </c>
      <c r="X50" s="4" t="s">
        <v>267</v>
      </c>
      <c r="Y50" s="4" t="s">
        <v>42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45205</v>
      </c>
      <c r="G51" s="6">
        <v>45206</v>
      </c>
      <c r="H51" s="4">
        <v>1</v>
      </c>
      <c r="I51" s="4">
        <v>1</v>
      </c>
      <c r="J51" s="4">
        <v>1</v>
      </c>
      <c r="K51" s="4" t="s">
        <v>30</v>
      </c>
      <c r="L51" s="4">
        <v>58.47</v>
      </c>
      <c r="M51" s="4">
        <v>58.47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45205.0000115741</v>
      </c>
      <c r="S51" s="6">
        <v>45209</v>
      </c>
      <c r="T51" s="4" t="s">
        <v>34</v>
      </c>
      <c r="U51" s="4">
        <v>58.47</v>
      </c>
      <c r="V51" s="4">
        <v>0</v>
      </c>
      <c r="W51" s="4">
        <v>0</v>
      </c>
      <c r="X51" s="4" t="s">
        <v>272</v>
      </c>
      <c r="Y51" s="4" t="s">
        <v>42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45205</v>
      </c>
      <c r="G52" s="6">
        <v>45206</v>
      </c>
      <c r="H52" s="4">
        <v>1</v>
      </c>
      <c r="I52" s="4">
        <v>1</v>
      </c>
      <c r="J52" s="4">
        <v>1</v>
      </c>
      <c r="K52" s="4" t="s">
        <v>30</v>
      </c>
      <c r="L52" s="4">
        <v>25.52</v>
      </c>
      <c r="M52" s="4">
        <v>25.52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45205</v>
      </c>
      <c r="S52" s="6">
        <v>45209</v>
      </c>
      <c r="T52" s="4" t="s">
        <v>34</v>
      </c>
      <c r="U52" s="4">
        <v>25.52</v>
      </c>
      <c r="V52" s="4">
        <v>0</v>
      </c>
      <c r="W52" s="4">
        <v>0</v>
      </c>
      <c r="X52" s="4" t="s">
        <v>277</v>
      </c>
      <c r="Y52" s="4" t="s">
        <v>42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45205</v>
      </c>
      <c r="G53" s="6">
        <v>45206</v>
      </c>
      <c r="H53" s="4">
        <v>1</v>
      </c>
      <c r="I53" s="4">
        <v>1</v>
      </c>
      <c r="J53" s="4">
        <v>1</v>
      </c>
      <c r="K53" s="4" t="s">
        <v>30</v>
      </c>
      <c r="L53" s="4">
        <v>17.38</v>
      </c>
      <c r="M53" s="4">
        <v>17.38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45205</v>
      </c>
      <c r="S53" s="6">
        <v>45209</v>
      </c>
      <c r="T53" s="4" t="s">
        <v>34</v>
      </c>
      <c r="U53" s="4">
        <v>17.38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45205</v>
      </c>
      <c r="G54" s="6">
        <v>45206</v>
      </c>
      <c r="H54" s="4">
        <v>1</v>
      </c>
      <c r="I54" s="4">
        <v>1</v>
      </c>
      <c r="J54" s="4">
        <v>1</v>
      </c>
      <c r="K54" s="4" t="s">
        <v>30</v>
      </c>
      <c r="L54" s="4">
        <v>7.94</v>
      </c>
      <c r="M54" s="4">
        <v>7.94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45205</v>
      </c>
      <c r="S54" s="6">
        <v>45209</v>
      </c>
      <c r="T54" s="4" t="s">
        <v>34</v>
      </c>
      <c r="U54" s="4">
        <v>7.94</v>
      </c>
      <c r="V54" s="4">
        <v>0</v>
      </c>
      <c r="W54" s="4">
        <v>0</v>
      </c>
      <c r="X54" s="4" t="s">
        <v>288</v>
      </c>
      <c r="Y54" s="4" t="s">
        <v>42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290</v>
      </c>
      <c r="E55" s="4" t="s">
        <v>291</v>
      </c>
      <c r="F55" s="6">
        <v>45205</v>
      </c>
      <c r="G55" s="6">
        <v>45206</v>
      </c>
      <c r="H55" s="4">
        <v>1</v>
      </c>
      <c r="I55" s="4">
        <v>1</v>
      </c>
      <c r="J55" s="4">
        <v>1</v>
      </c>
      <c r="K55" s="4" t="s">
        <v>30</v>
      </c>
      <c r="L55" s="4">
        <v>82.81</v>
      </c>
      <c r="M55" s="4">
        <v>82.81</v>
      </c>
      <c r="N55" s="4" t="s">
        <v>292</v>
      </c>
      <c r="O55" s="4" t="s">
        <v>32</v>
      </c>
      <c r="P55" s="4" t="s">
        <v>33</v>
      </c>
      <c r="Q55" s="4">
        <v>0</v>
      </c>
      <c r="R55" s="7">
        <v>45205</v>
      </c>
      <c r="S55" s="6">
        <v>45209</v>
      </c>
      <c r="T55" s="4" t="s">
        <v>34</v>
      </c>
      <c r="U55" s="4">
        <v>82.81</v>
      </c>
      <c r="V55" s="4">
        <v>0</v>
      </c>
      <c r="W55" s="4">
        <v>0</v>
      </c>
      <c r="X55" s="4" t="s">
        <v>293</v>
      </c>
      <c r="Y55" s="4" t="s">
        <v>294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45205</v>
      </c>
      <c r="G56" s="6">
        <v>45206</v>
      </c>
      <c r="H56" s="4">
        <v>1</v>
      </c>
      <c r="I56" s="4">
        <v>1</v>
      </c>
      <c r="J56" s="4">
        <v>1</v>
      </c>
      <c r="K56" s="4" t="s">
        <v>30</v>
      </c>
      <c r="L56" s="4">
        <v>14.37</v>
      </c>
      <c r="M56" s="4">
        <v>14.37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45205</v>
      </c>
      <c r="S56" s="6">
        <v>45209</v>
      </c>
      <c r="T56" s="4" t="s">
        <v>34</v>
      </c>
      <c r="U56" s="4">
        <v>14.37</v>
      </c>
      <c r="V56" s="4">
        <v>0</v>
      </c>
      <c r="W56" s="4">
        <v>0</v>
      </c>
      <c r="X56" s="4" t="s">
        <v>297</v>
      </c>
      <c r="Y56" s="4" t="s">
        <v>42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45</v>
      </c>
      <c r="F57" s="6">
        <v>45205</v>
      </c>
      <c r="G57" s="6">
        <v>45206</v>
      </c>
      <c r="H57" s="4">
        <v>1</v>
      </c>
      <c r="I57" s="4">
        <v>1</v>
      </c>
      <c r="J57" s="4">
        <v>1</v>
      </c>
      <c r="K57" s="4" t="s">
        <v>30</v>
      </c>
      <c r="L57" s="4">
        <v>21.76</v>
      </c>
      <c r="M57" s="4">
        <v>21.76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45205.0000115741</v>
      </c>
      <c r="S57" s="6">
        <v>45209</v>
      </c>
      <c r="T57" s="4" t="s">
        <v>34</v>
      </c>
      <c r="U57" s="4">
        <v>21.76</v>
      </c>
      <c r="V57" s="4">
        <v>0</v>
      </c>
      <c r="W57" s="4">
        <v>0</v>
      </c>
      <c r="X57" s="4" t="s">
        <v>301</v>
      </c>
      <c r="Y57" s="4" t="s">
        <v>42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303</v>
      </c>
      <c r="E58" s="4" t="s">
        <v>91</v>
      </c>
      <c r="F58" s="6">
        <v>45205</v>
      </c>
      <c r="G58" s="6">
        <v>45206</v>
      </c>
      <c r="H58" s="4">
        <v>1</v>
      </c>
      <c r="I58" s="4">
        <v>1</v>
      </c>
      <c r="J58" s="4">
        <v>1</v>
      </c>
      <c r="K58" s="4" t="s">
        <v>30</v>
      </c>
      <c r="L58" s="4">
        <v>14.57</v>
      </c>
      <c r="M58" s="4">
        <v>14.57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45205</v>
      </c>
      <c r="S58" s="6">
        <v>45209</v>
      </c>
      <c r="T58" s="4" t="s">
        <v>34</v>
      </c>
      <c r="U58" s="4">
        <v>14.57</v>
      </c>
      <c r="V58" s="4">
        <v>0</v>
      </c>
      <c r="W58" s="4">
        <v>0</v>
      </c>
      <c r="X58" s="4" t="s">
        <v>305</v>
      </c>
      <c r="Y58" s="4" t="s">
        <v>42</v>
      </c>
    </row>
    <row r="59" s="4" customFormat="1" spans="1:25">
      <c r="A59" s="4" t="s">
        <v>306</v>
      </c>
      <c r="B59" s="4" t="s">
        <v>26</v>
      </c>
      <c r="C59" s="4" t="s">
        <v>27</v>
      </c>
      <c r="D59" s="4" t="s">
        <v>307</v>
      </c>
      <c r="E59" s="4" t="s">
        <v>308</v>
      </c>
      <c r="F59" s="6">
        <v>45205</v>
      </c>
      <c r="G59" s="6">
        <v>45206</v>
      </c>
      <c r="H59" s="4">
        <v>1</v>
      </c>
      <c r="I59" s="4">
        <v>1</v>
      </c>
      <c r="J59" s="4">
        <v>1</v>
      </c>
      <c r="K59" s="4" t="s">
        <v>30</v>
      </c>
      <c r="L59" s="4">
        <v>77.71</v>
      </c>
      <c r="M59" s="4">
        <v>77.71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45205.0000115741</v>
      </c>
      <c r="S59" s="6">
        <v>45209</v>
      </c>
      <c r="T59" s="4" t="s">
        <v>34</v>
      </c>
      <c r="U59" s="4">
        <v>77.71</v>
      </c>
      <c r="V59" s="4">
        <v>0</v>
      </c>
      <c r="W59" s="4">
        <v>0</v>
      </c>
      <c r="X59" s="4" t="s">
        <v>310</v>
      </c>
      <c r="Y59" s="4" t="s">
        <v>311</v>
      </c>
    </row>
    <row r="60" s="4" customFormat="1" spans="1:25">
      <c r="A60" s="4" t="s">
        <v>312</v>
      </c>
      <c r="B60" s="4" t="s">
        <v>26</v>
      </c>
      <c r="C60" s="4" t="s">
        <v>27</v>
      </c>
      <c r="D60" s="4" t="s">
        <v>313</v>
      </c>
      <c r="E60" s="4" t="s">
        <v>314</v>
      </c>
      <c r="F60" s="6">
        <v>45205</v>
      </c>
      <c r="G60" s="6">
        <v>45206</v>
      </c>
      <c r="H60" s="4">
        <v>1</v>
      </c>
      <c r="I60" s="4">
        <v>1</v>
      </c>
      <c r="J60" s="4">
        <v>1</v>
      </c>
      <c r="K60" s="4" t="s">
        <v>30</v>
      </c>
      <c r="L60" s="4">
        <v>23.54</v>
      </c>
      <c r="M60" s="4">
        <v>23.54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45205.0000115741</v>
      </c>
      <c r="S60" s="6">
        <v>45209</v>
      </c>
      <c r="T60" s="4" t="s">
        <v>34</v>
      </c>
      <c r="U60" s="4">
        <v>23.54</v>
      </c>
      <c r="V60" s="4">
        <v>0</v>
      </c>
      <c r="W60" s="4">
        <v>0</v>
      </c>
      <c r="X60" s="4" t="s">
        <v>316</v>
      </c>
      <c r="Y60" s="4" t="s">
        <v>42</v>
      </c>
    </row>
    <row r="61" s="4" customFormat="1" spans="1:25">
      <c r="A61" s="4" t="s">
        <v>317</v>
      </c>
      <c r="B61" s="4" t="s">
        <v>26</v>
      </c>
      <c r="C61" s="4" t="s">
        <v>27</v>
      </c>
      <c r="D61" s="4" t="s">
        <v>318</v>
      </c>
      <c r="E61" s="4" t="s">
        <v>319</v>
      </c>
      <c r="F61" s="6">
        <v>45205</v>
      </c>
      <c r="G61" s="6">
        <v>45206</v>
      </c>
      <c r="H61" s="4">
        <v>1</v>
      </c>
      <c r="I61" s="4">
        <v>1</v>
      </c>
      <c r="J61" s="4">
        <v>1</v>
      </c>
      <c r="K61" s="4" t="s">
        <v>30</v>
      </c>
      <c r="L61" s="4">
        <v>51.45</v>
      </c>
      <c r="M61" s="4">
        <v>51.45</v>
      </c>
      <c r="N61" s="4" t="s">
        <v>320</v>
      </c>
      <c r="O61" s="4" t="s">
        <v>32</v>
      </c>
      <c r="P61" s="4" t="s">
        <v>33</v>
      </c>
      <c r="Q61" s="4">
        <v>0</v>
      </c>
      <c r="R61" s="7">
        <v>45205.0000115741</v>
      </c>
      <c r="S61" s="6">
        <v>45209</v>
      </c>
      <c r="T61" s="4" t="s">
        <v>34</v>
      </c>
      <c r="U61" s="4">
        <v>51.45</v>
      </c>
      <c r="V61" s="4">
        <v>0</v>
      </c>
      <c r="W61" s="4">
        <v>0</v>
      </c>
      <c r="X61" s="4" t="s">
        <v>321</v>
      </c>
      <c r="Y61" s="4" t="s">
        <v>42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45205</v>
      </c>
      <c r="G62" s="6">
        <v>45206</v>
      </c>
      <c r="H62" s="4">
        <v>1</v>
      </c>
      <c r="I62" s="4">
        <v>1</v>
      </c>
      <c r="J62" s="4">
        <v>1</v>
      </c>
      <c r="K62" s="4" t="s">
        <v>30</v>
      </c>
      <c r="L62" s="4">
        <v>40.53</v>
      </c>
      <c r="M62" s="4">
        <v>40.53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45205.0000115741</v>
      </c>
      <c r="S62" s="6">
        <v>45209</v>
      </c>
      <c r="T62" s="4" t="s">
        <v>34</v>
      </c>
      <c r="U62" s="4">
        <v>40.53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45205</v>
      </c>
      <c r="G63" s="6">
        <v>45206</v>
      </c>
      <c r="H63" s="4">
        <v>1</v>
      </c>
      <c r="I63" s="4">
        <v>1</v>
      </c>
      <c r="J63" s="4">
        <v>1</v>
      </c>
      <c r="K63" s="4" t="s">
        <v>30</v>
      </c>
      <c r="L63" s="4">
        <v>24.13</v>
      </c>
      <c r="M63" s="4">
        <v>24.13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45205.0000115741</v>
      </c>
      <c r="S63" s="6">
        <v>45209</v>
      </c>
      <c r="T63" s="4" t="s">
        <v>34</v>
      </c>
      <c r="U63" s="4">
        <v>24.13</v>
      </c>
      <c r="V63" s="4">
        <v>0</v>
      </c>
      <c r="W63" s="4">
        <v>0</v>
      </c>
      <c r="X63" s="4" t="s">
        <v>332</v>
      </c>
      <c r="Y63" s="4" t="s">
        <v>42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45205</v>
      </c>
      <c r="G64" s="6">
        <v>45206</v>
      </c>
      <c r="H64" s="4">
        <v>1</v>
      </c>
      <c r="I64" s="4">
        <v>1</v>
      </c>
      <c r="J64" s="4">
        <v>1</v>
      </c>
      <c r="K64" s="4" t="s">
        <v>30</v>
      </c>
      <c r="L64" s="4">
        <v>43.52</v>
      </c>
      <c r="M64" s="4">
        <v>43.52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45205.0000115741</v>
      </c>
      <c r="S64" s="6">
        <v>45209</v>
      </c>
      <c r="T64" s="4" t="s">
        <v>34</v>
      </c>
      <c r="U64" s="4">
        <v>43.52</v>
      </c>
      <c r="V64" s="4">
        <v>0</v>
      </c>
      <c r="W64" s="4">
        <v>0</v>
      </c>
      <c r="X64" s="4" t="s">
        <v>337</v>
      </c>
      <c r="Y64" s="4" t="s">
        <v>42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45205</v>
      </c>
      <c r="G65" s="6">
        <v>45206</v>
      </c>
      <c r="H65" s="4">
        <v>1</v>
      </c>
      <c r="I65" s="4">
        <v>1</v>
      </c>
      <c r="J65" s="4">
        <v>1</v>
      </c>
      <c r="K65" s="4" t="s">
        <v>30</v>
      </c>
      <c r="L65" s="4">
        <v>41.49</v>
      </c>
      <c r="M65" s="4">
        <v>41.49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45205</v>
      </c>
      <c r="S65" s="6">
        <v>45209</v>
      </c>
      <c r="T65" s="4" t="s">
        <v>34</v>
      </c>
      <c r="U65" s="4">
        <v>41.49</v>
      </c>
      <c r="V65" s="4">
        <v>0</v>
      </c>
      <c r="W65" s="4">
        <v>0</v>
      </c>
      <c r="X65" s="4" t="s">
        <v>342</v>
      </c>
      <c r="Y65" s="4" t="s">
        <v>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195</v>
      </c>
      <c r="E66" s="4" t="s">
        <v>344</v>
      </c>
      <c r="F66" s="6">
        <v>45205</v>
      </c>
      <c r="G66" s="6">
        <v>45206</v>
      </c>
      <c r="H66" s="4">
        <v>1</v>
      </c>
      <c r="I66" s="4">
        <v>1</v>
      </c>
      <c r="J66" s="4">
        <v>1</v>
      </c>
      <c r="K66" s="4" t="s">
        <v>30</v>
      </c>
      <c r="L66" s="4">
        <v>149.11</v>
      </c>
      <c r="M66" s="4">
        <v>149.11</v>
      </c>
      <c r="N66" s="4" t="s">
        <v>345</v>
      </c>
      <c r="O66" s="4" t="s">
        <v>32</v>
      </c>
      <c r="P66" s="4" t="s">
        <v>33</v>
      </c>
      <c r="Q66" s="4">
        <v>0</v>
      </c>
      <c r="R66" s="7">
        <v>45205.0000115741</v>
      </c>
      <c r="S66" s="6">
        <v>45209</v>
      </c>
      <c r="T66" s="4" t="s">
        <v>34</v>
      </c>
      <c r="U66" s="4">
        <v>149.11</v>
      </c>
      <c r="V66" s="4">
        <v>0</v>
      </c>
      <c r="W66" s="4">
        <v>0</v>
      </c>
      <c r="X66" s="4" t="s">
        <v>346</v>
      </c>
      <c r="Y66" s="4" t="s">
        <v>347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349</v>
      </c>
      <c r="E67" s="4" t="s">
        <v>350</v>
      </c>
      <c r="F67" s="6">
        <v>45205</v>
      </c>
      <c r="G67" s="6">
        <v>45206</v>
      </c>
      <c r="H67" s="4">
        <v>1</v>
      </c>
      <c r="I67" s="4">
        <v>1</v>
      </c>
      <c r="J67" s="4">
        <v>1</v>
      </c>
      <c r="K67" s="4" t="s">
        <v>30</v>
      </c>
      <c r="L67" s="4">
        <v>20.93</v>
      </c>
      <c r="M67" s="4">
        <v>20.93</v>
      </c>
      <c r="N67" s="4" t="s">
        <v>351</v>
      </c>
      <c r="O67" s="4" t="s">
        <v>32</v>
      </c>
      <c r="P67" s="4" t="s">
        <v>33</v>
      </c>
      <c r="Q67" s="4">
        <v>0</v>
      </c>
      <c r="R67" s="7">
        <v>45205.0000115741</v>
      </c>
      <c r="S67" s="6">
        <v>45209</v>
      </c>
      <c r="T67" s="4" t="s">
        <v>34</v>
      </c>
      <c r="U67" s="4">
        <v>20.93</v>
      </c>
      <c r="V67" s="4">
        <v>0</v>
      </c>
      <c r="W67" s="4">
        <v>0</v>
      </c>
      <c r="X67" s="4" t="s">
        <v>352</v>
      </c>
      <c r="Y67" s="4" t="s">
        <v>42</v>
      </c>
    </row>
    <row r="68" s="4" customFormat="1" spans="1:25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6">
        <v>45205</v>
      </c>
      <c r="G68" s="6">
        <v>45206</v>
      </c>
      <c r="H68" s="4">
        <v>1</v>
      </c>
      <c r="I68" s="4">
        <v>1</v>
      </c>
      <c r="J68" s="4">
        <v>1</v>
      </c>
      <c r="K68" s="4" t="s">
        <v>30</v>
      </c>
      <c r="L68" s="4">
        <v>40.3</v>
      </c>
      <c r="M68" s="4">
        <v>40.3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45205</v>
      </c>
      <c r="S68" s="6">
        <v>45209</v>
      </c>
      <c r="T68" s="4" t="s">
        <v>34</v>
      </c>
      <c r="U68" s="4">
        <v>40.3</v>
      </c>
      <c r="V68" s="4">
        <v>0</v>
      </c>
      <c r="W68" s="4">
        <v>0</v>
      </c>
      <c r="X68" s="4" t="s">
        <v>357</v>
      </c>
      <c r="Y68" s="4" t="s">
        <v>42</v>
      </c>
    </row>
    <row r="69" s="4" customFormat="1" spans="1:25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45205</v>
      </c>
      <c r="G69" s="6">
        <v>45206</v>
      </c>
      <c r="H69" s="4">
        <v>1</v>
      </c>
      <c r="I69" s="4">
        <v>1</v>
      </c>
      <c r="J69" s="4">
        <v>1</v>
      </c>
      <c r="K69" s="4" t="s">
        <v>30</v>
      </c>
      <c r="L69" s="4">
        <v>56.65</v>
      </c>
      <c r="M69" s="4">
        <v>56.65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45205</v>
      </c>
      <c r="S69" s="6">
        <v>45209</v>
      </c>
      <c r="T69" s="4" t="s">
        <v>34</v>
      </c>
      <c r="U69" s="4">
        <v>56.65</v>
      </c>
      <c r="V69" s="4">
        <v>0</v>
      </c>
      <c r="W69" s="4">
        <v>0</v>
      </c>
      <c r="X69" s="4" t="s">
        <v>362</v>
      </c>
      <c r="Y69" s="4" t="s">
        <v>42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132</v>
      </c>
      <c r="F70" s="6">
        <v>45205</v>
      </c>
      <c r="G70" s="6">
        <v>45206</v>
      </c>
      <c r="H70" s="4">
        <v>1</v>
      </c>
      <c r="I70" s="4">
        <v>1</v>
      </c>
      <c r="J70" s="4">
        <v>1</v>
      </c>
      <c r="K70" s="4" t="s">
        <v>30</v>
      </c>
      <c r="L70" s="4">
        <v>63.8</v>
      </c>
      <c r="M70" s="4">
        <v>63.8</v>
      </c>
      <c r="N70" s="4" t="s">
        <v>365</v>
      </c>
      <c r="O70" s="4" t="s">
        <v>32</v>
      </c>
      <c r="P70" s="4" t="s">
        <v>33</v>
      </c>
      <c r="Q70" s="4">
        <v>0</v>
      </c>
      <c r="R70" s="7">
        <v>45205</v>
      </c>
      <c r="S70" s="6">
        <v>45209</v>
      </c>
      <c r="T70" s="4" t="s">
        <v>34</v>
      </c>
      <c r="U70" s="4">
        <v>63.8</v>
      </c>
      <c r="V70" s="4">
        <v>0</v>
      </c>
      <c r="W70" s="4">
        <v>0</v>
      </c>
      <c r="X70" s="4" t="s">
        <v>366</v>
      </c>
      <c r="Y70" s="4" t="s">
        <v>42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45205</v>
      </c>
      <c r="G71" s="6">
        <v>45206</v>
      </c>
      <c r="H71" s="4">
        <v>1</v>
      </c>
      <c r="I71" s="4">
        <v>1</v>
      </c>
      <c r="J71" s="4">
        <v>1</v>
      </c>
      <c r="K71" s="4" t="s">
        <v>30</v>
      </c>
      <c r="L71" s="4">
        <v>21.16</v>
      </c>
      <c r="M71" s="4">
        <v>21.16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45205.0000115741</v>
      </c>
      <c r="S71" s="6">
        <v>45209</v>
      </c>
      <c r="T71" s="4" t="s">
        <v>34</v>
      </c>
      <c r="U71" s="4">
        <v>21.16</v>
      </c>
      <c r="V71" s="4">
        <v>0</v>
      </c>
      <c r="W71" s="4">
        <v>0</v>
      </c>
      <c r="X71" s="4" t="s">
        <v>371</v>
      </c>
      <c r="Y71" s="4" t="s">
        <v>42</v>
      </c>
    </row>
    <row r="72" s="4" customFormat="1" spans="1:25">
      <c r="A72" s="4" t="s">
        <v>372</v>
      </c>
      <c r="B72" s="4" t="s">
        <v>26</v>
      </c>
      <c r="C72" s="4" t="s">
        <v>27</v>
      </c>
      <c r="D72" s="4" t="s">
        <v>373</v>
      </c>
      <c r="E72" s="4" t="s">
        <v>374</v>
      </c>
      <c r="F72" s="6">
        <v>45205</v>
      </c>
      <c r="G72" s="6">
        <v>45206</v>
      </c>
      <c r="H72" s="4">
        <v>1</v>
      </c>
      <c r="I72" s="4">
        <v>1</v>
      </c>
      <c r="J72" s="4">
        <v>1</v>
      </c>
      <c r="K72" s="4" t="s">
        <v>30</v>
      </c>
      <c r="L72" s="4">
        <v>39.11</v>
      </c>
      <c r="M72" s="4">
        <v>39.11</v>
      </c>
      <c r="N72" s="4" t="s">
        <v>375</v>
      </c>
      <c r="O72" s="4" t="s">
        <v>32</v>
      </c>
      <c r="P72" s="4" t="s">
        <v>33</v>
      </c>
      <c r="Q72" s="4">
        <v>0</v>
      </c>
      <c r="R72" s="7">
        <v>45205</v>
      </c>
      <c r="S72" s="6">
        <v>45209</v>
      </c>
      <c r="T72" s="4" t="s">
        <v>34</v>
      </c>
      <c r="U72" s="4">
        <v>39.11</v>
      </c>
      <c r="V72" s="4">
        <v>0</v>
      </c>
      <c r="W72" s="4">
        <v>0</v>
      </c>
      <c r="X72" s="4" t="s">
        <v>376</v>
      </c>
      <c r="Y72" s="4" t="s">
        <v>377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379</v>
      </c>
      <c r="E73" s="4" t="s">
        <v>380</v>
      </c>
      <c r="F73" s="6">
        <v>45205</v>
      </c>
      <c r="G73" s="6">
        <v>45206</v>
      </c>
      <c r="H73" s="4">
        <v>1</v>
      </c>
      <c r="I73" s="4">
        <v>1</v>
      </c>
      <c r="J73" s="4">
        <v>1</v>
      </c>
      <c r="K73" s="4" t="s">
        <v>30</v>
      </c>
      <c r="L73" s="4">
        <v>10.88</v>
      </c>
      <c r="M73" s="4">
        <v>10.88</v>
      </c>
      <c r="N73" s="4" t="s">
        <v>381</v>
      </c>
      <c r="O73" s="4" t="s">
        <v>32</v>
      </c>
      <c r="P73" s="4" t="s">
        <v>33</v>
      </c>
      <c r="Q73" s="4">
        <v>0</v>
      </c>
      <c r="R73" s="7">
        <v>45205</v>
      </c>
      <c r="S73" s="6">
        <v>45209</v>
      </c>
      <c r="T73" s="4" t="s">
        <v>34</v>
      </c>
      <c r="U73" s="4">
        <v>10.88</v>
      </c>
      <c r="V73" s="4">
        <v>0</v>
      </c>
      <c r="W73" s="4">
        <v>0</v>
      </c>
      <c r="X73" s="4" t="s">
        <v>382</v>
      </c>
      <c r="Y73" s="4" t="s">
        <v>383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45205</v>
      </c>
      <c r="G74" s="6">
        <v>45206</v>
      </c>
      <c r="H74" s="4">
        <v>1</v>
      </c>
      <c r="I74" s="4">
        <v>1</v>
      </c>
      <c r="J74" s="4">
        <v>1</v>
      </c>
      <c r="K74" s="4" t="s">
        <v>30</v>
      </c>
      <c r="L74" s="4">
        <v>39.17</v>
      </c>
      <c r="M74" s="4">
        <v>39.17</v>
      </c>
      <c r="N74" s="4" t="s">
        <v>387</v>
      </c>
      <c r="O74" s="4" t="s">
        <v>32</v>
      </c>
      <c r="P74" s="4" t="s">
        <v>33</v>
      </c>
      <c r="Q74" s="4">
        <v>0</v>
      </c>
      <c r="R74" s="7">
        <v>45205</v>
      </c>
      <c r="S74" s="6">
        <v>45209</v>
      </c>
      <c r="T74" s="4" t="s">
        <v>34</v>
      </c>
      <c r="U74" s="4">
        <v>39.17</v>
      </c>
      <c r="V74" s="4">
        <v>0</v>
      </c>
      <c r="W74" s="4">
        <v>0</v>
      </c>
      <c r="X74" s="4" t="s">
        <v>388</v>
      </c>
      <c r="Y74" s="4" t="s">
        <v>42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45205</v>
      </c>
      <c r="G75" s="6">
        <v>45206</v>
      </c>
      <c r="H75" s="4">
        <v>1</v>
      </c>
      <c r="I75" s="4">
        <v>1</v>
      </c>
      <c r="J75" s="4">
        <v>1</v>
      </c>
      <c r="K75" s="4" t="s">
        <v>30</v>
      </c>
      <c r="L75" s="4">
        <v>29.8</v>
      </c>
      <c r="M75" s="4">
        <v>29.8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45205.0000115741</v>
      </c>
      <c r="S75" s="6">
        <v>45209</v>
      </c>
      <c r="T75" s="4" t="s">
        <v>34</v>
      </c>
      <c r="U75" s="4">
        <v>29.8</v>
      </c>
      <c r="V75" s="4">
        <v>0</v>
      </c>
      <c r="W75" s="4">
        <v>0</v>
      </c>
      <c r="X75" s="4" t="s">
        <v>393</v>
      </c>
      <c r="Y75" s="4" t="s">
        <v>42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260</v>
      </c>
      <c r="F76" s="6">
        <v>45205</v>
      </c>
      <c r="G76" s="6">
        <v>45206</v>
      </c>
      <c r="H76" s="4">
        <v>1</v>
      </c>
      <c r="I76" s="4">
        <v>1</v>
      </c>
      <c r="J76" s="4">
        <v>1</v>
      </c>
      <c r="K76" s="4" t="s">
        <v>30</v>
      </c>
      <c r="L76" s="4">
        <v>20.74</v>
      </c>
      <c r="M76" s="4">
        <v>20.74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45205</v>
      </c>
      <c r="S76" s="6">
        <v>45209</v>
      </c>
      <c r="T76" s="4" t="s">
        <v>34</v>
      </c>
      <c r="U76" s="4">
        <v>20.74</v>
      </c>
      <c r="V76" s="4">
        <v>0</v>
      </c>
      <c r="W76" s="4">
        <v>0</v>
      </c>
      <c r="X76" s="4" t="s">
        <v>397</v>
      </c>
      <c r="Y76" s="4" t="s">
        <v>42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400</v>
      </c>
      <c r="F77" s="6">
        <v>45205</v>
      </c>
      <c r="G77" s="6">
        <v>45206</v>
      </c>
      <c r="H77" s="4">
        <v>1</v>
      </c>
      <c r="I77" s="4">
        <v>1</v>
      </c>
      <c r="J77" s="4">
        <v>1</v>
      </c>
      <c r="K77" s="4" t="s">
        <v>30</v>
      </c>
      <c r="L77" s="4">
        <v>74.13</v>
      </c>
      <c r="M77" s="4">
        <v>74.13</v>
      </c>
      <c r="N77" s="4" t="s">
        <v>401</v>
      </c>
      <c r="O77" s="4" t="s">
        <v>32</v>
      </c>
      <c r="P77" s="4" t="s">
        <v>33</v>
      </c>
      <c r="Q77" s="4">
        <v>0</v>
      </c>
      <c r="R77" s="7">
        <v>45205.0000115741</v>
      </c>
      <c r="S77" s="6">
        <v>45209</v>
      </c>
      <c r="T77" s="4" t="s">
        <v>34</v>
      </c>
      <c r="U77" s="4">
        <v>74.13</v>
      </c>
      <c r="V77" s="4">
        <v>0</v>
      </c>
      <c r="W77" s="4">
        <v>0</v>
      </c>
      <c r="X77" s="4" t="s">
        <v>402</v>
      </c>
      <c r="Y77" s="4" t="s">
        <v>403</v>
      </c>
    </row>
    <row r="78" s="4" customFormat="1" spans="1:25">
      <c r="A78" s="4" t="s">
        <v>404</v>
      </c>
      <c r="B78" s="4" t="s">
        <v>26</v>
      </c>
      <c r="C78" s="4" t="s">
        <v>27</v>
      </c>
      <c r="D78" s="4" t="s">
        <v>405</v>
      </c>
      <c r="E78" s="4" t="s">
        <v>406</v>
      </c>
      <c r="F78" s="6">
        <v>45205</v>
      </c>
      <c r="G78" s="6">
        <v>45206</v>
      </c>
      <c r="H78" s="4">
        <v>2</v>
      </c>
      <c r="I78" s="4">
        <v>1</v>
      </c>
      <c r="J78" s="4">
        <v>2</v>
      </c>
      <c r="K78" s="4" t="s">
        <v>30</v>
      </c>
      <c r="L78" s="4">
        <v>80.34</v>
      </c>
      <c r="M78" s="4">
        <v>80.34</v>
      </c>
      <c r="N78" s="4" t="s">
        <v>407</v>
      </c>
      <c r="O78" s="4" t="s">
        <v>32</v>
      </c>
      <c r="P78" s="4" t="s">
        <v>33</v>
      </c>
      <c r="Q78" s="4">
        <v>0</v>
      </c>
      <c r="R78" s="7">
        <v>45205.0000115741</v>
      </c>
      <c r="S78" s="6">
        <v>45209</v>
      </c>
      <c r="T78" s="4" t="s">
        <v>34</v>
      </c>
      <c r="U78" s="4">
        <v>80.34</v>
      </c>
      <c r="V78" s="4">
        <v>0</v>
      </c>
      <c r="W78" s="4">
        <v>0</v>
      </c>
      <c r="X78" s="4" t="s">
        <v>408</v>
      </c>
      <c r="Y78" s="4" t="s">
        <v>42</v>
      </c>
    </row>
    <row r="79" s="4" customFormat="1" spans="1:25">
      <c r="A79" s="4" t="s">
        <v>409</v>
      </c>
      <c r="B79" s="4" t="s">
        <v>26</v>
      </c>
      <c r="C79" s="4" t="s">
        <v>27</v>
      </c>
      <c r="D79" s="4" t="s">
        <v>410</v>
      </c>
      <c r="E79" s="4" t="s">
        <v>374</v>
      </c>
      <c r="F79" s="6">
        <v>45205</v>
      </c>
      <c r="G79" s="6">
        <v>45206</v>
      </c>
      <c r="H79" s="4">
        <v>2</v>
      </c>
      <c r="I79" s="4">
        <v>1</v>
      </c>
      <c r="J79" s="4">
        <v>2</v>
      </c>
      <c r="K79" s="4" t="s">
        <v>30</v>
      </c>
      <c r="L79" s="4">
        <v>43.94</v>
      </c>
      <c r="M79" s="4">
        <v>43.94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45205.0000115741</v>
      </c>
      <c r="S79" s="6">
        <v>45209</v>
      </c>
      <c r="T79" s="4" t="s">
        <v>34</v>
      </c>
      <c r="U79" s="4">
        <v>43.94</v>
      </c>
      <c r="V79" s="4">
        <v>0</v>
      </c>
      <c r="W79" s="4">
        <v>0</v>
      </c>
      <c r="X79" s="4" t="s">
        <v>412</v>
      </c>
      <c r="Y79" s="4" t="s">
        <v>42</v>
      </c>
    </row>
    <row r="80" s="4" customFormat="1" spans="1:25">
      <c r="A80" s="4" t="s">
        <v>413</v>
      </c>
      <c r="B80" s="4" t="s">
        <v>26</v>
      </c>
      <c r="C80" s="4" t="s">
        <v>27</v>
      </c>
      <c r="D80" s="4" t="s">
        <v>106</v>
      </c>
      <c r="E80" s="4" t="s">
        <v>112</v>
      </c>
      <c r="F80" s="6">
        <v>45205</v>
      </c>
      <c r="G80" s="6">
        <v>45206</v>
      </c>
      <c r="H80" s="4">
        <v>1</v>
      </c>
      <c r="I80" s="4">
        <v>1</v>
      </c>
      <c r="J80" s="4">
        <v>1</v>
      </c>
      <c r="K80" s="4" t="s">
        <v>30</v>
      </c>
      <c r="L80" s="4">
        <v>74.8</v>
      </c>
      <c r="M80" s="4">
        <v>74.8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45205</v>
      </c>
      <c r="S80" s="6">
        <v>45209</v>
      </c>
      <c r="T80" s="4" t="s">
        <v>34</v>
      </c>
      <c r="U80" s="4">
        <v>74.8</v>
      </c>
      <c r="V80" s="4">
        <v>0</v>
      </c>
      <c r="W80" s="4">
        <v>0</v>
      </c>
      <c r="X80" s="4" t="s">
        <v>415</v>
      </c>
      <c r="Y80" s="4" t="s">
        <v>42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45205</v>
      </c>
      <c r="G81" s="6">
        <v>45206</v>
      </c>
      <c r="H81" s="4">
        <v>1</v>
      </c>
      <c r="I81" s="4">
        <v>1</v>
      </c>
      <c r="J81" s="4">
        <v>1</v>
      </c>
      <c r="K81" s="4" t="s">
        <v>30</v>
      </c>
      <c r="L81" s="4">
        <v>48.51</v>
      </c>
      <c r="M81" s="4">
        <v>48.51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45205.0000115741</v>
      </c>
      <c r="S81" s="6">
        <v>45209</v>
      </c>
      <c r="T81" s="4" t="s">
        <v>34</v>
      </c>
      <c r="U81" s="4">
        <v>48.51</v>
      </c>
      <c r="V81" s="4">
        <v>0</v>
      </c>
      <c r="W81" s="4">
        <v>0</v>
      </c>
      <c r="X81" s="4" t="s">
        <v>420</v>
      </c>
      <c r="Y81" s="4" t="s">
        <v>42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253</v>
      </c>
      <c r="E82" s="4" t="s">
        <v>254</v>
      </c>
      <c r="F82" s="6">
        <v>45205</v>
      </c>
      <c r="G82" s="6">
        <v>45206</v>
      </c>
      <c r="H82" s="4">
        <v>1</v>
      </c>
      <c r="I82" s="4">
        <v>1</v>
      </c>
      <c r="J82" s="4">
        <v>1</v>
      </c>
      <c r="K82" s="4" t="s">
        <v>30</v>
      </c>
      <c r="L82" s="4">
        <v>24.56</v>
      </c>
      <c r="M82" s="4">
        <v>24.56</v>
      </c>
      <c r="N82" s="4" t="s">
        <v>422</v>
      </c>
      <c r="O82" s="4" t="s">
        <v>32</v>
      </c>
      <c r="P82" s="4" t="s">
        <v>33</v>
      </c>
      <c r="Q82" s="4">
        <v>0</v>
      </c>
      <c r="R82" s="7">
        <v>45205</v>
      </c>
      <c r="S82" s="6">
        <v>45209</v>
      </c>
      <c r="T82" s="4" t="s">
        <v>34</v>
      </c>
      <c r="U82" s="4">
        <v>24.56</v>
      </c>
      <c r="V82" s="4">
        <v>0</v>
      </c>
      <c r="W82" s="4">
        <v>0</v>
      </c>
      <c r="X82" s="4" t="s">
        <v>423</v>
      </c>
      <c r="Y82" s="4" t="s">
        <v>149</v>
      </c>
    </row>
    <row r="83" s="4" customFormat="1" spans="1:25">
      <c r="A83" s="4" t="s">
        <v>424</v>
      </c>
      <c r="B83" s="4" t="s">
        <v>26</v>
      </c>
      <c r="C83" s="4" t="s">
        <v>27</v>
      </c>
      <c r="D83" s="4" t="s">
        <v>425</v>
      </c>
      <c r="E83" s="4" t="s">
        <v>426</v>
      </c>
      <c r="F83" s="6">
        <v>45205</v>
      </c>
      <c r="G83" s="6">
        <v>45206</v>
      </c>
      <c r="H83" s="4">
        <v>1</v>
      </c>
      <c r="I83" s="4">
        <v>1</v>
      </c>
      <c r="J83" s="4">
        <v>1</v>
      </c>
      <c r="K83" s="4" t="s">
        <v>30</v>
      </c>
      <c r="L83" s="4">
        <v>17.16</v>
      </c>
      <c r="M83" s="4">
        <v>17.16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45205</v>
      </c>
      <c r="S83" s="6">
        <v>45209</v>
      </c>
      <c r="T83" s="4" t="s">
        <v>34</v>
      </c>
      <c r="U83" s="4">
        <v>17.16</v>
      </c>
      <c r="V83" s="4">
        <v>0</v>
      </c>
      <c r="W83" s="4">
        <v>0</v>
      </c>
      <c r="X83" s="4" t="s">
        <v>428</v>
      </c>
      <c r="Y83" s="4" t="s">
        <v>42</v>
      </c>
    </row>
    <row r="84" s="4" customFormat="1" spans="1:25">
      <c r="A84" s="4" t="s">
        <v>429</v>
      </c>
      <c r="B84" s="4" t="s">
        <v>26</v>
      </c>
      <c r="C84" s="4" t="s">
        <v>27</v>
      </c>
      <c r="D84" s="4" t="s">
        <v>430</v>
      </c>
      <c r="E84" s="4" t="s">
        <v>431</v>
      </c>
      <c r="F84" s="6">
        <v>45205</v>
      </c>
      <c r="G84" s="6">
        <v>45206</v>
      </c>
      <c r="H84" s="4">
        <v>1</v>
      </c>
      <c r="I84" s="4">
        <v>1</v>
      </c>
      <c r="J84" s="4">
        <v>1</v>
      </c>
      <c r="K84" s="4" t="s">
        <v>30</v>
      </c>
      <c r="L84" s="4">
        <v>16.49</v>
      </c>
      <c r="M84" s="4">
        <v>16.49</v>
      </c>
      <c r="N84" s="4" t="s">
        <v>432</v>
      </c>
      <c r="O84" s="4" t="s">
        <v>32</v>
      </c>
      <c r="P84" s="4" t="s">
        <v>33</v>
      </c>
      <c r="Q84" s="4">
        <v>0</v>
      </c>
      <c r="R84" s="7">
        <v>45205.0000115741</v>
      </c>
      <c r="S84" s="6">
        <v>45209</v>
      </c>
      <c r="T84" s="4" t="s">
        <v>34</v>
      </c>
      <c r="U84" s="4">
        <v>16.49</v>
      </c>
      <c r="V84" s="4">
        <v>0</v>
      </c>
      <c r="W84" s="4">
        <v>0</v>
      </c>
      <c r="X84" s="4" t="s">
        <v>433</v>
      </c>
      <c r="Y8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"/>
  <sheetViews>
    <sheetView tabSelected="1" workbookViewId="0">
      <selection activeCell="A88" sqref="A88:D9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434</v>
      </c>
    </row>
    <row r="2" s="4" customFormat="1" spans="1:9">
      <c r="A2" s="5">
        <v>999226723724812</v>
      </c>
      <c r="B2" s="6">
        <v>45204</v>
      </c>
      <c r="C2" s="6">
        <v>45206</v>
      </c>
      <c r="D2" s="4">
        <v>288.76</v>
      </c>
      <c r="E2" s="4" t="str">
        <f>VLOOKUP(A2,HOP!A:L,12,0)</f>
        <v>289.17</v>
      </c>
      <c r="F2" s="4" t="str">
        <f>VLOOKUP(A2,HOP!A:C,3,0)</f>
        <v>3905559</v>
      </c>
      <c r="G2" s="4">
        <f>D2-E2</f>
        <v>-0.410000000000025</v>
      </c>
      <c r="H2" s="4" t="str">
        <f>$H$1&amp;F2</f>
        <v>，3905559</v>
      </c>
      <c r="I2" s="4" t="str">
        <f>VLOOKUP(A2,HOP!A:U,21,0)</f>
        <v>直采</v>
      </c>
    </row>
    <row r="3" s="4" customFormat="1" hidden="1" spans="1:9">
      <c r="A3" s="5">
        <v>999226767595107</v>
      </c>
      <c r="B3" s="6">
        <v>45205</v>
      </c>
      <c r="C3" s="6">
        <v>45206</v>
      </c>
      <c r="D3" s="4">
        <v>83.52</v>
      </c>
      <c r="E3" s="4" t="str">
        <f>VLOOKUP(A3,HOP!A:L,12,0)</f>
        <v>83.52</v>
      </c>
      <c r="F3" s="4" t="str">
        <f>VLOOKUP(A3,HOP!A:C,3,0)</f>
        <v>3924196</v>
      </c>
      <c r="G3" s="4">
        <f t="shared" ref="G3:G34" si="0">D3-E3</f>
        <v>0</v>
      </c>
      <c r="H3" s="4" t="str">
        <f t="shared" ref="H3:H34" si="1">$H$1&amp;F3</f>
        <v>，3924196</v>
      </c>
      <c r="I3" s="4" t="str">
        <f>VLOOKUP(A3,HOP!A:U,21,0)</f>
        <v>直连</v>
      </c>
    </row>
    <row r="4" s="4" customFormat="1" hidden="1" spans="1:9">
      <c r="A4" s="5">
        <v>999226776288267</v>
      </c>
      <c r="B4" s="6">
        <v>45203</v>
      </c>
      <c r="C4" s="6">
        <v>45206</v>
      </c>
      <c r="D4" s="4">
        <v>205.98</v>
      </c>
      <c r="E4" s="4" t="str">
        <f>VLOOKUP(A4,HOP!A:L,12,0)</f>
        <v>205.98</v>
      </c>
      <c r="F4" s="4" t="str">
        <f>VLOOKUP(A4,HOP!A:C,3,0)</f>
        <v>3929174</v>
      </c>
      <c r="G4" s="4">
        <f t="shared" si="0"/>
        <v>0</v>
      </c>
      <c r="H4" s="4" t="str">
        <f t="shared" si="1"/>
        <v>，3929174</v>
      </c>
      <c r="I4" s="4" t="str">
        <f>VLOOKUP(A4,HOP!A:U,21,0)</f>
        <v>直连</v>
      </c>
    </row>
    <row r="5" s="4" customFormat="1" hidden="1" spans="1:9">
      <c r="A5" s="5">
        <v>999226800117194</v>
      </c>
      <c r="B5" s="6">
        <v>45203</v>
      </c>
      <c r="C5" s="6">
        <v>45206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999226833615268</v>
      </c>
      <c r="B6" s="6">
        <v>45202</v>
      </c>
      <c r="C6" s="6">
        <v>45206</v>
      </c>
      <c r="D6" s="4">
        <v>172.9</v>
      </c>
      <c r="E6" s="4" t="str">
        <f>VLOOKUP(A6,HOP!A:L,12,0)</f>
        <v>172.90</v>
      </c>
      <c r="F6" s="4" t="str">
        <f>VLOOKUP(A6,HOP!A:C,3,0)</f>
        <v>3945576</v>
      </c>
      <c r="G6" s="4">
        <f t="shared" si="0"/>
        <v>0</v>
      </c>
      <c r="H6" s="4" t="str">
        <f t="shared" si="1"/>
        <v>，3945576</v>
      </c>
      <c r="I6" s="4" t="str">
        <f>VLOOKUP(A6,HOP!A:U,21,0)</f>
        <v>直连</v>
      </c>
    </row>
    <row r="7" s="4" customFormat="1" hidden="1" spans="1:9">
      <c r="A7" s="5">
        <v>999226845616641</v>
      </c>
      <c r="B7" s="6">
        <v>45201</v>
      </c>
      <c r="C7" s="6">
        <v>45206</v>
      </c>
      <c r="D7" s="4">
        <v>130.48</v>
      </c>
      <c r="E7" s="4" t="str">
        <f>VLOOKUP(A7,HOP!A:L,12,0)</f>
        <v>130.48</v>
      </c>
      <c r="F7" s="4" t="str">
        <f>VLOOKUP(A7,HOP!A:C,3,0)</f>
        <v>3952701</v>
      </c>
      <c r="G7" s="4">
        <f t="shared" si="0"/>
        <v>0</v>
      </c>
      <c r="H7" s="4" t="str">
        <f t="shared" si="1"/>
        <v>，3952701</v>
      </c>
      <c r="I7" s="4" t="str">
        <f>VLOOKUP(A7,HOP!A:U,21,0)</f>
        <v>直连</v>
      </c>
    </row>
    <row r="8" s="4" customFormat="1" hidden="1" spans="1:9">
      <c r="A8" s="5">
        <v>999226848082816</v>
      </c>
      <c r="B8" s="6">
        <v>45201</v>
      </c>
      <c r="C8" s="6">
        <v>45206</v>
      </c>
      <c r="D8" s="4">
        <v>500.85</v>
      </c>
      <c r="E8" s="4" t="str">
        <f>VLOOKUP(A8,HOP!A:L,12,0)</f>
        <v>500.85</v>
      </c>
      <c r="F8" s="4" t="str">
        <f>VLOOKUP(A8,HOP!A:C,3,0)</f>
        <v>3955171</v>
      </c>
      <c r="G8" s="4">
        <f t="shared" si="0"/>
        <v>0</v>
      </c>
      <c r="H8" s="4" t="str">
        <f t="shared" si="1"/>
        <v>，3955171</v>
      </c>
      <c r="I8" s="4" t="str">
        <f>VLOOKUP(A8,HOP!A:U,21,0)</f>
        <v>直连</v>
      </c>
    </row>
    <row r="9" s="4" customFormat="1" hidden="1" spans="1:9">
      <c r="A9" s="5">
        <v>999226851202040</v>
      </c>
      <c r="B9" s="6">
        <v>45203</v>
      </c>
      <c r="C9" s="6">
        <v>45206</v>
      </c>
      <c r="D9" s="4">
        <v>65.31</v>
      </c>
      <c r="E9" s="4" t="str">
        <f>VLOOKUP(A9,HOP!A:L,12,0)</f>
        <v>65.31</v>
      </c>
      <c r="F9" s="4" t="str">
        <f>VLOOKUP(A9,HOP!A:C,3,0)</f>
        <v>3959291</v>
      </c>
      <c r="G9" s="4">
        <f t="shared" si="0"/>
        <v>0</v>
      </c>
      <c r="H9" s="4" t="str">
        <f t="shared" si="1"/>
        <v>，3959291</v>
      </c>
      <c r="I9" s="4" t="str">
        <f>VLOOKUP(A9,HOP!A:U,21,0)</f>
        <v>直连</v>
      </c>
    </row>
    <row r="10" s="4" customFormat="1" hidden="1" spans="1:9">
      <c r="A10" s="5">
        <v>999226851995409</v>
      </c>
      <c r="B10" s="6">
        <v>45202</v>
      </c>
      <c r="C10" s="6">
        <v>45206</v>
      </c>
      <c r="D10" s="4">
        <v>526.49</v>
      </c>
      <c r="E10" s="4" t="str">
        <f>VLOOKUP(A10,HOP!A:L,12,0)</f>
        <v>526.49</v>
      </c>
      <c r="F10" s="4" t="str">
        <f>VLOOKUP(A10,HOP!A:C,3,0)</f>
        <v>3959953</v>
      </c>
      <c r="G10" s="4">
        <f t="shared" si="0"/>
        <v>0</v>
      </c>
      <c r="H10" s="4" t="str">
        <f t="shared" si="1"/>
        <v>，3959953</v>
      </c>
      <c r="I10" s="4" t="str">
        <f>VLOOKUP(A10,HOP!A:U,21,0)</f>
        <v>直采</v>
      </c>
    </row>
    <row r="11" s="4" customFormat="1" hidden="1" spans="1:9">
      <c r="A11" s="5">
        <v>999226852987265</v>
      </c>
      <c r="B11" s="6">
        <v>45204</v>
      </c>
      <c r="C11" s="6">
        <v>45206</v>
      </c>
      <c r="D11" s="4">
        <v>109.96</v>
      </c>
      <c r="E11" s="4" t="str">
        <f>VLOOKUP(A11,HOP!A:L,12,0)</f>
        <v>109.96</v>
      </c>
      <c r="F11" s="4" t="str">
        <f>VLOOKUP(A11,HOP!A:C,3,0)</f>
        <v>3961077</v>
      </c>
      <c r="G11" s="4">
        <f t="shared" si="0"/>
        <v>0</v>
      </c>
      <c r="H11" s="4" t="str">
        <f t="shared" si="1"/>
        <v>，3961077</v>
      </c>
      <c r="I11" s="4" t="str">
        <f>VLOOKUP(A11,HOP!A:U,21,0)</f>
        <v>直连</v>
      </c>
    </row>
    <row r="12" s="4" customFormat="1" hidden="1" spans="1:9">
      <c r="A12" s="5">
        <v>999226910512800</v>
      </c>
      <c r="B12" s="6">
        <v>45205</v>
      </c>
      <c r="C12" s="6">
        <v>45206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999227062639652</v>
      </c>
      <c r="B13" s="6">
        <v>45205</v>
      </c>
      <c r="C13" s="6">
        <v>45206</v>
      </c>
      <c r="D13" s="4">
        <v>50.79</v>
      </c>
      <c r="E13" s="4" t="str">
        <f>VLOOKUP(A13,HOP!A:L,12,0)</f>
        <v>50.79</v>
      </c>
      <c r="F13" s="4" t="str">
        <f>VLOOKUP(A13,HOP!A:C,3,0)</f>
        <v>3995374</v>
      </c>
      <c r="G13" s="4">
        <f t="shared" si="0"/>
        <v>0</v>
      </c>
      <c r="H13" s="4" t="str">
        <f t="shared" si="1"/>
        <v>，3995374</v>
      </c>
      <c r="I13" s="4" t="str">
        <f>VLOOKUP(A13,HOP!A:U,21,0)</f>
        <v>直连</v>
      </c>
    </row>
    <row r="14" s="4" customFormat="1" hidden="1" spans="1:9">
      <c r="A14" s="5">
        <v>999227064308463</v>
      </c>
      <c r="B14" s="6">
        <v>45205</v>
      </c>
      <c r="C14" s="6">
        <v>45206</v>
      </c>
      <c r="D14" s="4">
        <v>72.93</v>
      </c>
      <c r="E14" s="4" t="str">
        <f>VLOOKUP(A14,HOP!A:L,12,0)</f>
        <v>72.93</v>
      </c>
      <c r="F14" s="4" t="str">
        <f>VLOOKUP(A14,HOP!A:C,3,0)</f>
        <v>3996183</v>
      </c>
      <c r="G14" s="4">
        <f t="shared" si="0"/>
        <v>0</v>
      </c>
      <c r="H14" s="4" t="str">
        <f t="shared" si="1"/>
        <v>，3996183</v>
      </c>
      <c r="I14" s="4" t="str">
        <f>VLOOKUP(A14,HOP!A:U,21,0)</f>
        <v>直采</v>
      </c>
    </row>
    <row r="15" s="4" customFormat="1" hidden="1" spans="1:9">
      <c r="A15" s="5">
        <v>999227107912932</v>
      </c>
      <c r="B15" s="6">
        <v>45205</v>
      </c>
      <c r="C15" s="6">
        <v>45206</v>
      </c>
      <c r="D15" s="4">
        <v>38.99</v>
      </c>
      <c r="E15" s="4" t="str">
        <f>VLOOKUP(A15,HOP!A:L,12,0)</f>
        <v>38.99</v>
      </c>
      <c r="F15" s="4" t="str">
        <f>VLOOKUP(A15,HOP!A:C,3,0)</f>
        <v>4007187</v>
      </c>
      <c r="G15" s="4">
        <f t="shared" si="0"/>
        <v>0</v>
      </c>
      <c r="H15" s="4" t="str">
        <f t="shared" si="1"/>
        <v>，4007187</v>
      </c>
      <c r="I15" s="4" t="str">
        <f>VLOOKUP(A15,HOP!A:U,21,0)</f>
        <v>直连</v>
      </c>
    </row>
    <row r="16" s="4" customFormat="1" hidden="1" spans="1:9">
      <c r="A16" s="5">
        <v>999227172736642</v>
      </c>
      <c r="B16" s="6">
        <v>45203</v>
      </c>
      <c r="C16" s="6">
        <v>45206</v>
      </c>
      <c r="D16" s="4">
        <v>307.38</v>
      </c>
      <c r="E16" s="4" t="str">
        <f>VLOOKUP(A16,HOP!A:L,12,0)</f>
        <v>307.38</v>
      </c>
      <c r="F16" s="4" t="str">
        <f>VLOOKUP(A16,HOP!A:C,3,0)</f>
        <v>4012543</v>
      </c>
      <c r="G16" s="4">
        <f t="shared" si="0"/>
        <v>0</v>
      </c>
      <c r="H16" s="4" t="str">
        <f t="shared" si="1"/>
        <v>，4012543</v>
      </c>
      <c r="I16" s="4" t="str">
        <f>VLOOKUP(A16,HOP!A:U,21,0)</f>
        <v>直连</v>
      </c>
    </row>
    <row r="17" s="4" customFormat="1" hidden="1" spans="1:9">
      <c r="A17" s="5">
        <v>999227173432225</v>
      </c>
      <c r="B17" s="6">
        <v>45204</v>
      </c>
      <c r="C17" s="6">
        <v>45206</v>
      </c>
      <c r="D17" s="4">
        <v>31.67</v>
      </c>
      <c r="E17" s="4" t="str">
        <f>VLOOKUP(A17,HOP!A:L,12,0)</f>
        <v>31.67</v>
      </c>
      <c r="F17" s="4" t="str">
        <f>VLOOKUP(A17,HOP!A:C,3,0)</f>
        <v>4012617</v>
      </c>
      <c r="G17" s="4">
        <f t="shared" si="0"/>
        <v>0</v>
      </c>
      <c r="H17" s="4" t="str">
        <f t="shared" si="1"/>
        <v>，4012617</v>
      </c>
      <c r="I17" s="4" t="str">
        <f>VLOOKUP(A17,HOP!A:U,21,0)</f>
        <v>直连</v>
      </c>
    </row>
    <row r="18" s="4" customFormat="1" hidden="1" spans="1:9">
      <c r="A18" s="5">
        <v>999227174254718</v>
      </c>
      <c r="B18" s="6">
        <v>45203</v>
      </c>
      <c r="C18" s="6">
        <v>45206</v>
      </c>
      <c r="D18" s="4">
        <v>93.48</v>
      </c>
      <c r="E18" s="4" t="str">
        <f>VLOOKUP(A18,HOP!A:L,12,0)</f>
        <v>93.48</v>
      </c>
      <c r="F18" s="4" t="str">
        <f>VLOOKUP(A18,HOP!A:C,3,0)</f>
        <v>4012793</v>
      </c>
      <c r="G18" s="4">
        <f t="shared" si="0"/>
        <v>0</v>
      </c>
      <c r="H18" s="4" t="str">
        <f t="shared" si="1"/>
        <v>，4012793</v>
      </c>
      <c r="I18" s="4" t="str">
        <f>VLOOKUP(A18,HOP!A:U,21,0)</f>
        <v>直连</v>
      </c>
    </row>
    <row r="19" s="4" customFormat="1" hidden="1" spans="1:9">
      <c r="A19" s="5">
        <v>999227180964268</v>
      </c>
      <c r="B19" s="6">
        <v>45204</v>
      </c>
      <c r="C19" s="6">
        <v>45206</v>
      </c>
      <c r="D19" s="4">
        <v>85.92</v>
      </c>
      <c r="E19" s="4" t="str">
        <f>VLOOKUP(A19,HOP!A:L,12,0)</f>
        <v>85.92</v>
      </c>
      <c r="F19" s="4" t="str">
        <f>VLOOKUP(A19,HOP!A:C,3,0)</f>
        <v>4014801</v>
      </c>
      <c r="G19" s="4">
        <f t="shared" si="0"/>
        <v>0</v>
      </c>
      <c r="H19" s="4" t="str">
        <f t="shared" si="1"/>
        <v>，4014801</v>
      </c>
      <c r="I19" s="4" t="str">
        <f>VLOOKUP(A19,HOP!A:U,21,0)</f>
        <v>直连</v>
      </c>
    </row>
    <row r="20" s="4" customFormat="1" spans="1:9">
      <c r="A20" s="5">
        <v>999227183830650</v>
      </c>
      <c r="B20" s="6">
        <v>45202</v>
      </c>
      <c r="C20" s="6">
        <v>45206</v>
      </c>
      <c r="D20" s="4">
        <v>177.54</v>
      </c>
      <c r="E20" s="4" t="str">
        <f>VLOOKUP(A20,HOP!A:L,12,0)</f>
        <v>177.60</v>
      </c>
      <c r="F20" s="4" t="str">
        <f>VLOOKUP(A20,HOP!A:C,3,0)</f>
        <v>4016306</v>
      </c>
      <c r="G20" s="4">
        <f t="shared" si="0"/>
        <v>-0.0600000000000023</v>
      </c>
      <c r="H20" s="4" t="str">
        <f t="shared" si="1"/>
        <v>，4016306</v>
      </c>
      <c r="I20" s="4" t="str">
        <f>VLOOKUP(A20,HOP!A:U,21,0)</f>
        <v>直连</v>
      </c>
    </row>
    <row r="21" s="4" customFormat="1" hidden="1" spans="1:9">
      <c r="A21" s="5">
        <v>999227185726885</v>
      </c>
      <c r="B21" s="6">
        <v>45205</v>
      </c>
      <c r="C21" s="6">
        <v>45206</v>
      </c>
      <c r="D21" s="4">
        <v>37.78</v>
      </c>
      <c r="E21" s="4" t="str">
        <f>VLOOKUP(A21,HOP!A:L,12,0)</f>
        <v>37.78</v>
      </c>
      <c r="F21" s="4" t="str">
        <f>VLOOKUP(A21,HOP!A:C,3,0)</f>
        <v>4017678</v>
      </c>
      <c r="G21" s="4">
        <f t="shared" si="0"/>
        <v>0</v>
      </c>
      <c r="H21" s="4" t="str">
        <f t="shared" si="1"/>
        <v>，4017678</v>
      </c>
      <c r="I21" s="4" t="str">
        <f>VLOOKUP(A21,HOP!A:U,21,0)</f>
        <v>直连</v>
      </c>
    </row>
    <row r="22" s="4" customFormat="1" hidden="1" spans="1:9">
      <c r="A22" s="5">
        <v>999227187256363</v>
      </c>
      <c r="B22" s="6">
        <v>45205</v>
      </c>
      <c r="C22" s="6">
        <v>45206</v>
      </c>
      <c r="D22" s="4">
        <v>23.56</v>
      </c>
      <c r="E22" s="4" t="str">
        <f>VLOOKUP(A22,HOP!A:L,12,0)</f>
        <v>23.56</v>
      </c>
      <c r="F22" s="4" t="str">
        <f>VLOOKUP(A22,HOP!A:C,3,0)</f>
        <v>4018937</v>
      </c>
      <c r="G22" s="4">
        <f t="shared" si="0"/>
        <v>0</v>
      </c>
      <c r="H22" s="4" t="str">
        <f t="shared" si="1"/>
        <v>，4018937</v>
      </c>
      <c r="I22" s="4" t="str">
        <f>VLOOKUP(A22,HOP!A:U,21,0)</f>
        <v>直连</v>
      </c>
    </row>
    <row r="23" s="4" customFormat="1" hidden="1" spans="1:9">
      <c r="A23" s="5">
        <v>999227187626986</v>
      </c>
      <c r="B23" s="6">
        <v>45204</v>
      </c>
      <c r="C23" s="6">
        <v>45206</v>
      </c>
      <c r="D23" s="4">
        <v>120.36</v>
      </c>
      <c r="E23" s="4" t="str">
        <f>VLOOKUP(A23,HOP!A:L,12,0)</f>
        <v>120.36</v>
      </c>
      <c r="F23" s="4" t="str">
        <f>VLOOKUP(A23,HOP!A:C,3,0)</f>
        <v>4019284</v>
      </c>
      <c r="G23" s="4">
        <f t="shared" si="0"/>
        <v>0</v>
      </c>
      <c r="H23" s="4" t="str">
        <f t="shared" si="1"/>
        <v>，4019284</v>
      </c>
      <c r="I23" s="4" t="str">
        <f>VLOOKUP(A23,HOP!A:U,21,0)</f>
        <v>直连</v>
      </c>
    </row>
    <row r="24" s="4" customFormat="1" hidden="1" spans="1:9">
      <c r="A24" s="5">
        <v>999227188928704</v>
      </c>
      <c r="B24" s="6">
        <v>45205</v>
      </c>
      <c r="C24" s="6">
        <v>45206</v>
      </c>
      <c r="D24" s="4">
        <v>23.64</v>
      </c>
      <c r="E24" s="4" t="str">
        <f>VLOOKUP(A24,HOP!A:L,12,0)</f>
        <v>23.64</v>
      </c>
      <c r="F24" s="4" t="str">
        <f>VLOOKUP(A24,HOP!A:C,3,0)</f>
        <v>4020643</v>
      </c>
      <c r="G24" s="4">
        <f t="shared" si="0"/>
        <v>0</v>
      </c>
      <c r="H24" s="4" t="str">
        <f t="shared" si="1"/>
        <v>，4020643</v>
      </c>
      <c r="I24" s="4" t="str">
        <f>VLOOKUP(A24,HOP!A:U,21,0)</f>
        <v>直连</v>
      </c>
    </row>
    <row r="25" s="4" customFormat="1" hidden="1" spans="1:9">
      <c r="A25" s="5">
        <v>999227190517318</v>
      </c>
      <c r="B25" s="6">
        <v>45205</v>
      </c>
      <c r="C25" s="6">
        <v>45206</v>
      </c>
      <c r="D25" s="4">
        <v>22.23</v>
      </c>
      <c r="E25" s="4" t="str">
        <f>VLOOKUP(A25,HOP!A:L,12,0)</f>
        <v>22.23</v>
      </c>
      <c r="F25" s="4" t="str">
        <f>VLOOKUP(A25,HOP!A:C,3,0)</f>
        <v>4022019</v>
      </c>
      <c r="G25" s="4">
        <f t="shared" si="0"/>
        <v>0</v>
      </c>
      <c r="H25" s="4" t="str">
        <f t="shared" si="1"/>
        <v>，4022019</v>
      </c>
      <c r="I25" s="4" t="str">
        <f>VLOOKUP(A25,HOP!A:U,21,0)</f>
        <v>直连</v>
      </c>
    </row>
    <row r="26" s="4" customFormat="1" hidden="1" spans="1:9">
      <c r="A26" s="5">
        <v>999227191645524</v>
      </c>
      <c r="B26" s="6">
        <v>45204</v>
      </c>
      <c r="C26" s="6">
        <v>45206</v>
      </c>
      <c r="D26" s="4">
        <v>83.84</v>
      </c>
      <c r="E26" s="4" t="str">
        <f>VLOOKUP(A26,HOP!A:L,12,0)</f>
        <v>83.84</v>
      </c>
      <c r="F26" s="4" t="str">
        <f>VLOOKUP(A26,HOP!A:C,3,0)</f>
        <v>4023122</v>
      </c>
      <c r="G26" s="4">
        <f t="shared" si="0"/>
        <v>0</v>
      </c>
      <c r="H26" s="4" t="str">
        <f t="shared" si="1"/>
        <v>，4023122</v>
      </c>
      <c r="I26" s="4" t="str">
        <f>VLOOKUP(A26,HOP!A:U,21,0)</f>
        <v>直连</v>
      </c>
    </row>
    <row r="27" s="4" customFormat="1" hidden="1" spans="1:9">
      <c r="A27" s="5">
        <v>999227191891516</v>
      </c>
      <c r="B27" s="6">
        <v>45204</v>
      </c>
      <c r="C27" s="6">
        <v>45206</v>
      </c>
      <c r="D27" s="4">
        <v>68.84</v>
      </c>
      <c r="E27" s="4" t="str">
        <f>VLOOKUP(A27,HOP!A:L,12,0)</f>
        <v>68.84</v>
      </c>
      <c r="F27" s="4" t="str">
        <f>VLOOKUP(A27,HOP!A:C,3,0)</f>
        <v>4023432</v>
      </c>
      <c r="G27" s="4">
        <f t="shared" si="0"/>
        <v>0</v>
      </c>
      <c r="H27" s="4" t="str">
        <f t="shared" si="1"/>
        <v>，4023432</v>
      </c>
      <c r="I27" s="4" t="str">
        <f>VLOOKUP(A27,HOP!A:U,21,0)</f>
        <v>直连</v>
      </c>
    </row>
    <row r="28" s="4" customFormat="1" hidden="1" spans="1:9">
      <c r="A28" s="5">
        <v>999227191958194</v>
      </c>
      <c r="B28" s="6">
        <v>45204</v>
      </c>
      <c r="C28" s="6">
        <v>45206</v>
      </c>
      <c r="D28" s="4">
        <v>38.4</v>
      </c>
      <c r="E28" s="4" t="str">
        <f>VLOOKUP(A28,HOP!A:L,12,0)</f>
        <v>38.40</v>
      </c>
      <c r="F28" s="4" t="str">
        <f>VLOOKUP(A28,HOP!A:C,3,0)</f>
        <v>4023466</v>
      </c>
      <c r="G28" s="4">
        <f t="shared" si="0"/>
        <v>0</v>
      </c>
      <c r="H28" s="4" t="str">
        <f t="shared" si="1"/>
        <v>，4023466</v>
      </c>
      <c r="I28" s="4" t="str">
        <f>VLOOKUP(A28,HOP!A:U,21,0)</f>
        <v>直连</v>
      </c>
    </row>
    <row r="29" s="4" customFormat="1" hidden="1" spans="1:9">
      <c r="A29" s="5">
        <v>999227192013347</v>
      </c>
      <c r="B29" s="6">
        <v>45205</v>
      </c>
      <c r="C29" s="6">
        <v>45206</v>
      </c>
      <c r="D29" s="4">
        <v>21.62</v>
      </c>
      <c r="E29" s="4" t="str">
        <f>VLOOKUP(A29,HOP!A:L,12,0)</f>
        <v>21.62</v>
      </c>
      <c r="F29" s="4" t="str">
        <f>VLOOKUP(A29,HOP!A:C,3,0)</f>
        <v>4023506</v>
      </c>
      <c r="G29" s="4">
        <f t="shared" si="0"/>
        <v>0</v>
      </c>
      <c r="H29" s="4" t="str">
        <f t="shared" si="1"/>
        <v>，4023506</v>
      </c>
      <c r="I29" s="4" t="str">
        <f>VLOOKUP(A29,HOP!A:U,21,0)</f>
        <v>直连</v>
      </c>
    </row>
    <row r="30" s="4" customFormat="1" hidden="1" spans="1:9">
      <c r="A30" s="5">
        <v>999227192096419</v>
      </c>
      <c r="B30" s="6">
        <v>45204</v>
      </c>
      <c r="C30" s="6">
        <v>45206</v>
      </c>
      <c r="D30" s="4">
        <v>40.26</v>
      </c>
      <c r="E30" s="4" t="str">
        <f>VLOOKUP(A30,HOP!A:L,12,0)</f>
        <v>40.26</v>
      </c>
      <c r="F30" s="4" t="str">
        <f>VLOOKUP(A30,HOP!A:C,3,0)</f>
        <v>4023564</v>
      </c>
      <c r="G30" s="4">
        <f t="shared" si="0"/>
        <v>0</v>
      </c>
      <c r="H30" s="4" t="str">
        <f t="shared" si="1"/>
        <v>，4023564</v>
      </c>
      <c r="I30" s="4" t="str">
        <f>VLOOKUP(A30,HOP!A:U,21,0)</f>
        <v>直连</v>
      </c>
    </row>
    <row r="31" s="4" customFormat="1" hidden="1" spans="1:9">
      <c r="A31" s="5">
        <v>999227192220972</v>
      </c>
      <c r="B31" s="6">
        <v>45204</v>
      </c>
      <c r="C31" s="6">
        <v>45206</v>
      </c>
      <c r="D31" s="4">
        <v>56.5</v>
      </c>
      <c r="E31" s="4" t="str">
        <f>VLOOKUP(A31,HOP!A:L,12,0)</f>
        <v>56.50</v>
      </c>
      <c r="F31" s="4" t="str">
        <f>VLOOKUP(A31,HOP!A:C,3,0)</f>
        <v>4023802</v>
      </c>
      <c r="G31" s="4">
        <f t="shared" si="0"/>
        <v>0</v>
      </c>
      <c r="H31" s="4" t="str">
        <f t="shared" si="1"/>
        <v>，4023802</v>
      </c>
      <c r="I31" s="4" t="str">
        <f>VLOOKUP(A31,HOP!A:U,21,0)</f>
        <v>直连</v>
      </c>
    </row>
    <row r="32" s="4" customFormat="1" hidden="1" spans="1:9">
      <c r="A32" s="5">
        <v>999227193517901</v>
      </c>
      <c r="B32" s="6">
        <v>45205</v>
      </c>
      <c r="C32" s="6">
        <v>45206</v>
      </c>
      <c r="D32" s="4">
        <v>20.57</v>
      </c>
      <c r="E32" s="4" t="str">
        <f>VLOOKUP(A32,HOP!A:L,12,0)</f>
        <v>20.57</v>
      </c>
      <c r="F32" s="4" t="str">
        <f>VLOOKUP(A32,HOP!A:C,3,0)</f>
        <v>4025303</v>
      </c>
      <c r="G32" s="4">
        <f t="shared" si="0"/>
        <v>0</v>
      </c>
      <c r="H32" s="4" t="str">
        <f t="shared" si="1"/>
        <v>，4025303</v>
      </c>
      <c r="I32" s="4" t="str">
        <f>VLOOKUP(A32,HOP!A:U,21,0)</f>
        <v>直连</v>
      </c>
    </row>
    <row r="33" s="4" customFormat="1" hidden="1" spans="1:9">
      <c r="A33" s="5">
        <v>999227194372351</v>
      </c>
      <c r="B33" s="6">
        <v>45205</v>
      </c>
      <c r="C33" s="6">
        <v>45206</v>
      </c>
      <c r="D33" s="4">
        <v>146.55</v>
      </c>
      <c r="E33" s="4" t="str">
        <f>VLOOKUP(A33,HOP!A:L,12,0)</f>
        <v>146.55</v>
      </c>
      <c r="F33" s="4" t="str">
        <f>VLOOKUP(A33,HOP!A:C,3,0)</f>
        <v>4026198</v>
      </c>
      <c r="G33" s="4">
        <f t="shared" si="0"/>
        <v>0</v>
      </c>
      <c r="H33" s="4" t="str">
        <f t="shared" si="1"/>
        <v>，4026198</v>
      </c>
      <c r="I33" s="4" t="str">
        <f>VLOOKUP(A33,HOP!A:U,21,0)</f>
        <v>直连</v>
      </c>
    </row>
    <row r="34" s="4" customFormat="1" hidden="1" spans="1:9">
      <c r="A34" s="5">
        <v>999227194620115</v>
      </c>
      <c r="B34" s="6">
        <v>45205</v>
      </c>
      <c r="C34" s="6">
        <v>45206</v>
      </c>
      <c r="D34" s="4">
        <v>138.85</v>
      </c>
      <c r="E34" s="4" t="str">
        <f>VLOOKUP(A34,HOP!A:L,12,0)</f>
        <v>138.85</v>
      </c>
      <c r="F34" s="4" t="str">
        <f>VLOOKUP(A34,HOP!A:C,3,0)</f>
        <v>4026493</v>
      </c>
      <c r="G34" s="4">
        <f t="shared" si="0"/>
        <v>0</v>
      </c>
      <c r="H34" s="4" t="str">
        <f t="shared" si="1"/>
        <v>，4026493</v>
      </c>
      <c r="I34" s="4" t="str">
        <f>VLOOKUP(A34,HOP!A:U,21,0)</f>
        <v>直连</v>
      </c>
    </row>
    <row r="35" s="4" customFormat="1" hidden="1" spans="1:9">
      <c r="A35" s="5">
        <v>999227194936642</v>
      </c>
      <c r="B35" s="6">
        <v>45205</v>
      </c>
      <c r="C35" s="6">
        <v>45206</v>
      </c>
      <c r="D35" s="4">
        <v>53.41</v>
      </c>
      <c r="E35" s="4" t="str">
        <f>VLOOKUP(A35,HOP!A:L,12,0)</f>
        <v>53.41</v>
      </c>
      <c r="F35" s="4" t="str">
        <f>VLOOKUP(A35,HOP!A:C,3,0)</f>
        <v>4026772</v>
      </c>
      <c r="G35" s="4">
        <f t="shared" ref="G35:G66" si="2">D35-E35</f>
        <v>0</v>
      </c>
      <c r="H35" s="4" t="str">
        <f t="shared" ref="H35:H66" si="3">$H$1&amp;F35</f>
        <v>，4026772</v>
      </c>
      <c r="I35" s="4" t="str">
        <f>VLOOKUP(A35,HOP!A:U,21,0)</f>
        <v>直连</v>
      </c>
    </row>
    <row r="36" s="4" customFormat="1" hidden="1" spans="1:9">
      <c r="A36" s="5">
        <v>999227194973372</v>
      </c>
      <c r="B36" s="6">
        <v>45205</v>
      </c>
      <c r="C36" s="6">
        <v>45206</v>
      </c>
      <c r="D36" s="4">
        <v>34.41</v>
      </c>
      <c r="E36" s="4" t="str">
        <f>VLOOKUP(A36,HOP!A:L,12,0)</f>
        <v>34.41</v>
      </c>
      <c r="F36" s="4" t="str">
        <f>VLOOKUP(A36,HOP!A:C,3,0)</f>
        <v>4026799</v>
      </c>
      <c r="G36" s="4">
        <f t="shared" si="2"/>
        <v>0</v>
      </c>
      <c r="H36" s="4" t="str">
        <f t="shared" si="3"/>
        <v>，4026799</v>
      </c>
      <c r="I36" s="4" t="str">
        <f>VLOOKUP(A36,HOP!A:U,21,0)</f>
        <v>直连</v>
      </c>
    </row>
    <row r="37" s="4" customFormat="1" hidden="1" spans="1:9">
      <c r="A37" s="5">
        <v>999227237535719</v>
      </c>
      <c r="B37" s="6">
        <v>45205</v>
      </c>
      <c r="C37" s="6">
        <v>45206</v>
      </c>
      <c r="D37" s="4">
        <v>138.85</v>
      </c>
      <c r="E37" s="4" t="str">
        <f>VLOOKUP(A37,HOP!A:L,12,0)</f>
        <v>138.85</v>
      </c>
      <c r="F37" s="4" t="str">
        <f>VLOOKUP(A37,HOP!A:C,3,0)</f>
        <v>4027572</v>
      </c>
      <c r="G37" s="4">
        <f t="shared" si="2"/>
        <v>0</v>
      </c>
      <c r="H37" s="4" t="str">
        <f t="shared" si="3"/>
        <v>，4027572</v>
      </c>
      <c r="I37" s="4" t="str">
        <f>VLOOKUP(A37,HOP!A:U,21,0)</f>
        <v>直连</v>
      </c>
    </row>
    <row r="38" s="4" customFormat="1" hidden="1" spans="1:9">
      <c r="A38" s="5">
        <v>999227252050142</v>
      </c>
      <c r="B38" s="6">
        <v>45205</v>
      </c>
      <c r="C38" s="6">
        <v>45206</v>
      </c>
      <c r="D38" s="4">
        <v>24.4</v>
      </c>
      <c r="E38" s="4" t="str">
        <f>VLOOKUP(A38,HOP!A:L,12,0)</f>
        <v>24.40</v>
      </c>
      <c r="F38" s="4" t="str">
        <f>VLOOKUP(A38,HOP!A:C,3,0)</f>
        <v>4027651</v>
      </c>
      <c r="G38" s="4">
        <f t="shared" si="2"/>
        <v>0</v>
      </c>
      <c r="H38" s="4" t="str">
        <f t="shared" si="3"/>
        <v>，4027651</v>
      </c>
      <c r="I38" s="4" t="str">
        <f>VLOOKUP(A38,HOP!A:U,21,0)</f>
        <v>直连</v>
      </c>
    </row>
    <row r="39" s="4" customFormat="1" hidden="1" spans="1:9">
      <c r="A39" s="5">
        <v>999227252825010</v>
      </c>
      <c r="B39" s="6">
        <v>45205</v>
      </c>
      <c r="C39" s="6">
        <v>45206</v>
      </c>
      <c r="D39" s="4">
        <v>47.07</v>
      </c>
      <c r="E39" s="4" t="str">
        <f>VLOOKUP(A39,HOP!A:L,12,0)</f>
        <v>47.07</v>
      </c>
      <c r="F39" s="4" t="str">
        <f>VLOOKUP(A39,HOP!A:C,3,0)</f>
        <v>4027736</v>
      </c>
      <c r="G39" s="4">
        <f t="shared" si="2"/>
        <v>0</v>
      </c>
      <c r="H39" s="4" t="str">
        <f t="shared" si="3"/>
        <v>，4027736</v>
      </c>
      <c r="I39" s="4" t="str">
        <f>VLOOKUP(A39,HOP!A:U,21,0)</f>
        <v>直连</v>
      </c>
    </row>
    <row r="40" s="4" customFormat="1" hidden="1" spans="1:9">
      <c r="A40" s="5">
        <v>999227253692129</v>
      </c>
      <c r="B40" s="6">
        <v>45205</v>
      </c>
      <c r="C40" s="6">
        <v>45206</v>
      </c>
      <c r="D40" s="4">
        <v>56.2</v>
      </c>
      <c r="E40" s="4" t="str">
        <f>VLOOKUP(A40,HOP!A:L,12,0)</f>
        <v>56.20</v>
      </c>
      <c r="F40" s="4" t="str">
        <f>VLOOKUP(A40,HOP!A:C,3,0)</f>
        <v>4027849</v>
      </c>
      <c r="G40" s="4">
        <f t="shared" si="2"/>
        <v>0</v>
      </c>
      <c r="H40" s="4" t="str">
        <f t="shared" si="3"/>
        <v>，4027849</v>
      </c>
      <c r="I40" s="4" t="str">
        <f>VLOOKUP(A40,HOP!A:U,21,0)</f>
        <v>直连</v>
      </c>
    </row>
    <row r="41" s="4" customFormat="1" hidden="1" spans="1:9">
      <c r="A41" s="5">
        <v>999227253805228</v>
      </c>
      <c r="B41" s="6">
        <v>45205</v>
      </c>
      <c r="C41" s="6">
        <v>45206</v>
      </c>
      <c r="D41" s="4">
        <v>23.91</v>
      </c>
      <c r="E41" s="4" t="str">
        <f>VLOOKUP(A41,HOP!A:L,12,0)</f>
        <v>23.91</v>
      </c>
      <c r="F41" s="4" t="str">
        <f>VLOOKUP(A41,HOP!A:C,3,0)</f>
        <v>4027865</v>
      </c>
      <c r="G41" s="4">
        <f t="shared" si="2"/>
        <v>0</v>
      </c>
      <c r="H41" s="4" t="str">
        <f t="shared" si="3"/>
        <v>，4027865</v>
      </c>
      <c r="I41" s="4" t="str">
        <f>VLOOKUP(A41,HOP!A:U,21,0)</f>
        <v>直连</v>
      </c>
    </row>
    <row r="42" s="4" customFormat="1" hidden="1" spans="1:9">
      <c r="A42" s="5">
        <v>999227255022153</v>
      </c>
      <c r="B42" s="6">
        <v>45205</v>
      </c>
      <c r="C42" s="6">
        <v>45206</v>
      </c>
      <c r="D42" s="4">
        <v>38.79</v>
      </c>
      <c r="E42" s="4" t="str">
        <f>VLOOKUP(A42,HOP!A:L,12,0)</f>
        <v>38.79</v>
      </c>
      <c r="F42" s="4" t="str">
        <f>VLOOKUP(A42,HOP!A:C,3,0)</f>
        <v>4028321</v>
      </c>
      <c r="G42" s="4">
        <f t="shared" si="2"/>
        <v>0</v>
      </c>
      <c r="H42" s="4" t="str">
        <f t="shared" si="3"/>
        <v>，4028321</v>
      </c>
      <c r="I42" s="4" t="str">
        <f>VLOOKUP(A42,HOP!A:U,21,0)</f>
        <v>直连</v>
      </c>
    </row>
    <row r="43" s="4" customFormat="1" hidden="1" spans="1:9">
      <c r="A43" s="5">
        <v>999227255916755</v>
      </c>
      <c r="B43" s="6">
        <v>45205</v>
      </c>
      <c r="C43" s="6">
        <v>45206</v>
      </c>
      <c r="D43" s="4">
        <v>85.26</v>
      </c>
      <c r="E43" s="4" t="str">
        <f>VLOOKUP(A43,HOP!A:L,12,0)</f>
        <v>85.26</v>
      </c>
      <c r="F43" s="4" t="str">
        <f>VLOOKUP(A43,HOP!A:C,3,0)</f>
        <v>4028607</v>
      </c>
      <c r="G43" s="4">
        <f t="shared" si="2"/>
        <v>0</v>
      </c>
      <c r="H43" s="4" t="str">
        <f t="shared" si="3"/>
        <v>，4028607</v>
      </c>
      <c r="I43" s="4" t="str">
        <f>VLOOKUP(A43,HOP!A:U,21,0)</f>
        <v>直连</v>
      </c>
    </row>
    <row r="44" s="4" customFormat="1" hidden="1" spans="1:9">
      <c r="A44" s="5">
        <v>999227256359816</v>
      </c>
      <c r="B44" s="6">
        <v>45205</v>
      </c>
      <c r="C44" s="6">
        <v>45206</v>
      </c>
      <c r="D44" s="4">
        <v>40.42</v>
      </c>
      <c r="E44" s="4" t="str">
        <f>VLOOKUP(A44,HOP!A:L,12,0)</f>
        <v>40.42</v>
      </c>
      <c r="F44" s="4" t="str">
        <f>VLOOKUP(A44,HOP!A:C,3,0)</f>
        <v>4028686</v>
      </c>
      <c r="G44" s="4">
        <f t="shared" si="2"/>
        <v>0</v>
      </c>
      <c r="H44" s="4" t="str">
        <f t="shared" si="3"/>
        <v>，4028686</v>
      </c>
      <c r="I44" s="4" t="str">
        <f>VLOOKUP(A44,HOP!A:U,21,0)</f>
        <v>直连</v>
      </c>
    </row>
    <row r="45" s="4" customFormat="1" hidden="1" spans="1:9">
      <c r="A45" s="5">
        <v>999227256429124</v>
      </c>
      <c r="B45" s="6">
        <v>45205</v>
      </c>
      <c r="C45" s="6">
        <v>45206</v>
      </c>
      <c r="D45" s="4">
        <v>16.7</v>
      </c>
      <c r="E45" s="4" t="str">
        <f>VLOOKUP(A45,HOP!A:L,12,0)</f>
        <v>16.70</v>
      </c>
      <c r="F45" s="4" t="str">
        <f>VLOOKUP(A45,HOP!A:C,3,0)</f>
        <v>4028700</v>
      </c>
      <c r="G45" s="4">
        <f t="shared" si="2"/>
        <v>0</v>
      </c>
      <c r="H45" s="4" t="str">
        <f t="shared" si="3"/>
        <v>，4028700</v>
      </c>
      <c r="I45" s="4" t="str">
        <f>VLOOKUP(A45,HOP!A:U,21,0)</f>
        <v>直连</v>
      </c>
    </row>
    <row r="46" s="4" customFormat="1" hidden="1" spans="1:9">
      <c r="A46" s="5">
        <v>999227256680205</v>
      </c>
      <c r="B46" s="6">
        <v>45205</v>
      </c>
      <c r="C46" s="6">
        <v>45206</v>
      </c>
      <c r="D46" s="4">
        <v>49.12</v>
      </c>
      <c r="E46" s="4" t="str">
        <f>VLOOKUP(A46,HOP!A:L,12,0)</f>
        <v>49.12</v>
      </c>
      <c r="F46" s="4" t="str">
        <f>VLOOKUP(A46,HOP!A:C,3,0)</f>
        <v>4028770</v>
      </c>
      <c r="G46" s="4">
        <f t="shared" si="2"/>
        <v>0</v>
      </c>
      <c r="H46" s="4" t="str">
        <f t="shared" si="3"/>
        <v>，4028770</v>
      </c>
      <c r="I46" s="4" t="str">
        <f>VLOOKUP(A46,HOP!A:U,21,0)</f>
        <v>直连</v>
      </c>
    </row>
    <row r="47" s="4" customFormat="1" hidden="1" spans="1:9">
      <c r="A47" s="5">
        <v>999227256846328</v>
      </c>
      <c r="B47" s="6">
        <v>45205</v>
      </c>
      <c r="C47" s="6">
        <v>45206</v>
      </c>
      <c r="D47" s="4">
        <v>10.54</v>
      </c>
      <c r="E47" s="4">
        <v>10.54</v>
      </c>
      <c r="F47" s="4">
        <v>4028826</v>
      </c>
      <c r="G47" s="4">
        <f t="shared" si="2"/>
        <v>0</v>
      </c>
      <c r="H47" s="4" t="str">
        <f t="shared" si="3"/>
        <v>，4028826</v>
      </c>
      <c r="I47" s="4" t="str">
        <f>VLOOKUP(A47,HOP!A:U,21,0)</f>
        <v>直连</v>
      </c>
    </row>
    <row r="48" s="4" customFormat="1" hidden="1" spans="1:9">
      <c r="A48" s="5">
        <v>999227257079575</v>
      </c>
      <c r="B48" s="6">
        <v>45205</v>
      </c>
      <c r="C48" s="6">
        <v>45206</v>
      </c>
      <c r="D48" s="4">
        <v>9.41</v>
      </c>
      <c r="E48" s="4" t="str">
        <f>VLOOKUP(A48,HOP!A:L,12,0)</f>
        <v>9.41</v>
      </c>
      <c r="F48" s="4" t="str">
        <f>VLOOKUP(A48,HOP!A:C,3,0)</f>
        <v>4028903</v>
      </c>
      <c r="G48" s="4">
        <f t="shared" si="2"/>
        <v>0</v>
      </c>
      <c r="H48" s="4" t="str">
        <f t="shared" si="3"/>
        <v>，4028903</v>
      </c>
      <c r="I48" s="4" t="str">
        <f>VLOOKUP(A48,HOP!A:U,21,0)</f>
        <v>直连</v>
      </c>
    </row>
    <row r="49" s="4" customFormat="1" hidden="1" spans="1:9">
      <c r="A49" s="5">
        <v>999227257610605</v>
      </c>
      <c r="B49" s="6">
        <v>45205</v>
      </c>
      <c r="C49" s="6">
        <v>45206</v>
      </c>
      <c r="D49" s="4">
        <v>58.47</v>
      </c>
      <c r="E49" s="4" t="str">
        <f>VLOOKUP(A49,HOP!A:L,12,0)</f>
        <v>58.47</v>
      </c>
      <c r="F49" s="4" t="str">
        <f>VLOOKUP(A49,HOP!A:C,3,0)</f>
        <v>4029110</v>
      </c>
      <c r="G49" s="4">
        <f t="shared" si="2"/>
        <v>0</v>
      </c>
      <c r="H49" s="4" t="str">
        <f t="shared" si="3"/>
        <v>，4029110</v>
      </c>
      <c r="I49" s="4" t="str">
        <f>VLOOKUP(A49,HOP!A:U,21,0)</f>
        <v>直连</v>
      </c>
    </row>
    <row r="50" s="4" customFormat="1" hidden="1" spans="1:9">
      <c r="A50" s="5">
        <v>999227258199419</v>
      </c>
      <c r="B50" s="6">
        <v>45205</v>
      </c>
      <c r="C50" s="6">
        <v>45206</v>
      </c>
      <c r="D50" s="4">
        <v>25.52</v>
      </c>
      <c r="E50" s="4" t="str">
        <f>VLOOKUP(A50,HOP!A:L,12,0)</f>
        <v>25.52</v>
      </c>
      <c r="F50" s="4" t="str">
        <f>VLOOKUP(A50,HOP!A:C,3,0)</f>
        <v>4029255</v>
      </c>
      <c r="G50" s="4">
        <f t="shared" si="2"/>
        <v>0</v>
      </c>
      <c r="H50" s="4" t="str">
        <f t="shared" si="3"/>
        <v>，4029255</v>
      </c>
      <c r="I50" s="4" t="str">
        <f>VLOOKUP(A50,HOP!A:U,21,0)</f>
        <v>直连</v>
      </c>
    </row>
    <row r="51" s="4" customFormat="1" hidden="1" spans="1:9">
      <c r="A51" s="5">
        <v>999227258393402</v>
      </c>
      <c r="B51" s="6">
        <v>45205</v>
      </c>
      <c r="C51" s="6">
        <v>45206</v>
      </c>
      <c r="D51" s="4">
        <v>17.38</v>
      </c>
      <c r="E51" s="4" t="str">
        <f>VLOOKUP(A51,HOP!A:L,12,0)</f>
        <v>17.38</v>
      </c>
      <c r="F51" s="4" t="str">
        <f>VLOOKUP(A51,HOP!A:C,3,0)</f>
        <v>4029286</v>
      </c>
      <c r="G51" s="4">
        <f t="shared" si="2"/>
        <v>0</v>
      </c>
      <c r="H51" s="4" t="str">
        <f t="shared" si="3"/>
        <v>，4029286</v>
      </c>
      <c r="I51" s="4" t="str">
        <f>VLOOKUP(A51,HOP!A:U,21,0)</f>
        <v>直连</v>
      </c>
    </row>
    <row r="52" s="4" customFormat="1" hidden="1" spans="1:9">
      <c r="A52" s="5">
        <v>999227258447787</v>
      </c>
      <c r="B52" s="6">
        <v>45205</v>
      </c>
      <c r="C52" s="6">
        <v>45206</v>
      </c>
      <c r="D52" s="4">
        <v>7.94</v>
      </c>
      <c r="E52" s="4" t="str">
        <f>VLOOKUP(A52,HOP!A:L,12,0)</f>
        <v>7.94</v>
      </c>
      <c r="F52" s="4" t="str">
        <f>VLOOKUP(A52,HOP!A:C,3,0)</f>
        <v>4029297</v>
      </c>
      <c r="G52" s="4">
        <f t="shared" si="2"/>
        <v>0</v>
      </c>
      <c r="H52" s="4" t="str">
        <f t="shared" si="3"/>
        <v>，4029297</v>
      </c>
      <c r="I52" s="4" t="str">
        <f>VLOOKUP(A52,HOP!A:U,21,0)</f>
        <v>直连</v>
      </c>
    </row>
    <row r="53" s="4" customFormat="1" hidden="1" spans="1:9">
      <c r="A53" s="5">
        <v>999227258461254</v>
      </c>
      <c r="B53" s="6">
        <v>45205</v>
      </c>
      <c r="C53" s="6">
        <v>45206</v>
      </c>
      <c r="D53" s="4">
        <v>82.81</v>
      </c>
      <c r="E53" s="4" t="str">
        <f>VLOOKUP(A53,HOP!A:L,12,0)</f>
        <v>82.81</v>
      </c>
      <c r="F53" s="4" t="str">
        <f>VLOOKUP(A53,HOP!A:C,3,0)</f>
        <v>4029303</v>
      </c>
      <c r="G53" s="4">
        <f t="shared" si="2"/>
        <v>0</v>
      </c>
      <c r="H53" s="4" t="str">
        <f t="shared" si="3"/>
        <v>，4029303</v>
      </c>
      <c r="I53" s="4" t="str">
        <f>VLOOKUP(A53,HOP!A:U,21,0)</f>
        <v>直连</v>
      </c>
    </row>
    <row r="54" s="4" customFormat="1" hidden="1" spans="1:9">
      <c r="A54" s="5">
        <v>999227258847736</v>
      </c>
      <c r="B54" s="6">
        <v>45205</v>
      </c>
      <c r="C54" s="6">
        <v>45206</v>
      </c>
      <c r="D54" s="4">
        <v>14.37</v>
      </c>
      <c r="E54" s="4" t="str">
        <f>VLOOKUP(A54,HOP!A:L,12,0)</f>
        <v>14.37</v>
      </c>
      <c r="F54" s="4" t="str">
        <f>VLOOKUP(A54,HOP!A:C,3,0)</f>
        <v>4029439</v>
      </c>
      <c r="G54" s="4">
        <f t="shared" si="2"/>
        <v>0</v>
      </c>
      <c r="H54" s="4" t="str">
        <f t="shared" si="3"/>
        <v>，4029439</v>
      </c>
      <c r="I54" s="4" t="str">
        <f>VLOOKUP(A54,HOP!A:U,21,0)</f>
        <v>直连</v>
      </c>
    </row>
    <row r="55" s="4" customFormat="1" hidden="1" spans="1:9">
      <c r="A55" s="5">
        <v>999227258941861</v>
      </c>
      <c r="B55" s="6">
        <v>45205</v>
      </c>
      <c r="C55" s="6">
        <v>45206</v>
      </c>
      <c r="D55" s="4">
        <v>21.76</v>
      </c>
      <c r="E55" s="4" t="str">
        <f>VLOOKUP(A55,HOP!A:L,12,0)</f>
        <v>21.76</v>
      </c>
      <c r="F55" s="4" t="str">
        <f>VLOOKUP(A55,HOP!A:C,3,0)</f>
        <v>4029457</v>
      </c>
      <c r="G55" s="4">
        <f t="shared" si="2"/>
        <v>0</v>
      </c>
      <c r="H55" s="4" t="str">
        <f t="shared" si="3"/>
        <v>，4029457</v>
      </c>
      <c r="I55" s="4" t="str">
        <f>VLOOKUP(A55,HOP!A:U,21,0)</f>
        <v>直连</v>
      </c>
    </row>
    <row r="56" s="4" customFormat="1" hidden="1" spans="1:9">
      <c r="A56" s="5">
        <v>999227259165273</v>
      </c>
      <c r="B56" s="6">
        <v>45205</v>
      </c>
      <c r="C56" s="6">
        <v>45206</v>
      </c>
      <c r="D56" s="4">
        <v>14.57</v>
      </c>
      <c r="E56" s="4" t="str">
        <f>VLOOKUP(A56,HOP!A:L,12,0)</f>
        <v>14.57</v>
      </c>
      <c r="F56" s="4" t="str">
        <f>VLOOKUP(A56,HOP!A:C,3,0)</f>
        <v>4029497</v>
      </c>
      <c r="G56" s="4">
        <f t="shared" si="2"/>
        <v>0</v>
      </c>
      <c r="H56" s="4" t="str">
        <f t="shared" si="3"/>
        <v>，4029497</v>
      </c>
      <c r="I56" s="4" t="str">
        <f>VLOOKUP(A56,HOP!A:U,21,0)</f>
        <v>直连</v>
      </c>
    </row>
    <row r="57" s="4" customFormat="1" hidden="1" spans="1:9">
      <c r="A57" s="5">
        <v>999227259456279</v>
      </c>
      <c r="B57" s="6">
        <v>45205</v>
      </c>
      <c r="C57" s="6">
        <v>45206</v>
      </c>
      <c r="D57" s="4">
        <v>77.71</v>
      </c>
      <c r="E57" s="4" t="str">
        <f>VLOOKUP(A57,HOP!A:L,12,0)</f>
        <v>77.71</v>
      </c>
      <c r="F57" s="4" t="str">
        <f>VLOOKUP(A57,HOP!A:C,3,0)</f>
        <v>4029650</v>
      </c>
      <c r="G57" s="4">
        <f t="shared" si="2"/>
        <v>0</v>
      </c>
      <c r="H57" s="4" t="str">
        <f t="shared" si="3"/>
        <v>，4029650</v>
      </c>
      <c r="I57" s="4" t="str">
        <f>VLOOKUP(A57,HOP!A:U,21,0)</f>
        <v>直连</v>
      </c>
    </row>
    <row r="58" s="4" customFormat="1" hidden="1" spans="1:9">
      <c r="A58" s="5">
        <v>999227259459935</v>
      </c>
      <c r="B58" s="6">
        <v>45205</v>
      </c>
      <c r="C58" s="6">
        <v>45206</v>
      </c>
      <c r="D58" s="4">
        <v>23.54</v>
      </c>
      <c r="E58" s="4" t="str">
        <f>VLOOKUP(A58,HOP!A:L,12,0)</f>
        <v>23.54</v>
      </c>
      <c r="F58" s="4" t="str">
        <f>VLOOKUP(A58,HOP!A:C,3,0)</f>
        <v>4029651</v>
      </c>
      <c r="G58" s="4">
        <f t="shared" si="2"/>
        <v>0</v>
      </c>
      <c r="H58" s="4" t="str">
        <f t="shared" si="3"/>
        <v>，4029651</v>
      </c>
      <c r="I58" s="4" t="str">
        <f>VLOOKUP(A58,HOP!A:U,21,0)</f>
        <v>直连</v>
      </c>
    </row>
    <row r="59" s="4" customFormat="1" hidden="1" spans="1:9">
      <c r="A59" s="5">
        <v>999227259784193</v>
      </c>
      <c r="B59" s="6">
        <v>45205</v>
      </c>
      <c r="C59" s="6">
        <v>45206</v>
      </c>
      <c r="D59" s="4">
        <v>51.45</v>
      </c>
      <c r="E59" s="4" t="str">
        <f>VLOOKUP(A59,HOP!A:L,12,0)</f>
        <v>51.45</v>
      </c>
      <c r="F59" s="4" t="str">
        <f>VLOOKUP(A59,HOP!A:C,3,0)</f>
        <v>4029709</v>
      </c>
      <c r="G59" s="4">
        <f t="shared" si="2"/>
        <v>0</v>
      </c>
      <c r="H59" s="4" t="str">
        <f t="shared" si="3"/>
        <v>，4029709</v>
      </c>
      <c r="I59" s="4" t="str">
        <f>VLOOKUP(A59,HOP!A:U,21,0)</f>
        <v>直连</v>
      </c>
    </row>
    <row r="60" s="4" customFormat="1" hidden="1" spans="1:9">
      <c r="A60" s="5">
        <v>999227260048720</v>
      </c>
      <c r="B60" s="6">
        <v>45205</v>
      </c>
      <c r="C60" s="6">
        <v>45206</v>
      </c>
      <c r="D60" s="4">
        <v>40.53</v>
      </c>
      <c r="E60" s="4" t="str">
        <f>VLOOKUP(A60,HOP!A:L,12,0)</f>
        <v>40.53</v>
      </c>
      <c r="F60" s="4" t="str">
        <f>VLOOKUP(A60,HOP!A:C,3,0)</f>
        <v>4029760</v>
      </c>
      <c r="G60" s="4">
        <f t="shared" si="2"/>
        <v>0</v>
      </c>
      <c r="H60" s="4" t="str">
        <f t="shared" si="3"/>
        <v>，4029760</v>
      </c>
      <c r="I60" s="4" t="str">
        <f>VLOOKUP(A60,HOP!A:U,21,0)</f>
        <v>直采</v>
      </c>
    </row>
    <row r="61" s="4" customFormat="1" hidden="1" spans="1:9">
      <c r="A61" s="5">
        <v>999227260549289</v>
      </c>
      <c r="B61" s="6">
        <v>45205</v>
      </c>
      <c r="C61" s="6">
        <v>45206</v>
      </c>
      <c r="D61" s="4">
        <v>24.13</v>
      </c>
      <c r="E61" s="4" t="str">
        <f>VLOOKUP(A61,HOP!A:L,12,0)</f>
        <v>24.13</v>
      </c>
      <c r="F61" s="4" t="str">
        <f>VLOOKUP(A61,HOP!A:C,3,0)</f>
        <v>4029928</v>
      </c>
      <c r="G61" s="4">
        <f t="shared" si="2"/>
        <v>0</v>
      </c>
      <c r="H61" s="4" t="str">
        <f t="shared" si="3"/>
        <v>，4029928</v>
      </c>
      <c r="I61" s="4" t="str">
        <f>VLOOKUP(A61,HOP!A:U,21,0)</f>
        <v>直连</v>
      </c>
    </row>
    <row r="62" s="4" customFormat="1" hidden="1" spans="1:9">
      <c r="A62" s="5">
        <v>999227260647075</v>
      </c>
      <c r="B62" s="6">
        <v>45205</v>
      </c>
      <c r="C62" s="6">
        <v>45206</v>
      </c>
      <c r="D62" s="4">
        <v>43.52</v>
      </c>
      <c r="E62" s="4" t="str">
        <f>VLOOKUP(A62,HOP!A:L,12,0)</f>
        <v>43.52</v>
      </c>
      <c r="F62" s="4" t="str">
        <f>VLOOKUP(A62,HOP!A:C,3,0)</f>
        <v>4029942</v>
      </c>
      <c r="G62" s="4">
        <f t="shared" si="2"/>
        <v>0</v>
      </c>
      <c r="H62" s="4" t="str">
        <f t="shared" si="3"/>
        <v>，4029942</v>
      </c>
      <c r="I62" s="4" t="str">
        <f>VLOOKUP(A62,HOP!A:U,21,0)</f>
        <v>直连</v>
      </c>
    </row>
    <row r="63" s="4" customFormat="1" hidden="1" spans="1:9">
      <c r="A63" s="5">
        <v>999227260848805</v>
      </c>
      <c r="B63" s="6">
        <v>45205</v>
      </c>
      <c r="C63" s="6">
        <v>45206</v>
      </c>
      <c r="D63" s="4">
        <v>41.49</v>
      </c>
      <c r="E63" s="4" t="str">
        <f>VLOOKUP(A63,HOP!A:L,12,0)</f>
        <v>41.49</v>
      </c>
      <c r="F63" s="4" t="str">
        <f>VLOOKUP(A63,HOP!A:C,3,0)</f>
        <v>4030040</v>
      </c>
      <c r="G63" s="4">
        <f t="shared" si="2"/>
        <v>0</v>
      </c>
      <c r="H63" s="4" t="str">
        <f t="shared" si="3"/>
        <v>，4030040</v>
      </c>
      <c r="I63" s="4" t="str">
        <f>VLOOKUP(A63,HOP!A:U,21,0)</f>
        <v>直连</v>
      </c>
    </row>
    <row r="64" s="4" customFormat="1" hidden="1" spans="1:9">
      <c r="A64" s="5">
        <v>999227260860014</v>
      </c>
      <c r="B64" s="6">
        <v>45205</v>
      </c>
      <c r="C64" s="6">
        <v>45206</v>
      </c>
      <c r="D64" s="4">
        <v>149.11</v>
      </c>
      <c r="E64" s="4" t="str">
        <f>VLOOKUP(A64,HOP!A:L,12,0)</f>
        <v>149.11</v>
      </c>
      <c r="F64" s="4" t="str">
        <f>VLOOKUP(A64,HOP!A:C,3,0)</f>
        <v>4030066</v>
      </c>
      <c r="G64" s="4">
        <f t="shared" si="2"/>
        <v>0</v>
      </c>
      <c r="H64" s="4" t="str">
        <f t="shared" si="3"/>
        <v>，4030066</v>
      </c>
      <c r="I64" s="4" t="str">
        <f>VLOOKUP(A64,HOP!A:U,21,0)</f>
        <v>直连</v>
      </c>
    </row>
    <row r="65" s="4" customFormat="1" hidden="1" spans="1:9">
      <c r="A65" s="5">
        <v>999227261775203</v>
      </c>
      <c r="B65" s="6">
        <v>45205</v>
      </c>
      <c r="C65" s="6">
        <v>45206</v>
      </c>
      <c r="D65" s="4">
        <v>20.93</v>
      </c>
      <c r="E65" s="4" t="str">
        <f>VLOOKUP(A65,HOP!A:L,12,0)</f>
        <v>20.93</v>
      </c>
      <c r="F65" s="4" t="str">
        <f>VLOOKUP(A65,HOP!A:C,3,0)</f>
        <v>4030394</v>
      </c>
      <c r="G65" s="4">
        <f t="shared" si="2"/>
        <v>0</v>
      </c>
      <c r="H65" s="4" t="str">
        <f t="shared" si="3"/>
        <v>，4030394</v>
      </c>
      <c r="I65" s="4" t="str">
        <f>VLOOKUP(A65,HOP!A:U,21,0)</f>
        <v>直连</v>
      </c>
    </row>
    <row r="66" s="4" customFormat="1" hidden="1" spans="1:9">
      <c r="A66" s="5">
        <v>999227261840380</v>
      </c>
      <c r="B66" s="6">
        <v>45205</v>
      </c>
      <c r="C66" s="6">
        <v>45206</v>
      </c>
      <c r="D66" s="4">
        <v>40.3</v>
      </c>
      <c r="E66" s="4" t="str">
        <f>VLOOKUP(A66,HOP!A:L,12,0)</f>
        <v>40.30</v>
      </c>
      <c r="F66" s="4" t="str">
        <f>VLOOKUP(A66,HOP!A:C,3,0)</f>
        <v>4030417</v>
      </c>
      <c r="G66" s="4">
        <f t="shared" si="2"/>
        <v>0</v>
      </c>
      <c r="H66" s="4" t="str">
        <f t="shared" si="3"/>
        <v>，4030417</v>
      </c>
      <c r="I66" s="4" t="str">
        <f>VLOOKUP(A66,HOP!A:U,21,0)</f>
        <v>直连</v>
      </c>
    </row>
    <row r="67" s="4" customFormat="1" hidden="1" spans="1:9">
      <c r="A67" s="5">
        <v>999227262025210</v>
      </c>
      <c r="B67" s="6">
        <v>45205</v>
      </c>
      <c r="C67" s="6">
        <v>45206</v>
      </c>
      <c r="D67" s="4">
        <v>56.65</v>
      </c>
      <c r="E67" s="4" t="str">
        <f>VLOOKUP(A67,HOP!A:L,12,0)</f>
        <v>56.65</v>
      </c>
      <c r="F67" s="4" t="str">
        <f>VLOOKUP(A67,HOP!A:C,3,0)</f>
        <v>4030559</v>
      </c>
      <c r="G67" s="4">
        <f t="shared" ref="G67:G82" si="4">D67-E67</f>
        <v>0</v>
      </c>
      <c r="H67" s="4" t="str">
        <f t="shared" ref="H67:H82" si="5">$H$1&amp;F67</f>
        <v>，4030559</v>
      </c>
      <c r="I67" s="4" t="str">
        <f>VLOOKUP(A67,HOP!A:U,21,0)</f>
        <v>直连</v>
      </c>
    </row>
    <row r="68" s="4" customFormat="1" hidden="1" spans="1:9">
      <c r="A68" s="5">
        <v>999227262537057</v>
      </c>
      <c r="B68" s="6">
        <v>45205</v>
      </c>
      <c r="C68" s="6">
        <v>45206</v>
      </c>
      <c r="D68" s="4">
        <v>63.8</v>
      </c>
      <c r="E68" s="4" t="str">
        <f>VLOOKUP(A68,HOP!A:L,12,0)</f>
        <v>63.80</v>
      </c>
      <c r="F68" s="4" t="str">
        <f>VLOOKUP(A68,HOP!A:C,3,0)</f>
        <v>4030776</v>
      </c>
      <c r="G68" s="4">
        <f t="shared" si="4"/>
        <v>0</v>
      </c>
      <c r="H68" s="4" t="str">
        <f t="shared" si="5"/>
        <v>，4030776</v>
      </c>
      <c r="I68" s="4" t="str">
        <f>VLOOKUP(A68,HOP!A:U,21,0)</f>
        <v>直连</v>
      </c>
    </row>
    <row r="69" s="4" customFormat="1" hidden="1" spans="1:9">
      <c r="A69" s="5">
        <v>999227262562023</v>
      </c>
      <c r="B69" s="6">
        <v>45205</v>
      </c>
      <c r="C69" s="6">
        <v>45206</v>
      </c>
      <c r="D69" s="4">
        <v>21.16</v>
      </c>
      <c r="E69" s="4" t="str">
        <f>VLOOKUP(A69,HOP!A:L,12,0)</f>
        <v>21.16</v>
      </c>
      <c r="F69" s="4" t="str">
        <f>VLOOKUP(A69,HOP!A:C,3,0)</f>
        <v>4030782</v>
      </c>
      <c r="G69" s="4">
        <f t="shared" si="4"/>
        <v>0</v>
      </c>
      <c r="H69" s="4" t="str">
        <f t="shared" si="5"/>
        <v>，4030782</v>
      </c>
      <c r="I69" s="4" t="str">
        <f>VLOOKUP(A69,HOP!A:U,21,0)</f>
        <v>直连</v>
      </c>
    </row>
    <row r="70" s="4" customFormat="1" hidden="1" spans="1:9">
      <c r="A70" s="5">
        <v>999227262609248</v>
      </c>
      <c r="B70" s="6">
        <v>45205</v>
      </c>
      <c r="C70" s="6">
        <v>45206</v>
      </c>
      <c r="D70" s="4">
        <v>39.11</v>
      </c>
      <c r="E70" s="4" t="str">
        <f>VLOOKUP(A70,HOP!A:L,12,0)</f>
        <v>39.11</v>
      </c>
      <c r="F70" s="4" t="str">
        <f>VLOOKUP(A70,HOP!A:C,3,0)</f>
        <v>4030793</v>
      </c>
      <c r="G70" s="4">
        <f t="shared" si="4"/>
        <v>0</v>
      </c>
      <c r="H70" s="4" t="str">
        <f t="shared" si="5"/>
        <v>，4030793</v>
      </c>
      <c r="I70" s="4" t="str">
        <f>VLOOKUP(A70,HOP!A:U,21,0)</f>
        <v>直连</v>
      </c>
    </row>
    <row r="71" s="4" customFormat="1" hidden="1" spans="1:9">
      <c r="A71" s="5">
        <v>999227263401071</v>
      </c>
      <c r="B71" s="6">
        <v>45205</v>
      </c>
      <c r="C71" s="6">
        <v>45206</v>
      </c>
      <c r="D71" s="4">
        <v>10.88</v>
      </c>
      <c r="E71" s="4" t="str">
        <f>VLOOKUP(A71,HOP!A:L,12,0)</f>
        <v>10.88</v>
      </c>
      <c r="F71" s="4" t="str">
        <f>VLOOKUP(A71,HOP!A:C,3,0)</f>
        <v>4031083</v>
      </c>
      <c r="G71" s="4">
        <f t="shared" si="4"/>
        <v>0</v>
      </c>
      <c r="H71" s="4" t="str">
        <f t="shared" si="5"/>
        <v>，4031083</v>
      </c>
      <c r="I71" s="4" t="str">
        <f>VLOOKUP(A71,HOP!A:U,21,0)</f>
        <v>直连</v>
      </c>
    </row>
    <row r="72" s="4" customFormat="1" hidden="1" spans="1:9">
      <c r="A72" s="5">
        <v>999227263540951</v>
      </c>
      <c r="B72" s="6">
        <v>45205</v>
      </c>
      <c r="C72" s="6">
        <v>45206</v>
      </c>
      <c r="D72" s="4">
        <v>39.17</v>
      </c>
      <c r="E72" s="4" t="str">
        <f>VLOOKUP(A72,HOP!A:L,12,0)</f>
        <v>39.17</v>
      </c>
      <c r="F72" s="4" t="str">
        <f>VLOOKUP(A72,HOP!A:C,3,0)</f>
        <v>4031110</v>
      </c>
      <c r="G72" s="4">
        <f t="shared" si="4"/>
        <v>0</v>
      </c>
      <c r="H72" s="4" t="str">
        <f t="shared" si="5"/>
        <v>，4031110</v>
      </c>
      <c r="I72" s="4" t="str">
        <f>VLOOKUP(A72,HOP!A:U,21,0)</f>
        <v>直连</v>
      </c>
    </row>
    <row r="73" s="4" customFormat="1" hidden="1" spans="1:9">
      <c r="A73" s="5">
        <v>999227263630250</v>
      </c>
      <c r="B73" s="6">
        <v>45205</v>
      </c>
      <c r="C73" s="6">
        <v>45206</v>
      </c>
      <c r="D73" s="4">
        <v>29.8</v>
      </c>
      <c r="E73" s="4" t="str">
        <f>VLOOKUP(A73,HOP!A:L,12,0)</f>
        <v>29.80</v>
      </c>
      <c r="F73" s="4" t="str">
        <f>VLOOKUP(A73,HOP!A:C,3,0)</f>
        <v>4031309</v>
      </c>
      <c r="G73" s="4">
        <f t="shared" si="4"/>
        <v>0</v>
      </c>
      <c r="H73" s="4" t="str">
        <f t="shared" si="5"/>
        <v>，4031309</v>
      </c>
      <c r="I73" s="4" t="str">
        <f>VLOOKUP(A73,HOP!A:U,21,0)</f>
        <v>直连</v>
      </c>
    </row>
    <row r="74" s="4" customFormat="1" hidden="1" spans="1:9">
      <c r="A74" s="5">
        <v>999227263675045</v>
      </c>
      <c r="B74" s="6">
        <v>45205</v>
      </c>
      <c r="C74" s="6">
        <v>45206</v>
      </c>
      <c r="D74" s="4">
        <v>20.74</v>
      </c>
      <c r="E74" s="4" t="str">
        <f>VLOOKUP(A74,HOP!A:L,12,0)</f>
        <v>20.74</v>
      </c>
      <c r="F74" s="4" t="str">
        <f>VLOOKUP(A74,HOP!A:C,3,0)</f>
        <v>4031321</v>
      </c>
      <c r="G74" s="4">
        <f t="shared" si="4"/>
        <v>0</v>
      </c>
      <c r="H74" s="4" t="str">
        <f t="shared" si="5"/>
        <v>，4031321</v>
      </c>
      <c r="I74" s="4" t="str">
        <f>VLOOKUP(A74,HOP!A:U,21,0)</f>
        <v>直连</v>
      </c>
    </row>
    <row r="75" s="4" customFormat="1" hidden="1" spans="1:9">
      <c r="A75" s="5">
        <v>999227263748643</v>
      </c>
      <c r="B75" s="6">
        <v>45205</v>
      </c>
      <c r="C75" s="6">
        <v>45206</v>
      </c>
      <c r="D75" s="4">
        <v>74.13</v>
      </c>
      <c r="E75" s="4" t="str">
        <f>VLOOKUP(A75,HOP!A:L,12,0)</f>
        <v>74.13</v>
      </c>
      <c r="F75" s="4" t="str">
        <f>VLOOKUP(A75,HOP!A:C,3,0)</f>
        <v>4031335</v>
      </c>
      <c r="G75" s="4">
        <f t="shared" si="4"/>
        <v>0</v>
      </c>
      <c r="H75" s="4" t="str">
        <f t="shared" si="5"/>
        <v>，4031335</v>
      </c>
      <c r="I75" s="4" t="str">
        <f>VLOOKUP(A75,HOP!A:U,21,0)</f>
        <v>直连</v>
      </c>
    </row>
    <row r="76" s="4" customFormat="1" hidden="1" spans="1:9">
      <c r="A76" s="5">
        <v>999227263751310</v>
      </c>
      <c r="B76" s="6">
        <v>45205</v>
      </c>
      <c r="C76" s="6">
        <v>45206</v>
      </c>
      <c r="D76" s="4">
        <v>80.34</v>
      </c>
      <c r="E76" s="4" t="str">
        <f>VLOOKUP(A76,HOP!A:L,12,0)</f>
        <v>80.34</v>
      </c>
      <c r="F76" s="4" t="str">
        <f>VLOOKUP(A76,HOP!A:C,3,0)</f>
        <v>4031336</v>
      </c>
      <c r="G76" s="4">
        <f t="shared" si="4"/>
        <v>0</v>
      </c>
      <c r="H76" s="4" t="str">
        <f t="shared" si="5"/>
        <v>，4031336</v>
      </c>
      <c r="I76" s="4" t="str">
        <f>VLOOKUP(A76,HOP!A:U,21,0)</f>
        <v>直连</v>
      </c>
    </row>
    <row r="77" s="4" customFormat="1" spans="1:10">
      <c r="A77" s="5">
        <v>999227263777320</v>
      </c>
      <c r="B77" s="6">
        <v>45205</v>
      </c>
      <c r="C77" s="6">
        <v>45206</v>
      </c>
      <c r="D77" s="4">
        <v>43.94</v>
      </c>
      <c r="E77" s="4" t="e">
        <f>VLOOKUP(A77,HOP!A:L,12,0)</f>
        <v>#N/A</v>
      </c>
      <c r="F77" s="4">
        <v>4031345</v>
      </c>
      <c r="G77" s="4" t="e">
        <f t="shared" si="4"/>
        <v>#N/A</v>
      </c>
      <c r="H77" s="4" t="str">
        <f t="shared" si="5"/>
        <v>，4031345</v>
      </c>
      <c r="I77" s="4" t="s">
        <v>435</v>
      </c>
      <c r="J77" s="4" t="s">
        <v>436</v>
      </c>
    </row>
    <row r="78" s="4" customFormat="1" hidden="1" spans="1:9">
      <c r="A78" s="5">
        <v>999227264267870</v>
      </c>
      <c r="B78" s="6">
        <v>45205</v>
      </c>
      <c r="C78" s="6">
        <v>45206</v>
      </c>
      <c r="D78" s="4">
        <v>74.8</v>
      </c>
      <c r="E78" s="4" t="str">
        <f>VLOOKUP(A78,HOP!A:L,12,0)</f>
        <v>74.80</v>
      </c>
      <c r="F78" s="4" t="str">
        <f>VLOOKUP(A78,HOP!A:C,3,0)</f>
        <v>4031637</v>
      </c>
      <c r="G78" s="4">
        <f t="shared" si="4"/>
        <v>0</v>
      </c>
      <c r="H78" s="4" t="str">
        <f t="shared" si="5"/>
        <v>，4031637</v>
      </c>
      <c r="I78" s="4" t="str">
        <f>VLOOKUP(A78,HOP!A:U,21,0)</f>
        <v>直连</v>
      </c>
    </row>
    <row r="79" s="4" customFormat="1" hidden="1" spans="1:9">
      <c r="A79" s="5">
        <v>999227264819828</v>
      </c>
      <c r="B79" s="6">
        <v>45205</v>
      </c>
      <c r="C79" s="6">
        <v>45206</v>
      </c>
      <c r="D79" s="4">
        <v>48.51</v>
      </c>
      <c r="E79" s="4" t="str">
        <f>VLOOKUP(A79,HOP!A:L,12,0)</f>
        <v>48.51</v>
      </c>
      <c r="F79" s="4" t="str">
        <f>VLOOKUP(A79,HOP!A:C,3,0)</f>
        <v>4031884</v>
      </c>
      <c r="G79" s="4">
        <f t="shared" si="4"/>
        <v>0</v>
      </c>
      <c r="H79" s="4" t="str">
        <f t="shared" si="5"/>
        <v>，4031884</v>
      </c>
      <c r="I79" s="4" t="str">
        <f>VLOOKUP(A79,HOP!A:U,21,0)</f>
        <v>直连</v>
      </c>
    </row>
    <row r="80" s="4" customFormat="1" hidden="1" spans="1:9">
      <c r="A80" s="5">
        <v>999227281909606</v>
      </c>
      <c r="B80" s="6">
        <v>45205</v>
      </c>
      <c r="C80" s="6">
        <v>45206</v>
      </c>
      <c r="D80" s="4">
        <v>24.56</v>
      </c>
      <c r="E80" s="4" t="str">
        <f>VLOOKUP(A80,HOP!A:L,12,0)</f>
        <v>24.56</v>
      </c>
      <c r="F80" s="4" t="str">
        <f>VLOOKUP(A80,HOP!A:C,3,0)</f>
        <v>4031944</v>
      </c>
      <c r="G80" s="4">
        <f t="shared" si="4"/>
        <v>0</v>
      </c>
      <c r="H80" s="4" t="str">
        <f t="shared" si="5"/>
        <v>，4031944</v>
      </c>
      <c r="I80" s="4" t="str">
        <f>VLOOKUP(A80,HOP!A:U,21,0)</f>
        <v>直连</v>
      </c>
    </row>
    <row r="81" s="4" customFormat="1" hidden="1" spans="1:9">
      <c r="A81" s="5">
        <v>999227282579880</v>
      </c>
      <c r="B81" s="6">
        <v>45205</v>
      </c>
      <c r="C81" s="6">
        <v>45206</v>
      </c>
      <c r="D81" s="4">
        <v>17.16</v>
      </c>
      <c r="E81" s="4" t="str">
        <f>VLOOKUP(A81,HOP!A:L,12,0)</f>
        <v>17.16</v>
      </c>
      <c r="F81" s="4" t="str">
        <f>VLOOKUP(A81,HOP!A:C,3,0)</f>
        <v>4032175</v>
      </c>
      <c r="G81" s="4">
        <f t="shared" si="4"/>
        <v>0</v>
      </c>
      <c r="H81" s="4" t="str">
        <f t="shared" si="5"/>
        <v>，4032175</v>
      </c>
      <c r="I81" s="4" t="str">
        <f>VLOOKUP(A81,HOP!A:U,21,0)</f>
        <v>直连</v>
      </c>
    </row>
    <row r="82" s="4" customFormat="1" hidden="1" spans="1:9">
      <c r="A82" s="5">
        <v>999227282997559</v>
      </c>
      <c r="B82" s="6">
        <v>45205</v>
      </c>
      <c r="C82" s="6">
        <v>45206</v>
      </c>
      <c r="D82" s="4">
        <v>16.49</v>
      </c>
      <c r="E82" s="4" t="str">
        <f>VLOOKUP(A82,HOP!A:L,12,0)</f>
        <v>16.49</v>
      </c>
      <c r="F82" s="4" t="str">
        <f>VLOOKUP(A82,HOP!A:C,3,0)</f>
        <v>4032234</v>
      </c>
      <c r="G82" s="4">
        <f t="shared" si="4"/>
        <v>0</v>
      </c>
      <c r="H82" s="4" t="str">
        <f t="shared" si="5"/>
        <v>，4032234</v>
      </c>
      <c r="I82" s="4" t="str">
        <f>VLOOKUP(A82,HOP!A:U,21,0)</f>
        <v>直连</v>
      </c>
    </row>
    <row r="84" spans="4:4">
      <c r="D84" s="4">
        <f>SUM(D2:D83)</f>
        <v>5831.21</v>
      </c>
    </row>
    <row r="88" spans="1:4">
      <c r="A88" s="4" t="s">
        <v>437</v>
      </c>
      <c r="C88" s="4">
        <v>928.71</v>
      </c>
      <c r="D88" s="4">
        <v>7271.39</v>
      </c>
    </row>
    <row r="89" spans="1:4">
      <c r="A89" s="4" t="s">
        <v>438</v>
      </c>
      <c r="C89" s="4">
        <v>4858.56</v>
      </c>
      <c r="D89" s="4">
        <v>38040.39</v>
      </c>
    </row>
    <row r="90" spans="1:4">
      <c r="A90" s="4" t="s">
        <v>439</v>
      </c>
      <c r="C90" s="4">
        <v>43.94</v>
      </c>
      <c r="D90" s="4">
        <v>344.03</v>
      </c>
    </row>
    <row r="91" spans="1:4">
      <c r="A91" s="4" t="s">
        <v>440</v>
      </c>
      <c r="C91" s="4">
        <f>SUBTOTAL(9,C88:C90)</f>
        <v>5831.21</v>
      </c>
      <c r="D91" s="4">
        <f>SUBTOTAL(9,D88:D90)</f>
        <v>45655.81</v>
      </c>
    </row>
    <row r="92" spans="1:1">
      <c r="A92" s="4" t="s">
        <v>441</v>
      </c>
    </row>
  </sheetData>
  <autoFilter ref="A1:XFD84">
    <filterColumn colId="3">
      <filters blank="1">
        <filter val="56.2"/>
        <filter val="40.3"/>
        <filter val="24.4"/>
        <filter val="38.4"/>
        <filter val="56.5"/>
        <filter val="16.7"/>
        <filter val="29.8"/>
        <filter val="63.8"/>
        <filter val="74.8"/>
        <filter val="172.9"/>
        <filter val="47.07"/>
        <filter val="39.11"/>
        <filter val="149.11"/>
        <filter val="49.12"/>
        <filter val="24.13"/>
        <filter val="74.13"/>
        <filter val="17.16"/>
        <filter val="21.16"/>
        <filter val="39.17"/>
        <filter val="22.23"/>
        <filter val="40.26"/>
        <filter val="85.26"/>
        <filter val="65.31"/>
        <filter val="5831.21"/>
        <filter val="80.34"/>
        <filter val="120.36"/>
        <filter val="14.37"/>
        <filter val="17.38"/>
        <filter val="307.38"/>
        <filter val="9.41"/>
        <filter val="34.41"/>
        <filter val="53.41"/>
        <filter val="40.42"/>
        <filter val="51.45"/>
        <filter val="58.47"/>
        <filter val="93.48"/>
        <filter val="130.48"/>
        <filter val="16.49"/>
        <filter val="41.49"/>
        <filter val="526.49"/>
        <filter val="48.51"/>
        <filter val="25.52"/>
        <filter val="43.52"/>
        <filter val="83.52"/>
        <filter val="40.53"/>
        <filter val="10.54"/>
        <filter val="23.54"/>
        <filter val="177.54"/>
        <filter val="146.55"/>
        <filter val="23.56"/>
        <filter val="24.56"/>
        <filter val="14.57"/>
        <filter val="20.57"/>
        <filter val="21.62"/>
        <filter val="23.64"/>
        <filter val="56.65"/>
        <filter val="31.67"/>
        <filter val="77.71"/>
        <filter val="20.74"/>
        <filter val="21.76"/>
        <filter val="288.76"/>
        <filter val="37.78"/>
        <filter val="38.79"/>
        <filter val="50.79"/>
        <filter val="82.81"/>
        <filter val="68.84"/>
        <filter val="83.84"/>
        <filter val="138.85"/>
        <filter val="500.85"/>
        <filter val="10.88"/>
        <filter val="23.91"/>
        <filter val="85.92"/>
        <filter val="20.93"/>
        <filter val="72.93"/>
        <filter val="7.94"/>
        <filter val="43.94"/>
        <filter val="109.96"/>
        <filter val="205.98"/>
        <filter val="38.99"/>
      </filters>
    </filterColumn>
    <filterColumn colId="6">
      <filters blank="1">
        <filter val="#N/A"/>
        <filter val="-0.41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442</v>
      </c>
      <c r="B1" s="2" t="s">
        <v>443</v>
      </c>
      <c r="C1" s="2" t="s">
        <v>444</v>
      </c>
      <c r="D1" s="2" t="s">
        <v>445</v>
      </c>
      <c r="E1" s="2" t="s">
        <v>13</v>
      </c>
      <c r="F1" s="2" t="s">
        <v>5</v>
      </c>
      <c r="G1" s="2" t="s">
        <v>6</v>
      </c>
      <c r="H1" s="2" t="s">
        <v>446</v>
      </c>
      <c r="I1" s="2" t="s">
        <v>447</v>
      </c>
      <c r="J1" s="2" t="s">
        <v>448</v>
      </c>
      <c r="K1" s="2" t="s">
        <v>449</v>
      </c>
      <c r="L1" s="2" t="s">
        <v>450</v>
      </c>
      <c r="M1" s="2" t="s">
        <v>451</v>
      </c>
      <c r="N1" s="2" t="s">
        <v>452</v>
      </c>
      <c r="O1" s="2" t="s">
        <v>453</v>
      </c>
      <c r="P1" s="2" t="s">
        <v>454</v>
      </c>
      <c r="Q1" s="2" t="s">
        <v>455</v>
      </c>
      <c r="R1" s="2" t="s">
        <v>456</v>
      </c>
      <c r="S1" s="2" t="s">
        <v>457</v>
      </c>
      <c r="T1" s="2" t="s">
        <v>458</v>
      </c>
      <c r="U1" s="2" t="s">
        <v>459</v>
      </c>
      <c r="V1" s="2" t="s">
        <v>460</v>
      </c>
    </row>
    <row r="2" s="1" customFormat="1" spans="1:22">
      <c r="A2" s="3">
        <v>999227256846328</v>
      </c>
      <c r="B2" s="1" t="s">
        <v>461</v>
      </c>
      <c r="C2" s="1" t="s">
        <v>462</v>
      </c>
      <c r="D2" s="1" t="s">
        <v>463</v>
      </c>
      <c r="E2" s="1" t="s">
        <v>464</v>
      </c>
      <c r="F2" s="1" t="s">
        <v>465</v>
      </c>
      <c r="G2" s="1" t="s">
        <v>461</v>
      </c>
      <c r="H2" s="1" t="s">
        <v>466</v>
      </c>
      <c r="I2" s="1" t="s">
        <v>467</v>
      </c>
      <c r="J2" s="1" t="s">
        <v>468</v>
      </c>
      <c r="K2" s="1" t="s">
        <v>467</v>
      </c>
      <c r="L2" s="1" t="s">
        <v>467</v>
      </c>
      <c r="M2" s="1" t="s">
        <v>469</v>
      </c>
      <c r="N2" s="1" t="s">
        <v>469</v>
      </c>
      <c r="O2" s="1" t="s">
        <v>467</v>
      </c>
      <c r="P2" s="1" t="s">
        <v>470</v>
      </c>
      <c r="Q2" s="1" t="s">
        <v>471</v>
      </c>
      <c r="R2" s="1" t="s">
        <v>472</v>
      </c>
      <c r="S2" s="1" t="s">
        <v>473</v>
      </c>
      <c r="T2" s="1" t="s">
        <v>474</v>
      </c>
      <c r="U2" s="1" t="s">
        <v>475</v>
      </c>
      <c r="V2" s="1" t="s">
        <v>476</v>
      </c>
    </row>
    <row r="3" s="1" customFormat="1" spans="1:22">
      <c r="A3" s="3">
        <v>999227282997559</v>
      </c>
      <c r="B3" s="1" t="s">
        <v>465</v>
      </c>
      <c r="C3" s="1" t="s">
        <v>477</v>
      </c>
      <c r="D3" s="1" t="s">
        <v>478</v>
      </c>
      <c r="E3" s="1" t="s">
        <v>479</v>
      </c>
      <c r="F3" s="1" t="s">
        <v>465</v>
      </c>
      <c r="G3" s="1" t="s">
        <v>461</v>
      </c>
      <c r="H3" s="1" t="s">
        <v>466</v>
      </c>
      <c r="I3" s="1" t="s">
        <v>480</v>
      </c>
      <c r="J3" s="1" t="s">
        <v>30</v>
      </c>
      <c r="K3" s="1" t="s">
        <v>481</v>
      </c>
      <c r="L3" s="1" t="s">
        <v>481</v>
      </c>
      <c r="M3" s="1" t="s">
        <v>469</v>
      </c>
      <c r="N3" s="1" t="s">
        <v>469</v>
      </c>
      <c r="O3" s="1" t="s">
        <v>467</v>
      </c>
      <c r="P3" s="1" t="s">
        <v>470</v>
      </c>
      <c r="Q3" s="1" t="s">
        <v>471</v>
      </c>
      <c r="R3" s="1" t="s">
        <v>482</v>
      </c>
      <c r="S3" s="1" t="s">
        <v>473</v>
      </c>
      <c r="T3" s="1" t="s">
        <v>474</v>
      </c>
      <c r="U3" s="1" t="s">
        <v>475</v>
      </c>
      <c r="V3" s="1" t="s">
        <v>483</v>
      </c>
    </row>
    <row r="4" s="1" customFormat="1" spans="1:22">
      <c r="A4" s="3">
        <v>999227282579880</v>
      </c>
      <c r="B4" s="1" t="s">
        <v>465</v>
      </c>
      <c r="C4" s="1" t="s">
        <v>484</v>
      </c>
      <c r="D4" s="1" t="s">
        <v>485</v>
      </c>
      <c r="E4" s="1" t="s">
        <v>486</v>
      </c>
      <c r="F4" s="1" t="s">
        <v>465</v>
      </c>
      <c r="G4" s="1" t="s">
        <v>461</v>
      </c>
      <c r="H4" s="1" t="s">
        <v>466</v>
      </c>
      <c r="I4" s="1" t="s">
        <v>487</v>
      </c>
      <c r="J4" s="1" t="s">
        <v>30</v>
      </c>
      <c r="K4" s="1" t="s">
        <v>488</v>
      </c>
      <c r="L4" s="1" t="s">
        <v>488</v>
      </c>
      <c r="M4" s="1" t="s">
        <v>469</v>
      </c>
      <c r="N4" s="1" t="s">
        <v>469</v>
      </c>
      <c r="O4" s="1" t="s">
        <v>467</v>
      </c>
      <c r="P4" s="1" t="s">
        <v>470</v>
      </c>
      <c r="Q4" s="1" t="s">
        <v>471</v>
      </c>
      <c r="R4" s="1" t="s">
        <v>489</v>
      </c>
      <c r="S4" s="1" t="s">
        <v>473</v>
      </c>
      <c r="T4" s="1" t="s">
        <v>474</v>
      </c>
      <c r="U4" s="1" t="s">
        <v>475</v>
      </c>
      <c r="V4" s="1" t="s">
        <v>476</v>
      </c>
    </row>
    <row r="5" s="1" customFormat="1" spans="1:22">
      <c r="A5" s="3">
        <v>999227281909606</v>
      </c>
      <c r="B5" s="1" t="s">
        <v>465</v>
      </c>
      <c r="C5" s="1" t="s">
        <v>490</v>
      </c>
      <c r="D5" s="1" t="s">
        <v>491</v>
      </c>
      <c r="E5" s="1" t="s">
        <v>492</v>
      </c>
      <c r="F5" s="1" t="s">
        <v>465</v>
      </c>
      <c r="G5" s="1" t="s">
        <v>461</v>
      </c>
      <c r="H5" s="1" t="s">
        <v>466</v>
      </c>
      <c r="I5" s="1" t="s">
        <v>493</v>
      </c>
      <c r="J5" s="1" t="s">
        <v>30</v>
      </c>
      <c r="K5" s="1" t="s">
        <v>494</v>
      </c>
      <c r="L5" s="1" t="s">
        <v>494</v>
      </c>
      <c r="M5" s="1" t="s">
        <v>469</v>
      </c>
      <c r="N5" s="1" t="s">
        <v>469</v>
      </c>
      <c r="O5" s="1" t="s">
        <v>467</v>
      </c>
      <c r="P5" s="1" t="s">
        <v>470</v>
      </c>
      <c r="Q5" s="1" t="s">
        <v>471</v>
      </c>
      <c r="R5" s="1" t="s">
        <v>495</v>
      </c>
      <c r="S5" s="1" t="s">
        <v>473</v>
      </c>
      <c r="T5" s="1" t="s">
        <v>474</v>
      </c>
      <c r="U5" s="1" t="s">
        <v>475</v>
      </c>
      <c r="V5" s="1" t="s">
        <v>483</v>
      </c>
    </row>
    <row r="6" s="1" customFormat="1" spans="1:22">
      <c r="A6" s="3">
        <v>999227264819828</v>
      </c>
      <c r="B6" s="1" t="s">
        <v>465</v>
      </c>
      <c r="C6" s="1" t="s">
        <v>496</v>
      </c>
      <c r="D6" s="1" t="s">
        <v>497</v>
      </c>
      <c r="E6" s="1" t="s">
        <v>498</v>
      </c>
      <c r="F6" s="1" t="s">
        <v>465</v>
      </c>
      <c r="G6" s="1" t="s">
        <v>461</v>
      </c>
      <c r="H6" s="1" t="s">
        <v>466</v>
      </c>
      <c r="I6" s="1" t="s">
        <v>499</v>
      </c>
      <c r="J6" s="1" t="s">
        <v>30</v>
      </c>
      <c r="K6" s="1" t="s">
        <v>500</v>
      </c>
      <c r="L6" s="1" t="s">
        <v>500</v>
      </c>
      <c r="M6" s="1" t="s">
        <v>469</v>
      </c>
      <c r="N6" s="1" t="s">
        <v>469</v>
      </c>
      <c r="O6" s="1" t="s">
        <v>467</v>
      </c>
      <c r="P6" s="1" t="s">
        <v>470</v>
      </c>
      <c r="Q6" s="1" t="s">
        <v>471</v>
      </c>
      <c r="R6" s="1" t="s">
        <v>501</v>
      </c>
      <c r="S6" s="1" t="s">
        <v>473</v>
      </c>
      <c r="T6" s="1" t="s">
        <v>474</v>
      </c>
      <c r="U6" s="1" t="s">
        <v>475</v>
      </c>
      <c r="V6" s="1" t="s">
        <v>502</v>
      </c>
    </row>
    <row r="7" s="1" customFormat="1" spans="1:22">
      <c r="A7" s="3">
        <v>999227264267870</v>
      </c>
      <c r="B7" s="1" t="s">
        <v>465</v>
      </c>
      <c r="C7" s="1" t="s">
        <v>503</v>
      </c>
      <c r="D7" s="1" t="s">
        <v>504</v>
      </c>
      <c r="E7" s="1" t="s">
        <v>505</v>
      </c>
      <c r="F7" s="1" t="s">
        <v>465</v>
      </c>
      <c r="G7" s="1" t="s">
        <v>461</v>
      </c>
      <c r="H7" s="1" t="s">
        <v>466</v>
      </c>
      <c r="I7" s="1" t="s">
        <v>506</v>
      </c>
      <c r="J7" s="1" t="s">
        <v>30</v>
      </c>
      <c r="K7" s="1" t="s">
        <v>507</v>
      </c>
      <c r="L7" s="1" t="s">
        <v>507</v>
      </c>
      <c r="M7" s="1" t="s">
        <v>469</v>
      </c>
      <c r="N7" s="1" t="s">
        <v>469</v>
      </c>
      <c r="O7" s="1" t="s">
        <v>467</v>
      </c>
      <c r="P7" s="1" t="s">
        <v>470</v>
      </c>
      <c r="Q7" s="1" t="s">
        <v>471</v>
      </c>
      <c r="R7" s="1" t="s">
        <v>508</v>
      </c>
      <c r="S7" s="1" t="s">
        <v>473</v>
      </c>
      <c r="T7" s="1" t="s">
        <v>474</v>
      </c>
      <c r="U7" s="1" t="s">
        <v>475</v>
      </c>
      <c r="V7" s="1" t="s">
        <v>509</v>
      </c>
    </row>
    <row r="8" s="1" customFormat="1" spans="1:22">
      <c r="A8" s="3">
        <v>999227263751310</v>
      </c>
      <c r="B8" s="1" t="s">
        <v>465</v>
      </c>
      <c r="C8" s="1" t="s">
        <v>510</v>
      </c>
      <c r="D8" s="1" t="s">
        <v>511</v>
      </c>
      <c r="E8" s="1" t="s">
        <v>512</v>
      </c>
      <c r="F8" s="1" t="s">
        <v>465</v>
      </c>
      <c r="G8" s="1" t="s">
        <v>461</v>
      </c>
      <c r="H8" s="1" t="s">
        <v>466</v>
      </c>
      <c r="I8" s="1" t="s">
        <v>513</v>
      </c>
      <c r="J8" s="1" t="s">
        <v>30</v>
      </c>
      <c r="K8" s="1" t="s">
        <v>514</v>
      </c>
      <c r="L8" s="1" t="s">
        <v>514</v>
      </c>
      <c r="M8" s="1" t="s">
        <v>469</v>
      </c>
      <c r="N8" s="1" t="s">
        <v>469</v>
      </c>
      <c r="O8" s="1" t="s">
        <v>467</v>
      </c>
      <c r="P8" s="1" t="s">
        <v>470</v>
      </c>
      <c r="Q8" s="1" t="s">
        <v>471</v>
      </c>
      <c r="R8" s="1" t="s">
        <v>515</v>
      </c>
      <c r="S8" s="1" t="s">
        <v>473</v>
      </c>
      <c r="T8" s="1" t="s">
        <v>474</v>
      </c>
      <c r="U8" s="1" t="s">
        <v>475</v>
      </c>
      <c r="V8" s="1" t="s">
        <v>483</v>
      </c>
    </row>
    <row r="9" s="1" customFormat="1" spans="1:22">
      <c r="A9" s="3">
        <v>999227263748643</v>
      </c>
      <c r="B9" s="1" t="s">
        <v>465</v>
      </c>
      <c r="C9" s="1" t="s">
        <v>516</v>
      </c>
      <c r="D9" s="1" t="s">
        <v>517</v>
      </c>
      <c r="E9" s="1" t="s">
        <v>518</v>
      </c>
      <c r="F9" s="1" t="s">
        <v>465</v>
      </c>
      <c r="G9" s="1" t="s">
        <v>461</v>
      </c>
      <c r="H9" s="1" t="s">
        <v>466</v>
      </c>
      <c r="I9" s="1" t="s">
        <v>519</v>
      </c>
      <c r="J9" s="1" t="s">
        <v>30</v>
      </c>
      <c r="K9" s="1" t="s">
        <v>520</v>
      </c>
      <c r="L9" s="1" t="s">
        <v>520</v>
      </c>
      <c r="M9" s="1" t="s">
        <v>469</v>
      </c>
      <c r="N9" s="1" t="s">
        <v>469</v>
      </c>
      <c r="O9" s="1" t="s">
        <v>467</v>
      </c>
      <c r="P9" s="1" t="s">
        <v>470</v>
      </c>
      <c r="Q9" s="1" t="s">
        <v>471</v>
      </c>
      <c r="R9" s="1" t="s">
        <v>521</v>
      </c>
      <c r="S9" s="1" t="s">
        <v>473</v>
      </c>
      <c r="T9" s="1" t="s">
        <v>474</v>
      </c>
      <c r="U9" s="1" t="s">
        <v>475</v>
      </c>
      <c r="V9" s="1" t="s">
        <v>483</v>
      </c>
    </row>
    <row r="10" s="1" customFormat="1" spans="1:22">
      <c r="A10" s="3">
        <v>999227263675045</v>
      </c>
      <c r="B10" s="1" t="s">
        <v>465</v>
      </c>
      <c r="C10" s="1" t="s">
        <v>522</v>
      </c>
      <c r="D10" s="1" t="s">
        <v>523</v>
      </c>
      <c r="E10" s="1" t="s">
        <v>524</v>
      </c>
      <c r="F10" s="1" t="s">
        <v>465</v>
      </c>
      <c r="G10" s="1" t="s">
        <v>461</v>
      </c>
      <c r="H10" s="1" t="s">
        <v>466</v>
      </c>
      <c r="I10" s="1" t="s">
        <v>525</v>
      </c>
      <c r="J10" s="1" t="s">
        <v>30</v>
      </c>
      <c r="K10" s="1" t="s">
        <v>526</v>
      </c>
      <c r="L10" s="1" t="s">
        <v>526</v>
      </c>
      <c r="M10" s="1" t="s">
        <v>469</v>
      </c>
      <c r="N10" s="1" t="s">
        <v>469</v>
      </c>
      <c r="O10" s="1" t="s">
        <v>467</v>
      </c>
      <c r="P10" s="1" t="s">
        <v>470</v>
      </c>
      <c r="Q10" s="1" t="s">
        <v>471</v>
      </c>
      <c r="R10" s="1" t="s">
        <v>527</v>
      </c>
      <c r="S10" s="1" t="s">
        <v>473</v>
      </c>
      <c r="T10" s="1" t="s">
        <v>474</v>
      </c>
      <c r="U10" s="1" t="s">
        <v>475</v>
      </c>
      <c r="V10" s="1" t="s">
        <v>483</v>
      </c>
    </row>
    <row r="11" s="1" customFormat="1" spans="1:22">
      <c r="A11" s="3">
        <v>999227263630250</v>
      </c>
      <c r="B11" s="1" t="s">
        <v>465</v>
      </c>
      <c r="C11" s="1" t="s">
        <v>528</v>
      </c>
      <c r="D11" s="1" t="s">
        <v>529</v>
      </c>
      <c r="E11" s="1" t="s">
        <v>530</v>
      </c>
      <c r="F11" s="1" t="s">
        <v>465</v>
      </c>
      <c r="G11" s="1" t="s">
        <v>461</v>
      </c>
      <c r="H11" s="1" t="s">
        <v>466</v>
      </c>
      <c r="I11" s="1" t="s">
        <v>531</v>
      </c>
      <c r="J11" s="1" t="s">
        <v>30</v>
      </c>
      <c r="K11" s="1" t="s">
        <v>532</v>
      </c>
      <c r="L11" s="1" t="s">
        <v>532</v>
      </c>
      <c r="M11" s="1" t="s">
        <v>469</v>
      </c>
      <c r="N11" s="1" t="s">
        <v>469</v>
      </c>
      <c r="O11" s="1" t="s">
        <v>467</v>
      </c>
      <c r="P11" s="1" t="s">
        <v>470</v>
      </c>
      <c r="Q11" s="1" t="s">
        <v>471</v>
      </c>
      <c r="R11" s="1" t="s">
        <v>533</v>
      </c>
      <c r="S11" s="1" t="s">
        <v>473</v>
      </c>
      <c r="T11" s="1" t="s">
        <v>474</v>
      </c>
      <c r="U11" s="1" t="s">
        <v>475</v>
      </c>
      <c r="V11" s="1" t="s">
        <v>483</v>
      </c>
    </row>
    <row r="12" s="1" customFormat="1" spans="1:22">
      <c r="A12" s="3">
        <v>999227263540951</v>
      </c>
      <c r="B12" s="1" t="s">
        <v>465</v>
      </c>
      <c r="C12" s="1" t="s">
        <v>534</v>
      </c>
      <c r="D12" s="1" t="s">
        <v>535</v>
      </c>
      <c r="E12" s="1" t="s">
        <v>536</v>
      </c>
      <c r="F12" s="1" t="s">
        <v>465</v>
      </c>
      <c r="G12" s="1" t="s">
        <v>461</v>
      </c>
      <c r="H12" s="1" t="s">
        <v>466</v>
      </c>
      <c r="I12" s="1" t="s">
        <v>537</v>
      </c>
      <c r="J12" s="1" t="s">
        <v>30</v>
      </c>
      <c r="K12" s="1" t="s">
        <v>538</v>
      </c>
      <c r="L12" s="1" t="s">
        <v>538</v>
      </c>
      <c r="M12" s="1" t="s">
        <v>469</v>
      </c>
      <c r="N12" s="1" t="s">
        <v>469</v>
      </c>
      <c r="O12" s="1" t="s">
        <v>467</v>
      </c>
      <c r="P12" s="1" t="s">
        <v>470</v>
      </c>
      <c r="Q12" s="1" t="s">
        <v>471</v>
      </c>
      <c r="R12" s="1" t="s">
        <v>539</v>
      </c>
      <c r="S12" s="1" t="s">
        <v>473</v>
      </c>
      <c r="T12" s="1" t="s">
        <v>474</v>
      </c>
      <c r="U12" s="1" t="s">
        <v>475</v>
      </c>
      <c r="V12" s="1" t="s">
        <v>540</v>
      </c>
    </row>
    <row r="13" s="1" customFormat="1" spans="1:22">
      <c r="A13" s="3">
        <v>999227263401071</v>
      </c>
      <c r="B13" s="1" t="s">
        <v>465</v>
      </c>
      <c r="C13" s="1" t="s">
        <v>541</v>
      </c>
      <c r="D13" s="1" t="s">
        <v>542</v>
      </c>
      <c r="E13" s="1" t="s">
        <v>543</v>
      </c>
      <c r="F13" s="1" t="s">
        <v>465</v>
      </c>
      <c r="G13" s="1" t="s">
        <v>461</v>
      </c>
      <c r="H13" s="1" t="s">
        <v>466</v>
      </c>
      <c r="I13" s="1" t="s">
        <v>544</v>
      </c>
      <c r="J13" s="1" t="s">
        <v>30</v>
      </c>
      <c r="K13" s="1" t="s">
        <v>545</v>
      </c>
      <c r="L13" s="1" t="s">
        <v>545</v>
      </c>
      <c r="M13" s="1" t="s">
        <v>469</v>
      </c>
      <c r="N13" s="1" t="s">
        <v>469</v>
      </c>
      <c r="O13" s="1" t="s">
        <v>467</v>
      </c>
      <c r="P13" s="1" t="s">
        <v>470</v>
      </c>
      <c r="Q13" s="1" t="s">
        <v>471</v>
      </c>
      <c r="R13" s="1" t="s">
        <v>546</v>
      </c>
      <c r="S13" s="1" t="s">
        <v>473</v>
      </c>
      <c r="T13" s="1" t="s">
        <v>474</v>
      </c>
      <c r="U13" s="1" t="s">
        <v>475</v>
      </c>
      <c r="V13" s="1" t="s">
        <v>483</v>
      </c>
    </row>
    <row r="14" s="1" customFormat="1" spans="1:22">
      <c r="A14" s="3">
        <v>999227262609248</v>
      </c>
      <c r="B14" s="1" t="s">
        <v>465</v>
      </c>
      <c r="C14" s="1" t="s">
        <v>547</v>
      </c>
      <c r="D14" s="1" t="s">
        <v>548</v>
      </c>
      <c r="E14" s="1" t="s">
        <v>549</v>
      </c>
      <c r="F14" s="1" t="s">
        <v>465</v>
      </c>
      <c r="G14" s="1" t="s">
        <v>461</v>
      </c>
      <c r="H14" s="1" t="s">
        <v>466</v>
      </c>
      <c r="I14" s="1" t="s">
        <v>550</v>
      </c>
      <c r="J14" s="1" t="s">
        <v>30</v>
      </c>
      <c r="K14" s="1" t="s">
        <v>551</v>
      </c>
      <c r="L14" s="1" t="s">
        <v>551</v>
      </c>
      <c r="M14" s="1" t="s">
        <v>469</v>
      </c>
      <c r="N14" s="1" t="s">
        <v>469</v>
      </c>
      <c r="O14" s="1" t="s">
        <v>467</v>
      </c>
      <c r="P14" s="1" t="s">
        <v>470</v>
      </c>
      <c r="Q14" s="1" t="s">
        <v>471</v>
      </c>
      <c r="R14" s="1" t="s">
        <v>552</v>
      </c>
      <c r="S14" s="1" t="s">
        <v>473</v>
      </c>
      <c r="T14" s="1" t="s">
        <v>474</v>
      </c>
      <c r="U14" s="1" t="s">
        <v>475</v>
      </c>
      <c r="V14" s="1" t="s">
        <v>483</v>
      </c>
    </row>
    <row r="15" s="1" customFormat="1" spans="1:22">
      <c r="A15" s="3">
        <v>999227262562023</v>
      </c>
      <c r="B15" s="1" t="s">
        <v>465</v>
      </c>
      <c r="C15" s="1" t="s">
        <v>553</v>
      </c>
      <c r="D15" s="1" t="s">
        <v>554</v>
      </c>
      <c r="E15" s="1" t="s">
        <v>555</v>
      </c>
      <c r="F15" s="1" t="s">
        <v>465</v>
      </c>
      <c r="G15" s="1" t="s">
        <v>461</v>
      </c>
      <c r="H15" s="1" t="s">
        <v>466</v>
      </c>
      <c r="I15" s="1" t="s">
        <v>556</v>
      </c>
      <c r="J15" s="1" t="s">
        <v>30</v>
      </c>
      <c r="K15" s="1" t="s">
        <v>557</v>
      </c>
      <c r="L15" s="1" t="s">
        <v>557</v>
      </c>
      <c r="M15" s="1" t="s">
        <v>469</v>
      </c>
      <c r="N15" s="1" t="s">
        <v>469</v>
      </c>
      <c r="O15" s="1" t="s">
        <v>467</v>
      </c>
      <c r="P15" s="1" t="s">
        <v>470</v>
      </c>
      <c r="Q15" s="1" t="s">
        <v>471</v>
      </c>
      <c r="R15" s="1" t="s">
        <v>558</v>
      </c>
      <c r="S15" s="1" t="s">
        <v>473</v>
      </c>
      <c r="T15" s="1" t="s">
        <v>474</v>
      </c>
      <c r="U15" s="1" t="s">
        <v>475</v>
      </c>
      <c r="V15" s="1" t="s">
        <v>483</v>
      </c>
    </row>
    <row r="16" s="1" customFormat="1" spans="1:22">
      <c r="A16" s="3">
        <v>999227262537057</v>
      </c>
      <c r="B16" s="1" t="s">
        <v>465</v>
      </c>
      <c r="C16" s="1" t="s">
        <v>559</v>
      </c>
      <c r="D16" s="1" t="s">
        <v>560</v>
      </c>
      <c r="E16" s="1" t="s">
        <v>561</v>
      </c>
      <c r="F16" s="1" t="s">
        <v>465</v>
      </c>
      <c r="G16" s="1" t="s">
        <v>461</v>
      </c>
      <c r="H16" s="1" t="s">
        <v>466</v>
      </c>
      <c r="I16" s="1" t="s">
        <v>562</v>
      </c>
      <c r="J16" s="1" t="s">
        <v>30</v>
      </c>
      <c r="K16" s="1" t="s">
        <v>563</v>
      </c>
      <c r="L16" s="1" t="s">
        <v>563</v>
      </c>
      <c r="M16" s="1" t="s">
        <v>469</v>
      </c>
      <c r="N16" s="1" t="s">
        <v>469</v>
      </c>
      <c r="O16" s="1" t="s">
        <v>467</v>
      </c>
      <c r="P16" s="1" t="s">
        <v>470</v>
      </c>
      <c r="Q16" s="1" t="s">
        <v>471</v>
      </c>
      <c r="R16" s="1" t="s">
        <v>564</v>
      </c>
      <c r="S16" s="1" t="s">
        <v>473</v>
      </c>
      <c r="T16" s="1" t="s">
        <v>474</v>
      </c>
      <c r="U16" s="1" t="s">
        <v>475</v>
      </c>
      <c r="V16" s="1" t="s">
        <v>540</v>
      </c>
    </row>
    <row r="17" s="1" customFormat="1" spans="1:22">
      <c r="A17" s="3">
        <v>999227262025210</v>
      </c>
      <c r="B17" s="1" t="s">
        <v>465</v>
      </c>
      <c r="C17" s="1" t="s">
        <v>565</v>
      </c>
      <c r="D17" s="1" t="s">
        <v>566</v>
      </c>
      <c r="E17" s="1" t="s">
        <v>567</v>
      </c>
      <c r="F17" s="1" t="s">
        <v>465</v>
      </c>
      <c r="G17" s="1" t="s">
        <v>461</v>
      </c>
      <c r="H17" s="1" t="s">
        <v>466</v>
      </c>
      <c r="I17" s="1" t="s">
        <v>568</v>
      </c>
      <c r="J17" s="1" t="s">
        <v>30</v>
      </c>
      <c r="K17" s="1" t="s">
        <v>569</v>
      </c>
      <c r="L17" s="1" t="s">
        <v>569</v>
      </c>
      <c r="M17" s="1" t="s">
        <v>469</v>
      </c>
      <c r="N17" s="1" t="s">
        <v>469</v>
      </c>
      <c r="O17" s="1" t="s">
        <v>467</v>
      </c>
      <c r="P17" s="1" t="s">
        <v>470</v>
      </c>
      <c r="Q17" s="1" t="s">
        <v>471</v>
      </c>
      <c r="R17" s="1" t="s">
        <v>570</v>
      </c>
      <c r="S17" s="1" t="s">
        <v>473</v>
      </c>
      <c r="T17" s="1" t="s">
        <v>474</v>
      </c>
      <c r="U17" s="1" t="s">
        <v>475</v>
      </c>
      <c r="V17" s="1" t="s">
        <v>483</v>
      </c>
    </row>
    <row r="18" s="1" customFormat="1" spans="1:22">
      <c r="A18" s="3">
        <v>999227261840380</v>
      </c>
      <c r="B18" s="1" t="s">
        <v>465</v>
      </c>
      <c r="C18" s="1" t="s">
        <v>571</v>
      </c>
      <c r="D18" s="1" t="s">
        <v>572</v>
      </c>
      <c r="E18" s="1" t="s">
        <v>573</v>
      </c>
      <c r="F18" s="1" t="s">
        <v>465</v>
      </c>
      <c r="G18" s="1" t="s">
        <v>461</v>
      </c>
      <c r="H18" s="1" t="s">
        <v>466</v>
      </c>
      <c r="I18" s="1" t="s">
        <v>574</v>
      </c>
      <c r="J18" s="1" t="s">
        <v>30</v>
      </c>
      <c r="K18" s="1" t="s">
        <v>575</v>
      </c>
      <c r="L18" s="1" t="s">
        <v>575</v>
      </c>
      <c r="M18" s="1" t="s">
        <v>469</v>
      </c>
      <c r="N18" s="1" t="s">
        <v>469</v>
      </c>
      <c r="O18" s="1" t="s">
        <v>467</v>
      </c>
      <c r="P18" s="1" t="s">
        <v>470</v>
      </c>
      <c r="Q18" s="1" t="s">
        <v>471</v>
      </c>
      <c r="R18" s="1" t="s">
        <v>576</v>
      </c>
      <c r="S18" s="1" t="s">
        <v>473</v>
      </c>
      <c r="T18" s="1" t="s">
        <v>474</v>
      </c>
      <c r="U18" s="1" t="s">
        <v>475</v>
      </c>
      <c r="V18" s="1" t="s">
        <v>483</v>
      </c>
    </row>
    <row r="19" s="1" customFormat="1" spans="1:22">
      <c r="A19" s="3">
        <v>999227261775203</v>
      </c>
      <c r="B19" s="1" t="s">
        <v>465</v>
      </c>
      <c r="C19" s="1" t="s">
        <v>577</v>
      </c>
      <c r="D19" s="1" t="s">
        <v>578</v>
      </c>
      <c r="E19" s="1" t="s">
        <v>579</v>
      </c>
      <c r="F19" s="1" t="s">
        <v>465</v>
      </c>
      <c r="G19" s="1" t="s">
        <v>461</v>
      </c>
      <c r="H19" s="1" t="s">
        <v>466</v>
      </c>
      <c r="I19" s="1" t="s">
        <v>580</v>
      </c>
      <c r="J19" s="1" t="s">
        <v>30</v>
      </c>
      <c r="K19" s="1" t="s">
        <v>581</v>
      </c>
      <c r="L19" s="1" t="s">
        <v>581</v>
      </c>
      <c r="M19" s="1" t="s">
        <v>469</v>
      </c>
      <c r="N19" s="1" t="s">
        <v>469</v>
      </c>
      <c r="O19" s="1" t="s">
        <v>467</v>
      </c>
      <c r="P19" s="1" t="s">
        <v>470</v>
      </c>
      <c r="Q19" s="1" t="s">
        <v>471</v>
      </c>
      <c r="R19" s="1" t="s">
        <v>582</v>
      </c>
      <c r="S19" s="1" t="s">
        <v>473</v>
      </c>
      <c r="T19" s="1" t="s">
        <v>474</v>
      </c>
      <c r="U19" s="1" t="s">
        <v>475</v>
      </c>
      <c r="V19" s="1" t="s">
        <v>502</v>
      </c>
    </row>
    <row r="20" s="1" customFormat="1" spans="1:22">
      <c r="A20" s="3">
        <v>999227260860014</v>
      </c>
      <c r="B20" s="1" t="s">
        <v>465</v>
      </c>
      <c r="C20" s="1" t="s">
        <v>583</v>
      </c>
      <c r="D20" s="1" t="s">
        <v>584</v>
      </c>
      <c r="E20" s="1" t="s">
        <v>585</v>
      </c>
      <c r="F20" s="1" t="s">
        <v>465</v>
      </c>
      <c r="G20" s="1" t="s">
        <v>461</v>
      </c>
      <c r="H20" s="1" t="s">
        <v>466</v>
      </c>
      <c r="I20" s="1" t="s">
        <v>586</v>
      </c>
      <c r="J20" s="1" t="s">
        <v>30</v>
      </c>
      <c r="K20" s="1" t="s">
        <v>587</v>
      </c>
      <c r="L20" s="1" t="s">
        <v>587</v>
      </c>
      <c r="M20" s="1" t="s">
        <v>469</v>
      </c>
      <c r="N20" s="1" t="s">
        <v>469</v>
      </c>
      <c r="O20" s="1" t="s">
        <v>467</v>
      </c>
      <c r="P20" s="1" t="s">
        <v>470</v>
      </c>
      <c r="Q20" s="1" t="s">
        <v>471</v>
      </c>
      <c r="R20" s="1" t="s">
        <v>588</v>
      </c>
      <c r="S20" s="1" t="s">
        <v>473</v>
      </c>
      <c r="T20" s="1" t="s">
        <v>474</v>
      </c>
      <c r="U20" s="1" t="s">
        <v>475</v>
      </c>
      <c r="V20" s="1" t="s">
        <v>589</v>
      </c>
    </row>
    <row r="21" s="1" customFormat="1" spans="1:22">
      <c r="A21" s="3">
        <v>999227260848805</v>
      </c>
      <c r="B21" s="1" t="s">
        <v>465</v>
      </c>
      <c r="C21" s="1" t="s">
        <v>590</v>
      </c>
      <c r="D21" s="1" t="s">
        <v>591</v>
      </c>
      <c r="E21" s="1" t="s">
        <v>592</v>
      </c>
      <c r="F21" s="1" t="s">
        <v>465</v>
      </c>
      <c r="G21" s="1" t="s">
        <v>461</v>
      </c>
      <c r="H21" s="1" t="s">
        <v>466</v>
      </c>
      <c r="I21" s="1" t="s">
        <v>593</v>
      </c>
      <c r="J21" s="1" t="s">
        <v>30</v>
      </c>
      <c r="K21" s="1" t="s">
        <v>594</v>
      </c>
      <c r="L21" s="1" t="s">
        <v>594</v>
      </c>
      <c r="M21" s="1" t="s">
        <v>469</v>
      </c>
      <c r="N21" s="1" t="s">
        <v>469</v>
      </c>
      <c r="O21" s="1" t="s">
        <v>467</v>
      </c>
      <c r="P21" s="1" t="s">
        <v>470</v>
      </c>
      <c r="Q21" s="1" t="s">
        <v>471</v>
      </c>
      <c r="R21" s="1" t="s">
        <v>595</v>
      </c>
      <c r="S21" s="1" t="s">
        <v>473</v>
      </c>
      <c r="T21" s="1" t="s">
        <v>474</v>
      </c>
      <c r="U21" s="1" t="s">
        <v>475</v>
      </c>
      <c r="V21" s="1" t="s">
        <v>483</v>
      </c>
    </row>
    <row r="22" s="1" customFormat="1" spans="1:22">
      <c r="A22" s="3">
        <v>999227260647075</v>
      </c>
      <c r="B22" s="1" t="s">
        <v>465</v>
      </c>
      <c r="C22" s="1" t="s">
        <v>596</v>
      </c>
      <c r="D22" s="1" t="s">
        <v>597</v>
      </c>
      <c r="E22" s="1" t="s">
        <v>598</v>
      </c>
      <c r="F22" s="1" t="s">
        <v>465</v>
      </c>
      <c r="G22" s="1" t="s">
        <v>461</v>
      </c>
      <c r="H22" s="1" t="s">
        <v>466</v>
      </c>
      <c r="I22" s="1" t="s">
        <v>599</v>
      </c>
      <c r="J22" s="1" t="s">
        <v>30</v>
      </c>
      <c r="K22" s="1" t="s">
        <v>600</v>
      </c>
      <c r="L22" s="1" t="s">
        <v>600</v>
      </c>
      <c r="M22" s="1" t="s">
        <v>469</v>
      </c>
      <c r="N22" s="1" t="s">
        <v>469</v>
      </c>
      <c r="O22" s="1" t="s">
        <v>467</v>
      </c>
      <c r="P22" s="1" t="s">
        <v>470</v>
      </c>
      <c r="Q22" s="1" t="s">
        <v>471</v>
      </c>
      <c r="R22" s="1" t="s">
        <v>601</v>
      </c>
      <c r="S22" s="1" t="s">
        <v>473</v>
      </c>
      <c r="T22" s="1" t="s">
        <v>474</v>
      </c>
      <c r="U22" s="1" t="s">
        <v>475</v>
      </c>
      <c r="V22" s="1" t="s">
        <v>602</v>
      </c>
    </row>
    <row r="23" s="1" customFormat="1" spans="1:22">
      <c r="A23" s="3">
        <v>999227260549289</v>
      </c>
      <c r="B23" s="1" t="s">
        <v>465</v>
      </c>
      <c r="C23" s="1" t="s">
        <v>603</v>
      </c>
      <c r="D23" s="1" t="s">
        <v>604</v>
      </c>
      <c r="E23" s="1" t="s">
        <v>605</v>
      </c>
      <c r="F23" s="1" t="s">
        <v>465</v>
      </c>
      <c r="G23" s="1" t="s">
        <v>461</v>
      </c>
      <c r="H23" s="1" t="s">
        <v>466</v>
      </c>
      <c r="I23" s="1" t="s">
        <v>606</v>
      </c>
      <c r="J23" s="1" t="s">
        <v>30</v>
      </c>
      <c r="K23" s="1" t="s">
        <v>607</v>
      </c>
      <c r="L23" s="1" t="s">
        <v>607</v>
      </c>
      <c r="M23" s="1" t="s">
        <v>469</v>
      </c>
      <c r="N23" s="1" t="s">
        <v>469</v>
      </c>
      <c r="O23" s="1" t="s">
        <v>467</v>
      </c>
      <c r="P23" s="1" t="s">
        <v>470</v>
      </c>
      <c r="Q23" s="1" t="s">
        <v>471</v>
      </c>
      <c r="R23" s="1" t="s">
        <v>608</v>
      </c>
      <c r="S23" s="1" t="s">
        <v>473</v>
      </c>
      <c r="T23" s="1" t="s">
        <v>474</v>
      </c>
      <c r="U23" s="1" t="s">
        <v>475</v>
      </c>
      <c r="V23" s="1" t="s">
        <v>502</v>
      </c>
    </row>
    <row r="24" s="1" customFormat="1" spans="1:22">
      <c r="A24" s="3">
        <v>999227260048720</v>
      </c>
      <c r="B24" s="1" t="s">
        <v>465</v>
      </c>
      <c r="C24" s="1" t="s">
        <v>609</v>
      </c>
      <c r="D24" s="1" t="s">
        <v>610</v>
      </c>
      <c r="E24" s="1" t="s">
        <v>611</v>
      </c>
      <c r="F24" s="1" t="s">
        <v>465</v>
      </c>
      <c r="G24" s="1" t="s">
        <v>461</v>
      </c>
      <c r="H24" s="1" t="s">
        <v>466</v>
      </c>
      <c r="I24" s="1" t="s">
        <v>612</v>
      </c>
      <c r="J24" s="1" t="s">
        <v>30</v>
      </c>
      <c r="K24" s="1" t="s">
        <v>613</v>
      </c>
      <c r="L24" s="1" t="s">
        <v>613</v>
      </c>
      <c r="M24" s="1" t="s">
        <v>469</v>
      </c>
      <c r="N24" s="1" t="s">
        <v>469</v>
      </c>
      <c r="O24" s="1" t="s">
        <v>467</v>
      </c>
      <c r="P24" s="1" t="s">
        <v>470</v>
      </c>
      <c r="Q24" s="1" t="s">
        <v>471</v>
      </c>
      <c r="R24" s="1" t="s">
        <v>614</v>
      </c>
      <c r="S24" s="1" t="s">
        <v>473</v>
      </c>
      <c r="T24" s="1" t="s">
        <v>474</v>
      </c>
      <c r="U24" s="1" t="s">
        <v>435</v>
      </c>
      <c r="V24" s="1" t="s">
        <v>483</v>
      </c>
    </row>
    <row r="25" s="1" customFormat="1" spans="1:22">
      <c r="A25" s="3">
        <v>999227259784193</v>
      </c>
      <c r="B25" s="1" t="s">
        <v>465</v>
      </c>
      <c r="C25" s="1" t="s">
        <v>615</v>
      </c>
      <c r="D25" s="1" t="s">
        <v>616</v>
      </c>
      <c r="E25" s="1" t="s">
        <v>617</v>
      </c>
      <c r="F25" s="1" t="s">
        <v>465</v>
      </c>
      <c r="G25" s="1" t="s">
        <v>461</v>
      </c>
      <c r="H25" s="1" t="s">
        <v>466</v>
      </c>
      <c r="I25" s="1" t="s">
        <v>618</v>
      </c>
      <c r="J25" s="1" t="s">
        <v>30</v>
      </c>
      <c r="K25" s="1" t="s">
        <v>619</v>
      </c>
      <c r="L25" s="1" t="s">
        <v>619</v>
      </c>
      <c r="M25" s="1" t="s">
        <v>469</v>
      </c>
      <c r="N25" s="1" t="s">
        <v>469</v>
      </c>
      <c r="O25" s="1" t="s">
        <v>467</v>
      </c>
      <c r="P25" s="1" t="s">
        <v>470</v>
      </c>
      <c r="Q25" s="1" t="s">
        <v>471</v>
      </c>
      <c r="R25" s="1" t="s">
        <v>620</v>
      </c>
      <c r="S25" s="1" t="s">
        <v>473</v>
      </c>
      <c r="T25" s="1" t="s">
        <v>474</v>
      </c>
      <c r="U25" s="1" t="s">
        <v>475</v>
      </c>
      <c r="V25" s="1" t="s">
        <v>483</v>
      </c>
    </row>
    <row r="26" s="1" customFormat="1" spans="1:22">
      <c r="A26" s="3">
        <v>999227259459935</v>
      </c>
      <c r="B26" s="1" t="s">
        <v>465</v>
      </c>
      <c r="C26" s="1" t="s">
        <v>621</v>
      </c>
      <c r="D26" s="1" t="s">
        <v>622</v>
      </c>
      <c r="E26" s="1" t="s">
        <v>623</v>
      </c>
      <c r="F26" s="1" t="s">
        <v>465</v>
      </c>
      <c r="G26" s="1" t="s">
        <v>461</v>
      </c>
      <c r="H26" s="1" t="s">
        <v>466</v>
      </c>
      <c r="I26" s="1" t="s">
        <v>624</v>
      </c>
      <c r="J26" s="1" t="s">
        <v>30</v>
      </c>
      <c r="K26" s="1" t="s">
        <v>625</v>
      </c>
      <c r="L26" s="1" t="s">
        <v>625</v>
      </c>
      <c r="M26" s="1" t="s">
        <v>469</v>
      </c>
      <c r="N26" s="1" t="s">
        <v>469</v>
      </c>
      <c r="O26" s="1" t="s">
        <v>467</v>
      </c>
      <c r="P26" s="1" t="s">
        <v>470</v>
      </c>
      <c r="Q26" s="1" t="s">
        <v>471</v>
      </c>
      <c r="R26" s="1" t="s">
        <v>626</v>
      </c>
      <c r="S26" s="1" t="s">
        <v>473</v>
      </c>
      <c r="T26" s="1" t="s">
        <v>474</v>
      </c>
      <c r="U26" s="1" t="s">
        <v>475</v>
      </c>
      <c r="V26" s="1" t="s">
        <v>476</v>
      </c>
    </row>
    <row r="27" s="1" customFormat="1" spans="1:22">
      <c r="A27" s="3">
        <v>999227259456279</v>
      </c>
      <c r="B27" s="1" t="s">
        <v>465</v>
      </c>
      <c r="C27" s="1" t="s">
        <v>627</v>
      </c>
      <c r="D27" s="1" t="s">
        <v>628</v>
      </c>
      <c r="E27" s="1" t="s">
        <v>629</v>
      </c>
      <c r="F27" s="1" t="s">
        <v>465</v>
      </c>
      <c r="G27" s="1" t="s">
        <v>461</v>
      </c>
      <c r="H27" s="1" t="s">
        <v>466</v>
      </c>
      <c r="I27" s="1" t="s">
        <v>630</v>
      </c>
      <c r="J27" s="1" t="s">
        <v>30</v>
      </c>
      <c r="K27" s="1" t="s">
        <v>631</v>
      </c>
      <c r="L27" s="1" t="s">
        <v>631</v>
      </c>
      <c r="M27" s="1" t="s">
        <v>469</v>
      </c>
      <c r="N27" s="1" t="s">
        <v>469</v>
      </c>
      <c r="O27" s="1" t="s">
        <v>467</v>
      </c>
      <c r="P27" s="1" t="s">
        <v>470</v>
      </c>
      <c r="Q27" s="1" t="s">
        <v>471</v>
      </c>
      <c r="R27" s="1" t="s">
        <v>632</v>
      </c>
      <c r="S27" s="1" t="s">
        <v>473</v>
      </c>
      <c r="T27" s="1" t="s">
        <v>474</v>
      </c>
      <c r="U27" s="1" t="s">
        <v>475</v>
      </c>
      <c r="V27" s="1" t="s">
        <v>502</v>
      </c>
    </row>
    <row r="28" s="1" customFormat="1" spans="1:22">
      <c r="A28" s="3">
        <v>999227259165273</v>
      </c>
      <c r="B28" s="1" t="s">
        <v>465</v>
      </c>
      <c r="C28" s="1" t="s">
        <v>633</v>
      </c>
      <c r="D28" s="1" t="s">
        <v>634</v>
      </c>
      <c r="E28" s="1" t="s">
        <v>635</v>
      </c>
      <c r="F28" s="1" t="s">
        <v>465</v>
      </c>
      <c r="G28" s="1" t="s">
        <v>461</v>
      </c>
      <c r="H28" s="1" t="s">
        <v>466</v>
      </c>
      <c r="I28" s="1" t="s">
        <v>636</v>
      </c>
      <c r="J28" s="1" t="s">
        <v>30</v>
      </c>
      <c r="K28" s="1" t="s">
        <v>637</v>
      </c>
      <c r="L28" s="1" t="s">
        <v>637</v>
      </c>
      <c r="M28" s="1" t="s">
        <v>469</v>
      </c>
      <c r="N28" s="1" t="s">
        <v>469</v>
      </c>
      <c r="O28" s="1" t="s">
        <v>467</v>
      </c>
      <c r="P28" s="1" t="s">
        <v>470</v>
      </c>
      <c r="Q28" s="1" t="s">
        <v>471</v>
      </c>
      <c r="R28" s="1" t="s">
        <v>638</v>
      </c>
      <c r="S28" s="1" t="s">
        <v>473</v>
      </c>
      <c r="T28" s="1" t="s">
        <v>474</v>
      </c>
      <c r="U28" s="1" t="s">
        <v>475</v>
      </c>
      <c r="V28" s="1" t="s">
        <v>483</v>
      </c>
    </row>
    <row r="29" s="1" customFormat="1" spans="1:22">
      <c r="A29" s="3">
        <v>999227258941861</v>
      </c>
      <c r="B29" s="1" t="s">
        <v>465</v>
      </c>
      <c r="C29" s="1" t="s">
        <v>639</v>
      </c>
      <c r="D29" s="1" t="s">
        <v>640</v>
      </c>
      <c r="E29" s="1" t="s">
        <v>641</v>
      </c>
      <c r="F29" s="1" t="s">
        <v>465</v>
      </c>
      <c r="G29" s="1" t="s">
        <v>461</v>
      </c>
      <c r="H29" s="1" t="s">
        <v>466</v>
      </c>
      <c r="I29" s="1" t="s">
        <v>642</v>
      </c>
      <c r="J29" s="1" t="s">
        <v>30</v>
      </c>
      <c r="K29" s="1" t="s">
        <v>643</v>
      </c>
      <c r="L29" s="1" t="s">
        <v>643</v>
      </c>
      <c r="M29" s="1" t="s">
        <v>469</v>
      </c>
      <c r="N29" s="1" t="s">
        <v>469</v>
      </c>
      <c r="O29" s="1" t="s">
        <v>467</v>
      </c>
      <c r="P29" s="1" t="s">
        <v>470</v>
      </c>
      <c r="Q29" s="1" t="s">
        <v>471</v>
      </c>
      <c r="R29" s="1" t="s">
        <v>644</v>
      </c>
      <c r="S29" s="1" t="s">
        <v>473</v>
      </c>
      <c r="T29" s="1" t="s">
        <v>474</v>
      </c>
      <c r="U29" s="1" t="s">
        <v>475</v>
      </c>
      <c r="V29" s="1" t="s">
        <v>483</v>
      </c>
    </row>
    <row r="30" s="1" customFormat="1" spans="1:22">
      <c r="A30" s="3">
        <v>999227258847736</v>
      </c>
      <c r="B30" s="1" t="s">
        <v>465</v>
      </c>
      <c r="C30" s="1" t="s">
        <v>645</v>
      </c>
      <c r="D30" s="1" t="s">
        <v>646</v>
      </c>
      <c r="E30" s="1" t="s">
        <v>647</v>
      </c>
      <c r="F30" s="1" t="s">
        <v>465</v>
      </c>
      <c r="G30" s="1" t="s">
        <v>461</v>
      </c>
      <c r="H30" s="1" t="s">
        <v>466</v>
      </c>
      <c r="I30" s="1" t="s">
        <v>648</v>
      </c>
      <c r="J30" s="1" t="s">
        <v>30</v>
      </c>
      <c r="K30" s="1" t="s">
        <v>649</v>
      </c>
      <c r="L30" s="1" t="s">
        <v>649</v>
      </c>
      <c r="M30" s="1" t="s">
        <v>469</v>
      </c>
      <c r="N30" s="1" t="s">
        <v>469</v>
      </c>
      <c r="O30" s="1" t="s">
        <v>467</v>
      </c>
      <c r="P30" s="1" t="s">
        <v>470</v>
      </c>
      <c r="Q30" s="1" t="s">
        <v>471</v>
      </c>
      <c r="R30" s="1" t="s">
        <v>650</v>
      </c>
      <c r="S30" s="1" t="s">
        <v>473</v>
      </c>
      <c r="T30" s="1" t="s">
        <v>474</v>
      </c>
      <c r="U30" s="1" t="s">
        <v>475</v>
      </c>
      <c r="V30" s="1" t="s">
        <v>483</v>
      </c>
    </row>
    <row r="31" s="1" customFormat="1" spans="1:22">
      <c r="A31" s="3">
        <v>999227258461254</v>
      </c>
      <c r="B31" s="1" t="s">
        <v>465</v>
      </c>
      <c r="C31" s="1" t="s">
        <v>651</v>
      </c>
      <c r="D31" s="1" t="s">
        <v>652</v>
      </c>
      <c r="E31" s="1" t="s">
        <v>653</v>
      </c>
      <c r="F31" s="1" t="s">
        <v>465</v>
      </c>
      <c r="G31" s="1" t="s">
        <v>461</v>
      </c>
      <c r="H31" s="1" t="s">
        <v>466</v>
      </c>
      <c r="I31" s="1" t="s">
        <v>654</v>
      </c>
      <c r="J31" s="1" t="s">
        <v>30</v>
      </c>
      <c r="K31" s="1" t="s">
        <v>655</v>
      </c>
      <c r="L31" s="1" t="s">
        <v>655</v>
      </c>
      <c r="M31" s="1" t="s">
        <v>469</v>
      </c>
      <c r="N31" s="1" t="s">
        <v>469</v>
      </c>
      <c r="O31" s="1" t="s">
        <v>467</v>
      </c>
      <c r="P31" s="1" t="s">
        <v>470</v>
      </c>
      <c r="Q31" s="1" t="s">
        <v>471</v>
      </c>
      <c r="R31" s="1" t="s">
        <v>656</v>
      </c>
      <c r="S31" s="1" t="s">
        <v>473</v>
      </c>
      <c r="T31" s="1" t="s">
        <v>474</v>
      </c>
      <c r="U31" s="1" t="s">
        <v>475</v>
      </c>
      <c r="V31" s="1" t="s">
        <v>476</v>
      </c>
    </row>
    <row r="32" s="1" customFormat="1" spans="1:22">
      <c r="A32" s="3">
        <v>999227258447787</v>
      </c>
      <c r="B32" s="1" t="s">
        <v>465</v>
      </c>
      <c r="C32" s="1" t="s">
        <v>657</v>
      </c>
      <c r="D32" s="1" t="s">
        <v>658</v>
      </c>
      <c r="E32" s="1" t="s">
        <v>659</v>
      </c>
      <c r="F32" s="1" t="s">
        <v>465</v>
      </c>
      <c r="G32" s="1" t="s">
        <v>461</v>
      </c>
      <c r="H32" s="1" t="s">
        <v>466</v>
      </c>
      <c r="I32" s="1" t="s">
        <v>660</v>
      </c>
      <c r="J32" s="1" t="s">
        <v>30</v>
      </c>
      <c r="K32" s="1" t="s">
        <v>661</v>
      </c>
      <c r="L32" s="1" t="s">
        <v>661</v>
      </c>
      <c r="M32" s="1" t="s">
        <v>469</v>
      </c>
      <c r="N32" s="1" t="s">
        <v>469</v>
      </c>
      <c r="O32" s="1" t="s">
        <v>467</v>
      </c>
      <c r="P32" s="1" t="s">
        <v>470</v>
      </c>
      <c r="Q32" s="1" t="s">
        <v>471</v>
      </c>
      <c r="R32" s="1" t="s">
        <v>662</v>
      </c>
      <c r="S32" s="1" t="s">
        <v>473</v>
      </c>
      <c r="T32" s="1" t="s">
        <v>474</v>
      </c>
      <c r="U32" s="1" t="s">
        <v>475</v>
      </c>
      <c r="V32" s="1" t="s">
        <v>476</v>
      </c>
    </row>
    <row r="33" s="1" customFormat="1" spans="1:22">
      <c r="A33" s="3">
        <v>999227258393402</v>
      </c>
      <c r="B33" s="1" t="s">
        <v>465</v>
      </c>
      <c r="C33" s="1" t="s">
        <v>663</v>
      </c>
      <c r="D33" s="1" t="s">
        <v>664</v>
      </c>
      <c r="E33" s="1" t="s">
        <v>665</v>
      </c>
      <c r="F33" s="1" t="s">
        <v>465</v>
      </c>
      <c r="G33" s="1" t="s">
        <v>461</v>
      </c>
      <c r="H33" s="1" t="s">
        <v>466</v>
      </c>
      <c r="I33" s="1" t="s">
        <v>666</v>
      </c>
      <c r="J33" s="1" t="s">
        <v>30</v>
      </c>
      <c r="K33" s="1" t="s">
        <v>667</v>
      </c>
      <c r="L33" s="1" t="s">
        <v>667</v>
      </c>
      <c r="M33" s="1" t="s">
        <v>469</v>
      </c>
      <c r="N33" s="1" t="s">
        <v>469</v>
      </c>
      <c r="O33" s="1" t="s">
        <v>467</v>
      </c>
      <c r="P33" s="1" t="s">
        <v>470</v>
      </c>
      <c r="Q33" s="1" t="s">
        <v>471</v>
      </c>
      <c r="R33" s="1" t="s">
        <v>668</v>
      </c>
      <c r="S33" s="1" t="s">
        <v>473</v>
      </c>
      <c r="T33" s="1" t="s">
        <v>474</v>
      </c>
      <c r="U33" s="1" t="s">
        <v>475</v>
      </c>
      <c r="V33" s="1" t="s">
        <v>476</v>
      </c>
    </row>
    <row r="34" s="1" customFormat="1" spans="1:22">
      <c r="A34" s="3">
        <v>999227258199419</v>
      </c>
      <c r="B34" s="1" t="s">
        <v>465</v>
      </c>
      <c r="C34" s="1" t="s">
        <v>669</v>
      </c>
      <c r="D34" s="1" t="s">
        <v>670</v>
      </c>
      <c r="E34" s="1" t="s">
        <v>671</v>
      </c>
      <c r="F34" s="1" t="s">
        <v>465</v>
      </c>
      <c r="G34" s="1" t="s">
        <v>461</v>
      </c>
      <c r="H34" s="1" t="s">
        <v>466</v>
      </c>
      <c r="I34" s="1" t="s">
        <v>672</v>
      </c>
      <c r="J34" s="1" t="s">
        <v>30</v>
      </c>
      <c r="K34" s="1" t="s">
        <v>673</v>
      </c>
      <c r="L34" s="1" t="s">
        <v>673</v>
      </c>
      <c r="M34" s="1" t="s">
        <v>469</v>
      </c>
      <c r="N34" s="1" t="s">
        <v>469</v>
      </c>
      <c r="O34" s="1" t="s">
        <v>467</v>
      </c>
      <c r="P34" s="1" t="s">
        <v>470</v>
      </c>
      <c r="Q34" s="1" t="s">
        <v>471</v>
      </c>
      <c r="R34" s="1" t="s">
        <v>674</v>
      </c>
      <c r="S34" s="1" t="s">
        <v>473</v>
      </c>
      <c r="T34" s="1" t="s">
        <v>474</v>
      </c>
      <c r="U34" s="1" t="s">
        <v>475</v>
      </c>
      <c r="V34" s="1" t="s">
        <v>483</v>
      </c>
    </row>
    <row r="35" s="1" customFormat="1" spans="1:22">
      <c r="A35" s="3">
        <v>999227257610605</v>
      </c>
      <c r="B35" s="1" t="s">
        <v>465</v>
      </c>
      <c r="C35" s="1" t="s">
        <v>675</v>
      </c>
      <c r="D35" s="1" t="s">
        <v>676</v>
      </c>
      <c r="E35" s="1" t="s">
        <v>677</v>
      </c>
      <c r="F35" s="1" t="s">
        <v>465</v>
      </c>
      <c r="G35" s="1" t="s">
        <v>461</v>
      </c>
      <c r="H35" s="1" t="s">
        <v>466</v>
      </c>
      <c r="I35" s="1" t="s">
        <v>678</v>
      </c>
      <c r="J35" s="1" t="s">
        <v>30</v>
      </c>
      <c r="K35" s="1" t="s">
        <v>679</v>
      </c>
      <c r="L35" s="1" t="s">
        <v>679</v>
      </c>
      <c r="M35" s="1" t="s">
        <v>469</v>
      </c>
      <c r="N35" s="1" t="s">
        <v>469</v>
      </c>
      <c r="O35" s="1" t="s">
        <v>467</v>
      </c>
      <c r="P35" s="1" t="s">
        <v>470</v>
      </c>
      <c r="Q35" s="1" t="s">
        <v>471</v>
      </c>
      <c r="R35" s="1" t="s">
        <v>680</v>
      </c>
      <c r="S35" s="1" t="s">
        <v>473</v>
      </c>
      <c r="T35" s="1" t="s">
        <v>474</v>
      </c>
      <c r="U35" s="1" t="s">
        <v>475</v>
      </c>
      <c r="V35" s="1" t="s">
        <v>476</v>
      </c>
    </row>
    <row r="36" s="1" customFormat="1" spans="1:22">
      <c r="A36" s="3">
        <v>999227257079575</v>
      </c>
      <c r="B36" s="1" t="s">
        <v>465</v>
      </c>
      <c r="C36" s="1" t="s">
        <v>681</v>
      </c>
      <c r="D36" s="1" t="s">
        <v>682</v>
      </c>
      <c r="E36" s="1" t="s">
        <v>683</v>
      </c>
      <c r="F36" s="1" t="s">
        <v>465</v>
      </c>
      <c r="G36" s="1" t="s">
        <v>461</v>
      </c>
      <c r="H36" s="1" t="s">
        <v>466</v>
      </c>
      <c r="I36" s="1" t="s">
        <v>684</v>
      </c>
      <c r="J36" s="1" t="s">
        <v>30</v>
      </c>
      <c r="K36" s="1" t="s">
        <v>685</v>
      </c>
      <c r="L36" s="1" t="s">
        <v>685</v>
      </c>
      <c r="M36" s="1" t="s">
        <v>469</v>
      </c>
      <c r="N36" s="1" t="s">
        <v>469</v>
      </c>
      <c r="O36" s="1" t="s">
        <v>467</v>
      </c>
      <c r="P36" s="1" t="s">
        <v>470</v>
      </c>
      <c r="Q36" s="1" t="s">
        <v>471</v>
      </c>
      <c r="R36" s="1" t="s">
        <v>686</v>
      </c>
      <c r="S36" s="1" t="s">
        <v>473</v>
      </c>
      <c r="T36" s="1" t="s">
        <v>474</v>
      </c>
      <c r="U36" s="1" t="s">
        <v>475</v>
      </c>
      <c r="V36" s="1" t="s">
        <v>476</v>
      </c>
    </row>
    <row r="37" s="1" customFormat="1" spans="1:22">
      <c r="A37" s="3">
        <v>999227256846328</v>
      </c>
      <c r="B37" s="1" t="s">
        <v>465</v>
      </c>
      <c r="C37" s="1" t="s">
        <v>687</v>
      </c>
      <c r="D37" s="1" t="s">
        <v>463</v>
      </c>
      <c r="E37" s="1" t="s">
        <v>464</v>
      </c>
      <c r="F37" s="1" t="s">
        <v>465</v>
      </c>
      <c r="G37" s="1" t="s">
        <v>461</v>
      </c>
      <c r="H37" s="1" t="s">
        <v>466</v>
      </c>
      <c r="I37" s="1" t="s">
        <v>688</v>
      </c>
      <c r="J37" s="1" t="s">
        <v>30</v>
      </c>
      <c r="K37" s="1" t="s">
        <v>689</v>
      </c>
      <c r="L37" s="1" t="s">
        <v>689</v>
      </c>
      <c r="M37" s="1" t="s">
        <v>469</v>
      </c>
      <c r="N37" s="1" t="s">
        <v>469</v>
      </c>
      <c r="O37" s="1" t="s">
        <v>467</v>
      </c>
      <c r="P37" s="1" t="s">
        <v>470</v>
      </c>
      <c r="Q37" s="1" t="s">
        <v>471</v>
      </c>
      <c r="R37" s="1" t="s">
        <v>690</v>
      </c>
      <c r="S37" s="1" t="s">
        <v>473</v>
      </c>
      <c r="T37" s="1" t="s">
        <v>474</v>
      </c>
      <c r="U37" s="1" t="s">
        <v>475</v>
      </c>
      <c r="V37" s="1" t="s">
        <v>476</v>
      </c>
    </row>
    <row r="38" s="1" customFormat="1" spans="1:22">
      <c r="A38" s="3">
        <v>999227256680205</v>
      </c>
      <c r="B38" s="1" t="s">
        <v>465</v>
      </c>
      <c r="C38" s="1" t="s">
        <v>691</v>
      </c>
      <c r="D38" s="1" t="s">
        <v>491</v>
      </c>
      <c r="E38" s="1" t="s">
        <v>692</v>
      </c>
      <c r="F38" s="1" t="s">
        <v>465</v>
      </c>
      <c r="G38" s="1" t="s">
        <v>461</v>
      </c>
      <c r="H38" s="1" t="s">
        <v>466</v>
      </c>
      <c r="I38" s="1" t="s">
        <v>693</v>
      </c>
      <c r="J38" s="1" t="s">
        <v>30</v>
      </c>
      <c r="K38" s="1" t="s">
        <v>694</v>
      </c>
      <c r="L38" s="1" t="s">
        <v>694</v>
      </c>
      <c r="M38" s="1" t="s">
        <v>469</v>
      </c>
      <c r="N38" s="1" t="s">
        <v>469</v>
      </c>
      <c r="O38" s="1" t="s">
        <v>467</v>
      </c>
      <c r="P38" s="1" t="s">
        <v>470</v>
      </c>
      <c r="Q38" s="1" t="s">
        <v>471</v>
      </c>
      <c r="R38" s="1" t="s">
        <v>695</v>
      </c>
      <c r="S38" s="1" t="s">
        <v>473</v>
      </c>
      <c r="T38" s="1" t="s">
        <v>474</v>
      </c>
      <c r="U38" s="1" t="s">
        <v>475</v>
      </c>
      <c r="V38" s="1" t="s">
        <v>483</v>
      </c>
    </row>
    <row r="39" s="1" customFormat="1" spans="1:22">
      <c r="A39" s="3">
        <v>999227256429124</v>
      </c>
      <c r="B39" s="1" t="s">
        <v>465</v>
      </c>
      <c r="C39" s="1" t="s">
        <v>696</v>
      </c>
      <c r="D39" s="1" t="s">
        <v>646</v>
      </c>
      <c r="E39" s="1" t="s">
        <v>697</v>
      </c>
      <c r="F39" s="1" t="s">
        <v>465</v>
      </c>
      <c r="G39" s="1" t="s">
        <v>461</v>
      </c>
      <c r="H39" s="1" t="s">
        <v>466</v>
      </c>
      <c r="I39" s="1" t="s">
        <v>698</v>
      </c>
      <c r="J39" s="1" t="s">
        <v>30</v>
      </c>
      <c r="K39" s="1" t="s">
        <v>699</v>
      </c>
      <c r="L39" s="1" t="s">
        <v>699</v>
      </c>
      <c r="M39" s="1" t="s">
        <v>469</v>
      </c>
      <c r="N39" s="1" t="s">
        <v>469</v>
      </c>
      <c r="O39" s="1" t="s">
        <v>467</v>
      </c>
      <c r="P39" s="1" t="s">
        <v>470</v>
      </c>
      <c r="Q39" s="1" t="s">
        <v>471</v>
      </c>
      <c r="R39" s="1" t="s">
        <v>700</v>
      </c>
      <c r="S39" s="1" t="s">
        <v>473</v>
      </c>
      <c r="T39" s="1" t="s">
        <v>474</v>
      </c>
      <c r="U39" s="1" t="s">
        <v>475</v>
      </c>
      <c r="V39" s="1" t="s">
        <v>483</v>
      </c>
    </row>
    <row r="40" s="1" customFormat="1" spans="1:22">
      <c r="A40" s="3">
        <v>999227256359816</v>
      </c>
      <c r="B40" s="1" t="s">
        <v>465</v>
      </c>
      <c r="C40" s="1" t="s">
        <v>701</v>
      </c>
      <c r="D40" s="1" t="s">
        <v>702</v>
      </c>
      <c r="E40" s="1" t="s">
        <v>703</v>
      </c>
      <c r="F40" s="1" t="s">
        <v>465</v>
      </c>
      <c r="G40" s="1" t="s">
        <v>461</v>
      </c>
      <c r="H40" s="1" t="s">
        <v>466</v>
      </c>
      <c r="I40" s="1" t="s">
        <v>704</v>
      </c>
      <c r="J40" s="1" t="s">
        <v>30</v>
      </c>
      <c r="K40" s="1" t="s">
        <v>705</v>
      </c>
      <c r="L40" s="1" t="s">
        <v>705</v>
      </c>
      <c r="M40" s="1" t="s">
        <v>469</v>
      </c>
      <c r="N40" s="1" t="s">
        <v>469</v>
      </c>
      <c r="O40" s="1" t="s">
        <v>467</v>
      </c>
      <c r="P40" s="1" t="s">
        <v>470</v>
      </c>
      <c r="Q40" s="1" t="s">
        <v>471</v>
      </c>
      <c r="R40" s="1" t="s">
        <v>706</v>
      </c>
      <c r="S40" s="1" t="s">
        <v>473</v>
      </c>
      <c r="T40" s="1" t="s">
        <v>474</v>
      </c>
      <c r="U40" s="1" t="s">
        <v>475</v>
      </c>
      <c r="V40" s="1" t="s">
        <v>483</v>
      </c>
    </row>
    <row r="41" s="1" customFormat="1" spans="1:22">
      <c r="A41" s="3">
        <v>999227255916755</v>
      </c>
      <c r="B41" s="1" t="s">
        <v>465</v>
      </c>
      <c r="C41" s="1" t="s">
        <v>707</v>
      </c>
      <c r="D41" s="1" t="s">
        <v>708</v>
      </c>
      <c r="E41" s="1" t="s">
        <v>709</v>
      </c>
      <c r="F41" s="1" t="s">
        <v>465</v>
      </c>
      <c r="G41" s="1" t="s">
        <v>461</v>
      </c>
      <c r="H41" s="1" t="s">
        <v>466</v>
      </c>
      <c r="I41" s="1" t="s">
        <v>710</v>
      </c>
      <c r="J41" s="1" t="s">
        <v>30</v>
      </c>
      <c r="K41" s="1" t="s">
        <v>711</v>
      </c>
      <c r="L41" s="1" t="s">
        <v>711</v>
      </c>
      <c r="M41" s="1" t="s">
        <v>469</v>
      </c>
      <c r="N41" s="1" t="s">
        <v>469</v>
      </c>
      <c r="O41" s="1" t="s">
        <v>467</v>
      </c>
      <c r="P41" s="1" t="s">
        <v>470</v>
      </c>
      <c r="Q41" s="1" t="s">
        <v>471</v>
      </c>
      <c r="R41" s="1" t="s">
        <v>712</v>
      </c>
      <c r="S41" s="1" t="s">
        <v>473</v>
      </c>
      <c r="T41" s="1" t="s">
        <v>474</v>
      </c>
      <c r="U41" s="1" t="s">
        <v>475</v>
      </c>
      <c r="V41" s="1" t="s">
        <v>502</v>
      </c>
    </row>
    <row r="42" s="1" customFormat="1" spans="1:22">
      <c r="A42" s="3">
        <v>999227255022153</v>
      </c>
      <c r="B42" s="1" t="s">
        <v>713</v>
      </c>
      <c r="C42" s="1" t="s">
        <v>714</v>
      </c>
      <c r="D42" s="1" t="s">
        <v>715</v>
      </c>
      <c r="E42" s="1" t="s">
        <v>716</v>
      </c>
      <c r="F42" s="1" t="s">
        <v>465</v>
      </c>
      <c r="G42" s="1" t="s">
        <v>461</v>
      </c>
      <c r="H42" s="1" t="s">
        <v>466</v>
      </c>
      <c r="I42" s="1" t="s">
        <v>717</v>
      </c>
      <c r="J42" s="1" t="s">
        <v>30</v>
      </c>
      <c r="K42" s="1" t="s">
        <v>718</v>
      </c>
      <c r="L42" s="1" t="s">
        <v>718</v>
      </c>
      <c r="M42" s="1" t="s">
        <v>469</v>
      </c>
      <c r="N42" s="1" t="s">
        <v>469</v>
      </c>
      <c r="O42" s="1" t="s">
        <v>467</v>
      </c>
      <c r="P42" s="1" t="s">
        <v>470</v>
      </c>
      <c r="Q42" s="1" t="s">
        <v>471</v>
      </c>
      <c r="R42" s="1" t="s">
        <v>719</v>
      </c>
      <c r="S42" s="1" t="s">
        <v>473</v>
      </c>
      <c r="T42" s="1" t="s">
        <v>474</v>
      </c>
      <c r="U42" s="1" t="s">
        <v>475</v>
      </c>
      <c r="V42" s="1" t="s">
        <v>502</v>
      </c>
    </row>
    <row r="43" s="1" customFormat="1" spans="1:22">
      <c r="A43" s="3">
        <v>999227253805228</v>
      </c>
      <c r="B43" s="1" t="s">
        <v>713</v>
      </c>
      <c r="C43" s="1" t="s">
        <v>720</v>
      </c>
      <c r="D43" s="1" t="s">
        <v>721</v>
      </c>
      <c r="E43" s="1" t="s">
        <v>722</v>
      </c>
      <c r="F43" s="1" t="s">
        <v>465</v>
      </c>
      <c r="G43" s="1" t="s">
        <v>461</v>
      </c>
      <c r="H43" s="1" t="s">
        <v>466</v>
      </c>
      <c r="I43" s="1" t="s">
        <v>723</v>
      </c>
      <c r="J43" s="1" t="s">
        <v>30</v>
      </c>
      <c r="K43" s="1" t="s">
        <v>724</v>
      </c>
      <c r="L43" s="1" t="s">
        <v>724</v>
      </c>
      <c r="M43" s="1" t="s">
        <v>469</v>
      </c>
      <c r="N43" s="1" t="s">
        <v>469</v>
      </c>
      <c r="O43" s="1" t="s">
        <v>467</v>
      </c>
      <c r="P43" s="1" t="s">
        <v>470</v>
      </c>
      <c r="Q43" s="1" t="s">
        <v>471</v>
      </c>
      <c r="R43" s="1" t="s">
        <v>725</v>
      </c>
      <c r="S43" s="1" t="s">
        <v>473</v>
      </c>
      <c r="T43" s="1" t="s">
        <v>474</v>
      </c>
      <c r="U43" s="1" t="s">
        <v>475</v>
      </c>
      <c r="V43" s="1" t="s">
        <v>476</v>
      </c>
    </row>
    <row r="44" s="1" customFormat="1" spans="1:22">
      <c r="A44" s="3">
        <v>999227253692129</v>
      </c>
      <c r="B44" s="1" t="s">
        <v>713</v>
      </c>
      <c r="C44" s="1" t="s">
        <v>726</v>
      </c>
      <c r="D44" s="1" t="s">
        <v>727</v>
      </c>
      <c r="E44" s="1" t="s">
        <v>728</v>
      </c>
      <c r="F44" s="1" t="s">
        <v>465</v>
      </c>
      <c r="G44" s="1" t="s">
        <v>461</v>
      </c>
      <c r="H44" s="1" t="s">
        <v>466</v>
      </c>
      <c r="I44" s="1" t="s">
        <v>729</v>
      </c>
      <c r="J44" s="1" t="s">
        <v>30</v>
      </c>
      <c r="K44" s="1" t="s">
        <v>730</v>
      </c>
      <c r="L44" s="1" t="s">
        <v>730</v>
      </c>
      <c r="M44" s="1" t="s">
        <v>469</v>
      </c>
      <c r="N44" s="1" t="s">
        <v>469</v>
      </c>
      <c r="O44" s="1" t="s">
        <v>467</v>
      </c>
      <c r="P44" s="1" t="s">
        <v>470</v>
      </c>
      <c r="Q44" s="1" t="s">
        <v>471</v>
      </c>
      <c r="R44" s="1" t="s">
        <v>731</v>
      </c>
      <c r="S44" s="1" t="s">
        <v>473</v>
      </c>
      <c r="T44" s="1" t="s">
        <v>474</v>
      </c>
      <c r="U44" s="1" t="s">
        <v>475</v>
      </c>
      <c r="V44" s="1" t="s">
        <v>502</v>
      </c>
    </row>
    <row r="45" s="1" customFormat="1" spans="1:22">
      <c r="A45" s="3">
        <v>999227252825010</v>
      </c>
      <c r="B45" s="1" t="s">
        <v>713</v>
      </c>
      <c r="C45" s="1" t="s">
        <v>732</v>
      </c>
      <c r="D45" s="1" t="s">
        <v>733</v>
      </c>
      <c r="E45" s="1" t="s">
        <v>734</v>
      </c>
      <c r="F45" s="1" t="s">
        <v>465</v>
      </c>
      <c r="G45" s="1" t="s">
        <v>461</v>
      </c>
      <c r="H45" s="1" t="s">
        <v>466</v>
      </c>
      <c r="I45" s="1" t="s">
        <v>735</v>
      </c>
      <c r="J45" s="1" t="s">
        <v>30</v>
      </c>
      <c r="K45" s="1" t="s">
        <v>736</v>
      </c>
      <c r="L45" s="1" t="s">
        <v>736</v>
      </c>
      <c r="M45" s="1" t="s">
        <v>469</v>
      </c>
      <c r="N45" s="1" t="s">
        <v>469</v>
      </c>
      <c r="O45" s="1" t="s">
        <v>467</v>
      </c>
      <c r="P45" s="1" t="s">
        <v>470</v>
      </c>
      <c r="Q45" s="1" t="s">
        <v>471</v>
      </c>
      <c r="R45" s="1" t="s">
        <v>737</v>
      </c>
      <c r="S45" s="1" t="s">
        <v>473</v>
      </c>
      <c r="T45" s="1" t="s">
        <v>474</v>
      </c>
      <c r="U45" s="1" t="s">
        <v>475</v>
      </c>
      <c r="V45" s="1" t="s">
        <v>483</v>
      </c>
    </row>
    <row r="46" s="1" customFormat="1" spans="1:22">
      <c r="A46" s="3">
        <v>999227252050142</v>
      </c>
      <c r="B46" s="1" t="s">
        <v>713</v>
      </c>
      <c r="C46" s="1" t="s">
        <v>738</v>
      </c>
      <c r="D46" s="1" t="s">
        <v>739</v>
      </c>
      <c r="E46" s="1" t="s">
        <v>740</v>
      </c>
      <c r="F46" s="1" t="s">
        <v>465</v>
      </c>
      <c r="G46" s="1" t="s">
        <v>461</v>
      </c>
      <c r="H46" s="1" t="s">
        <v>466</v>
      </c>
      <c r="I46" s="1" t="s">
        <v>741</v>
      </c>
      <c r="J46" s="1" t="s">
        <v>30</v>
      </c>
      <c r="K46" s="1" t="s">
        <v>742</v>
      </c>
      <c r="L46" s="1" t="s">
        <v>742</v>
      </c>
      <c r="M46" s="1" t="s">
        <v>469</v>
      </c>
      <c r="N46" s="1" t="s">
        <v>469</v>
      </c>
      <c r="O46" s="1" t="s">
        <v>467</v>
      </c>
      <c r="P46" s="1" t="s">
        <v>470</v>
      </c>
      <c r="Q46" s="1" t="s">
        <v>471</v>
      </c>
      <c r="R46" s="1" t="s">
        <v>743</v>
      </c>
      <c r="S46" s="1" t="s">
        <v>473</v>
      </c>
      <c r="T46" s="1" t="s">
        <v>474</v>
      </c>
      <c r="U46" s="1" t="s">
        <v>475</v>
      </c>
      <c r="V46" s="1" t="s">
        <v>483</v>
      </c>
    </row>
    <row r="47" s="1" customFormat="1" spans="1:22">
      <c r="A47" s="3">
        <v>999227237535719</v>
      </c>
      <c r="B47" s="1" t="s">
        <v>713</v>
      </c>
      <c r="C47" s="1" t="s">
        <v>744</v>
      </c>
      <c r="D47" s="1" t="s">
        <v>584</v>
      </c>
      <c r="E47" s="1" t="s">
        <v>745</v>
      </c>
      <c r="F47" s="1" t="s">
        <v>465</v>
      </c>
      <c r="G47" s="1" t="s">
        <v>461</v>
      </c>
      <c r="H47" s="1" t="s">
        <v>466</v>
      </c>
      <c r="I47" s="1" t="s">
        <v>746</v>
      </c>
      <c r="J47" s="1" t="s">
        <v>30</v>
      </c>
      <c r="K47" s="1" t="s">
        <v>747</v>
      </c>
      <c r="L47" s="1" t="s">
        <v>747</v>
      </c>
      <c r="M47" s="1" t="s">
        <v>469</v>
      </c>
      <c r="N47" s="1" t="s">
        <v>469</v>
      </c>
      <c r="O47" s="1" t="s">
        <v>467</v>
      </c>
      <c r="P47" s="1" t="s">
        <v>470</v>
      </c>
      <c r="Q47" s="1" t="s">
        <v>471</v>
      </c>
      <c r="R47" s="1" t="s">
        <v>748</v>
      </c>
      <c r="S47" s="1" t="s">
        <v>473</v>
      </c>
      <c r="T47" s="1" t="s">
        <v>474</v>
      </c>
      <c r="U47" s="1" t="s">
        <v>475</v>
      </c>
      <c r="V47" s="1" t="s">
        <v>589</v>
      </c>
    </row>
    <row r="48" s="1" customFormat="1" spans="1:22">
      <c r="A48" s="3">
        <v>999227194973372</v>
      </c>
      <c r="B48" s="1" t="s">
        <v>713</v>
      </c>
      <c r="C48" s="1" t="s">
        <v>749</v>
      </c>
      <c r="D48" s="1" t="s">
        <v>750</v>
      </c>
      <c r="E48" s="1" t="s">
        <v>751</v>
      </c>
      <c r="F48" s="1" t="s">
        <v>465</v>
      </c>
      <c r="G48" s="1" t="s">
        <v>461</v>
      </c>
      <c r="H48" s="1" t="s">
        <v>466</v>
      </c>
      <c r="I48" s="1" t="s">
        <v>752</v>
      </c>
      <c r="J48" s="1" t="s">
        <v>30</v>
      </c>
      <c r="K48" s="1" t="s">
        <v>753</v>
      </c>
      <c r="L48" s="1" t="s">
        <v>753</v>
      </c>
      <c r="M48" s="1" t="s">
        <v>469</v>
      </c>
      <c r="N48" s="1" t="s">
        <v>469</v>
      </c>
      <c r="O48" s="1" t="s">
        <v>467</v>
      </c>
      <c r="P48" s="1" t="s">
        <v>470</v>
      </c>
      <c r="Q48" s="1" t="s">
        <v>471</v>
      </c>
      <c r="R48" s="1" t="s">
        <v>754</v>
      </c>
      <c r="S48" s="1" t="s">
        <v>473</v>
      </c>
      <c r="T48" s="1" t="s">
        <v>474</v>
      </c>
      <c r="U48" s="1" t="s">
        <v>475</v>
      </c>
      <c r="V48" s="1" t="s">
        <v>476</v>
      </c>
    </row>
    <row r="49" s="1" customFormat="1" spans="1:22">
      <c r="A49" s="3">
        <v>999227194936642</v>
      </c>
      <c r="B49" s="1" t="s">
        <v>713</v>
      </c>
      <c r="C49" s="1" t="s">
        <v>755</v>
      </c>
      <c r="D49" s="1" t="s">
        <v>756</v>
      </c>
      <c r="E49" s="1" t="s">
        <v>757</v>
      </c>
      <c r="F49" s="1" t="s">
        <v>465</v>
      </c>
      <c r="G49" s="1" t="s">
        <v>461</v>
      </c>
      <c r="H49" s="1" t="s">
        <v>466</v>
      </c>
      <c r="I49" s="1" t="s">
        <v>758</v>
      </c>
      <c r="J49" s="1" t="s">
        <v>30</v>
      </c>
      <c r="K49" s="1" t="s">
        <v>759</v>
      </c>
      <c r="L49" s="1" t="s">
        <v>759</v>
      </c>
      <c r="M49" s="1" t="s">
        <v>469</v>
      </c>
      <c r="N49" s="1" t="s">
        <v>469</v>
      </c>
      <c r="O49" s="1" t="s">
        <v>467</v>
      </c>
      <c r="P49" s="1" t="s">
        <v>470</v>
      </c>
      <c r="Q49" s="1" t="s">
        <v>471</v>
      </c>
      <c r="R49" s="1" t="s">
        <v>760</v>
      </c>
      <c r="S49" s="1" t="s">
        <v>473</v>
      </c>
      <c r="T49" s="1" t="s">
        <v>474</v>
      </c>
      <c r="U49" s="1" t="s">
        <v>475</v>
      </c>
      <c r="V49" s="1" t="s">
        <v>483</v>
      </c>
    </row>
    <row r="50" s="1" customFormat="1" spans="1:22">
      <c r="A50" s="3">
        <v>999227194620115</v>
      </c>
      <c r="B50" s="1" t="s">
        <v>713</v>
      </c>
      <c r="C50" s="1" t="s">
        <v>761</v>
      </c>
      <c r="D50" s="1" t="s">
        <v>584</v>
      </c>
      <c r="E50" s="1" t="s">
        <v>762</v>
      </c>
      <c r="F50" s="1" t="s">
        <v>465</v>
      </c>
      <c r="G50" s="1" t="s">
        <v>461</v>
      </c>
      <c r="H50" s="1" t="s">
        <v>466</v>
      </c>
      <c r="I50" s="1" t="s">
        <v>746</v>
      </c>
      <c r="J50" s="1" t="s">
        <v>30</v>
      </c>
      <c r="K50" s="1" t="s">
        <v>747</v>
      </c>
      <c r="L50" s="1" t="s">
        <v>747</v>
      </c>
      <c r="M50" s="1" t="s">
        <v>469</v>
      </c>
      <c r="N50" s="1" t="s">
        <v>469</v>
      </c>
      <c r="O50" s="1" t="s">
        <v>467</v>
      </c>
      <c r="P50" s="1" t="s">
        <v>470</v>
      </c>
      <c r="Q50" s="1" t="s">
        <v>471</v>
      </c>
      <c r="R50" s="1" t="s">
        <v>763</v>
      </c>
      <c r="S50" s="1" t="s">
        <v>473</v>
      </c>
      <c r="T50" s="1" t="s">
        <v>474</v>
      </c>
      <c r="U50" s="1" t="s">
        <v>475</v>
      </c>
      <c r="V50" s="1" t="s">
        <v>589</v>
      </c>
    </row>
    <row r="51" s="1" customFormat="1" spans="1:22">
      <c r="A51" s="3">
        <v>999227194372351</v>
      </c>
      <c r="B51" s="1" t="s">
        <v>713</v>
      </c>
      <c r="C51" s="1" t="s">
        <v>764</v>
      </c>
      <c r="D51" s="1" t="s">
        <v>765</v>
      </c>
      <c r="E51" s="1" t="s">
        <v>766</v>
      </c>
      <c r="F51" s="1" t="s">
        <v>465</v>
      </c>
      <c r="G51" s="1" t="s">
        <v>461</v>
      </c>
      <c r="H51" s="1" t="s">
        <v>466</v>
      </c>
      <c r="I51" s="1" t="s">
        <v>767</v>
      </c>
      <c r="J51" s="1" t="s">
        <v>30</v>
      </c>
      <c r="K51" s="1" t="s">
        <v>768</v>
      </c>
      <c r="L51" s="1" t="s">
        <v>768</v>
      </c>
      <c r="M51" s="1" t="s">
        <v>469</v>
      </c>
      <c r="N51" s="1" t="s">
        <v>469</v>
      </c>
      <c r="O51" s="1" t="s">
        <v>467</v>
      </c>
      <c r="P51" s="1" t="s">
        <v>470</v>
      </c>
      <c r="Q51" s="1" t="s">
        <v>471</v>
      </c>
      <c r="R51" s="1" t="s">
        <v>769</v>
      </c>
      <c r="S51" s="1" t="s">
        <v>473</v>
      </c>
      <c r="T51" s="1" t="s">
        <v>474</v>
      </c>
      <c r="U51" s="1" t="s">
        <v>475</v>
      </c>
      <c r="V51" s="1" t="s">
        <v>509</v>
      </c>
    </row>
    <row r="52" s="1" customFormat="1" spans="1:22">
      <c r="A52" s="3">
        <v>999227193517901</v>
      </c>
      <c r="B52" s="1" t="s">
        <v>713</v>
      </c>
      <c r="C52" s="1" t="s">
        <v>770</v>
      </c>
      <c r="D52" s="1" t="s">
        <v>771</v>
      </c>
      <c r="E52" s="1" t="s">
        <v>772</v>
      </c>
      <c r="F52" s="1" t="s">
        <v>465</v>
      </c>
      <c r="G52" s="1" t="s">
        <v>461</v>
      </c>
      <c r="H52" s="1" t="s">
        <v>466</v>
      </c>
      <c r="I52" s="1" t="s">
        <v>773</v>
      </c>
      <c r="J52" s="1" t="s">
        <v>30</v>
      </c>
      <c r="K52" s="1" t="s">
        <v>774</v>
      </c>
      <c r="L52" s="1" t="s">
        <v>774</v>
      </c>
      <c r="M52" s="1" t="s">
        <v>469</v>
      </c>
      <c r="N52" s="1" t="s">
        <v>469</v>
      </c>
      <c r="O52" s="1" t="s">
        <v>467</v>
      </c>
      <c r="P52" s="1" t="s">
        <v>470</v>
      </c>
      <c r="Q52" s="1" t="s">
        <v>471</v>
      </c>
      <c r="R52" s="1" t="s">
        <v>775</v>
      </c>
      <c r="S52" s="1" t="s">
        <v>473</v>
      </c>
      <c r="T52" s="1" t="s">
        <v>474</v>
      </c>
      <c r="U52" s="1" t="s">
        <v>475</v>
      </c>
      <c r="V52" s="1" t="s">
        <v>502</v>
      </c>
    </row>
    <row r="53" s="1" customFormat="1" spans="1:22">
      <c r="A53" s="3">
        <v>999227192220972</v>
      </c>
      <c r="B53" s="1" t="s">
        <v>776</v>
      </c>
      <c r="C53" s="1" t="s">
        <v>777</v>
      </c>
      <c r="D53" s="1" t="s">
        <v>778</v>
      </c>
      <c r="E53" s="1" t="s">
        <v>779</v>
      </c>
      <c r="F53" s="1" t="s">
        <v>713</v>
      </c>
      <c r="G53" s="1" t="s">
        <v>461</v>
      </c>
      <c r="H53" s="1" t="s">
        <v>466</v>
      </c>
      <c r="I53" s="1" t="s">
        <v>780</v>
      </c>
      <c r="J53" s="1" t="s">
        <v>30</v>
      </c>
      <c r="K53" s="1" t="s">
        <v>781</v>
      </c>
      <c r="L53" s="1" t="s">
        <v>781</v>
      </c>
      <c r="M53" s="1" t="s">
        <v>469</v>
      </c>
      <c r="N53" s="1" t="s">
        <v>469</v>
      </c>
      <c r="O53" s="1" t="s">
        <v>467</v>
      </c>
      <c r="P53" s="1" t="s">
        <v>470</v>
      </c>
      <c r="Q53" s="1" t="s">
        <v>471</v>
      </c>
      <c r="R53" s="1" t="s">
        <v>782</v>
      </c>
      <c r="S53" s="1" t="s">
        <v>473</v>
      </c>
      <c r="T53" s="1" t="s">
        <v>474</v>
      </c>
      <c r="U53" s="1" t="s">
        <v>475</v>
      </c>
      <c r="V53" s="1" t="s">
        <v>502</v>
      </c>
    </row>
    <row r="54" s="1" customFormat="1" spans="1:22">
      <c r="A54" s="3">
        <v>999227192096419</v>
      </c>
      <c r="B54" s="1" t="s">
        <v>776</v>
      </c>
      <c r="C54" s="1" t="s">
        <v>783</v>
      </c>
      <c r="D54" s="1" t="s">
        <v>784</v>
      </c>
      <c r="E54" s="1" t="s">
        <v>785</v>
      </c>
      <c r="F54" s="1" t="s">
        <v>713</v>
      </c>
      <c r="G54" s="1" t="s">
        <v>461</v>
      </c>
      <c r="H54" s="1" t="s">
        <v>466</v>
      </c>
      <c r="I54" s="1" t="s">
        <v>786</v>
      </c>
      <c r="J54" s="1" t="s">
        <v>30</v>
      </c>
      <c r="K54" s="1" t="s">
        <v>787</v>
      </c>
      <c r="L54" s="1" t="s">
        <v>787</v>
      </c>
      <c r="M54" s="1" t="s">
        <v>469</v>
      </c>
      <c r="N54" s="1" t="s">
        <v>469</v>
      </c>
      <c r="O54" s="1" t="s">
        <v>467</v>
      </c>
      <c r="P54" s="1" t="s">
        <v>470</v>
      </c>
      <c r="Q54" s="1" t="s">
        <v>471</v>
      </c>
      <c r="R54" s="1" t="s">
        <v>788</v>
      </c>
      <c r="S54" s="1" t="s">
        <v>473</v>
      </c>
      <c r="T54" s="1" t="s">
        <v>474</v>
      </c>
      <c r="U54" s="1" t="s">
        <v>475</v>
      </c>
      <c r="V54" s="1" t="s">
        <v>502</v>
      </c>
    </row>
    <row r="55" s="1" customFormat="1" spans="1:22">
      <c r="A55" s="3">
        <v>999227192013347</v>
      </c>
      <c r="B55" s="1" t="s">
        <v>776</v>
      </c>
      <c r="C55" s="1" t="s">
        <v>789</v>
      </c>
      <c r="D55" s="1" t="s">
        <v>790</v>
      </c>
      <c r="E55" s="1" t="s">
        <v>791</v>
      </c>
      <c r="F55" s="1" t="s">
        <v>465</v>
      </c>
      <c r="G55" s="1" t="s">
        <v>461</v>
      </c>
      <c r="H55" s="1" t="s">
        <v>466</v>
      </c>
      <c r="I55" s="1" t="s">
        <v>792</v>
      </c>
      <c r="J55" s="1" t="s">
        <v>30</v>
      </c>
      <c r="K55" s="1" t="s">
        <v>793</v>
      </c>
      <c r="L55" s="1" t="s">
        <v>793</v>
      </c>
      <c r="M55" s="1" t="s">
        <v>469</v>
      </c>
      <c r="N55" s="1" t="s">
        <v>469</v>
      </c>
      <c r="O55" s="1" t="s">
        <v>467</v>
      </c>
      <c r="P55" s="1" t="s">
        <v>470</v>
      </c>
      <c r="Q55" s="1" t="s">
        <v>471</v>
      </c>
      <c r="R55" s="1" t="s">
        <v>794</v>
      </c>
      <c r="S55" s="1" t="s">
        <v>473</v>
      </c>
      <c r="T55" s="1" t="s">
        <v>474</v>
      </c>
      <c r="U55" s="1" t="s">
        <v>475</v>
      </c>
      <c r="V55" s="1" t="s">
        <v>502</v>
      </c>
    </row>
    <row r="56" s="1" customFormat="1" spans="1:22">
      <c r="A56" s="3">
        <v>999227191958194</v>
      </c>
      <c r="B56" s="1" t="s">
        <v>776</v>
      </c>
      <c r="C56" s="1" t="s">
        <v>795</v>
      </c>
      <c r="D56" s="1" t="s">
        <v>796</v>
      </c>
      <c r="E56" s="1" t="s">
        <v>797</v>
      </c>
      <c r="F56" s="1" t="s">
        <v>713</v>
      </c>
      <c r="G56" s="1" t="s">
        <v>461</v>
      </c>
      <c r="H56" s="1" t="s">
        <v>466</v>
      </c>
      <c r="I56" s="1" t="s">
        <v>798</v>
      </c>
      <c r="J56" s="1" t="s">
        <v>30</v>
      </c>
      <c r="K56" s="1" t="s">
        <v>799</v>
      </c>
      <c r="L56" s="1" t="s">
        <v>799</v>
      </c>
      <c r="M56" s="1" t="s">
        <v>469</v>
      </c>
      <c r="N56" s="1" t="s">
        <v>469</v>
      </c>
      <c r="O56" s="1" t="s">
        <v>467</v>
      </c>
      <c r="P56" s="1" t="s">
        <v>470</v>
      </c>
      <c r="Q56" s="1" t="s">
        <v>471</v>
      </c>
      <c r="R56" s="1" t="s">
        <v>800</v>
      </c>
      <c r="S56" s="1" t="s">
        <v>473</v>
      </c>
      <c r="T56" s="1" t="s">
        <v>474</v>
      </c>
      <c r="U56" s="1" t="s">
        <v>475</v>
      </c>
      <c r="V56" s="1" t="s">
        <v>502</v>
      </c>
    </row>
    <row r="57" s="1" customFormat="1" spans="1:22">
      <c r="A57" s="3">
        <v>999227191891516</v>
      </c>
      <c r="B57" s="1" t="s">
        <v>776</v>
      </c>
      <c r="C57" s="1" t="s">
        <v>801</v>
      </c>
      <c r="D57" s="1" t="s">
        <v>802</v>
      </c>
      <c r="E57" s="1" t="s">
        <v>803</v>
      </c>
      <c r="F57" s="1" t="s">
        <v>713</v>
      </c>
      <c r="G57" s="1" t="s">
        <v>461</v>
      </c>
      <c r="H57" s="1" t="s">
        <v>466</v>
      </c>
      <c r="I57" s="1" t="s">
        <v>804</v>
      </c>
      <c r="J57" s="1" t="s">
        <v>30</v>
      </c>
      <c r="K57" s="1" t="s">
        <v>805</v>
      </c>
      <c r="L57" s="1" t="s">
        <v>805</v>
      </c>
      <c r="M57" s="1" t="s">
        <v>469</v>
      </c>
      <c r="N57" s="1" t="s">
        <v>469</v>
      </c>
      <c r="O57" s="1" t="s">
        <v>467</v>
      </c>
      <c r="P57" s="1" t="s">
        <v>470</v>
      </c>
      <c r="Q57" s="1" t="s">
        <v>471</v>
      </c>
      <c r="R57" s="1" t="s">
        <v>806</v>
      </c>
      <c r="S57" s="1" t="s">
        <v>473</v>
      </c>
      <c r="T57" s="1" t="s">
        <v>474</v>
      </c>
      <c r="U57" s="1" t="s">
        <v>475</v>
      </c>
      <c r="V57" s="1" t="s">
        <v>502</v>
      </c>
    </row>
    <row r="58" s="1" customFormat="1" spans="1:22">
      <c r="A58" s="3">
        <v>999227191645524</v>
      </c>
      <c r="B58" s="1" t="s">
        <v>776</v>
      </c>
      <c r="C58" s="1" t="s">
        <v>807</v>
      </c>
      <c r="D58" s="1" t="s">
        <v>808</v>
      </c>
      <c r="E58" s="1" t="s">
        <v>809</v>
      </c>
      <c r="F58" s="1" t="s">
        <v>713</v>
      </c>
      <c r="G58" s="1" t="s">
        <v>461</v>
      </c>
      <c r="H58" s="1" t="s">
        <v>466</v>
      </c>
      <c r="I58" s="1" t="s">
        <v>810</v>
      </c>
      <c r="J58" s="1" t="s">
        <v>30</v>
      </c>
      <c r="K58" s="1" t="s">
        <v>811</v>
      </c>
      <c r="L58" s="1" t="s">
        <v>811</v>
      </c>
      <c r="M58" s="1" t="s">
        <v>469</v>
      </c>
      <c r="N58" s="1" t="s">
        <v>469</v>
      </c>
      <c r="O58" s="1" t="s">
        <v>467</v>
      </c>
      <c r="P58" s="1" t="s">
        <v>470</v>
      </c>
      <c r="Q58" s="1" t="s">
        <v>471</v>
      </c>
      <c r="R58" s="1" t="s">
        <v>812</v>
      </c>
      <c r="S58" s="1" t="s">
        <v>473</v>
      </c>
      <c r="T58" s="1" t="s">
        <v>474</v>
      </c>
      <c r="U58" s="1" t="s">
        <v>475</v>
      </c>
      <c r="V58" s="1" t="s">
        <v>540</v>
      </c>
    </row>
    <row r="59" s="1" customFormat="1" spans="1:22">
      <c r="A59" s="3">
        <v>999227190517318</v>
      </c>
      <c r="B59" s="1" t="s">
        <v>776</v>
      </c>
      <c r="C59" s="1" t="s">
        <v>813</v>
      </c>
      <c r="D59" s="1" t="s">
        <v>814</v>
      </c>
      <c r="E59" s="1" t="s">
        <v>815</v>
      </c>
      <c r="F59" s="1" t="s">
        <v>465</v>
      </c>
      <c r="G59" s="1" t="s">
        <v>461</v>
      </c>
      <c r="H59" s="1" t="s">
        <v>466</v>
      </c>
      <c r="I59" s="1" t="s">
        <v>816</v>
      </c>
      <c r="J59" s="1" t="s">
        <v>30</v>
      </c>
      <c r="K59" s="1" t="s">
        <v>817</v>
      </c>
      <c r="L59" s="1" t="s">
        <v>817</v>
      </c>
      <c r="M59" s="1" t="s">
        <v>469</v>
      </c>
      <c r="N59" s="1" t="s">
        <v>469</v>
      </c>
      <c r="O59" s="1" t="s">
        <v>467</v>
      </c>
      <c r="P59" s="1" t="s">
        <v>470</v>
      </c>
      <c r="Q59" s="1" t="s">
        <v>471</v>
      </c>
      <c r="R59" s="1" t="s">
        <v>818</v>
      </c>
      <c r="S59" s="1" t="s">
        <v>473</v>
      </c>
      <c r="T59" s="1" t="s">
        <v>474</v>
      </c>
      <c r="U59" s="1" t="s">
        <v>475</v>
      </c>
      <c r="V59" s="1" t="s">
        <v>502</v>
      </c>
    </row>
    <row r="60" s="1" customFormat="1" spans="1:22">
      <c r="A60" s="3">
        <v>999227188928704</v>
      </c>
      <c r="B60" s="1" t="s">
        <v>776</v>
      </c>
      <c r="C60" s="1" t="s">
        <v>819</v>
      </c>
      <c r="D60" s="1" t="s">
        <v>820</v>
      </c>
      <c r="E60" s="1" t="s">
        <v>821</v>
      </c>
      <c r="F60" s="1" t="s">
        <v>465</v>
      </c>
      <c r="G60" s="1" t="s">
        <v>461</v>
      </c>
      <c r="H60" s="1" t="s">
        <v>466</v>
      </c>
      <c r="I60" s="1" t="s">
        <v>822</v>
      </c>
      <c r="J60" s="1" t="s">
        <v>30</v>
      </c>
      <c r="K60" s="1" t="s">
        <v>823</v>
      </c>
      <c r="L60" s="1" t="s">
        <v>823</v>
      </c>
      <c r="M60" s="1" t="s">
        <v>469</v>
      </c>
      <c r="N60" s="1" t="s">
        <v>469</v>
      </c>
      <c r="O60" s="1" t="s">
        <v>467</v>
      </c>
      <c r="P60" s="1" t="s">
        <v>470</v>
      </c>
      <c r="Q60" s="1" t="s">
        <v>471</v>
      </c>
      <c r="R60" s="1" t="s">
        <v>824</v>
      </c>
      <c r="S60" s="1" t="s">
        <v>473</v>
      </c>
      <c r="T60" s="1" t="s">
        <v>474</v>
      </c>
      <c r="U60" s="1" t="s">
        <v>475</v>
      </c>
      <c r="V60" s="1" t="s">
        <v>502</v>
      </c>
    </row>
    <row r="61" s="1" customFormat="1" spans="1:22">
      <c r="A61" s="3">
        <v>999227187626986</v>
      </c>
      <c r="B61" s="1" t="s">
        <v>825</v>
      </c>
      <c r="C61" s="1" t="s">
        <v>826</v>
      </c>
      <c r="D61" s="1" t="s">
        <v>827</v>
      </c>
      <c r="E61" s="1" t="s">
        <v>828</v>
      </c>
      <c r="F61" s="1" t="s">
        <v>713</v>
      </c>
      <c r="G61" s="1" t="s">
        <v>461</v>
      </c>
      <c r="H61" s="1" t="s">
        <v>466</v>
      </c>
      <c r="I61" s="1" t="s">
        <v>829</v>
      </c>
      <c r="J61" s="1" t="s">
        <v>30</v>
      </c>
      <c r="K61" s="1" t="s">
        <v>830</v>
      </c>
      <c r="L61" s="1" t="s">
        <v>830</v>
      </c>
      <c r="M61" s="1" t="s">
        <v>469</v>
      </c>
      <c r="N61" s="1" t="s">
        <v>469</v>
      </c>
      <c r="O61" s="1" t="s">
        <v>467</v>
      </c>
      <c r="P61" s="1" t="s">
        <v>470</v>
      </c>
      <c r="Q61" s="1" t="s">
        <v>471</v>
      </c>
      <c r="R61" s="1" t="s">
        <v>831</v>
      </c>
      <c r="S61" s="1" t="s">
        <v>473</v>
      </c>
      <c r="T61" s="1" t="s">
        <v>474</v>
      </c>
      <c r="U61" s="1" t="s">
        <v>475</v>
      </c>
      <c r="V61" s="1" t="s">
        <v>483</v>
      </c>
    </row>
    <row r="62" s="1" customFormat="1" spans="1:22">
      <c r="A62" s="3">
        <v>999227187256363</v>
      </c>
      <c r="B62" s="1" t="s">
        <v>825</v>
      </c>
      <c r="C62" s="1" t="s">
        <v>832</v>
      </c>
      <c r="D62" s="1" t="s">
        <v>833</v>
      </c>
      <c r="E62" s="1" t="s">
        <v>834</v>
      </c>
      <c r="F62" s="1" t="s">
        <v>465</v>
      </c>
      <c r="G62" s="1" t="s">
        <v>461</v>
      </c>
      <c r="H62" s="1" t="s">
        <v>466</v>
      </c>
      <c r="I62" s="1" t="s">
        <v>835</v>
      </c>
      <c r="J62" s="1" t="s">
        <v>30</v>
      </c>
      <c r="K62" s="1" t="s">
        <v>836</v>
      </c>
      <c r="L62" s="1" t="s">
        <v>836</v>
      </c>
      <c r="M62" s="1" t="s">
        <v>469</v>
      </c>
      <c r="N62" s="1" t="s">
        <v>469</v>
      </c>
      <c r="O62" s="1" t="s">
        <v>467</v>
      </c>
      <c r="P62" s="1" t="s">
        <v>470</v>
      </c>
      <c r="Q62" s="1" t="s">
        <v>471</v>
      </c>
      <c r="R62" s="1" t="s">
        <v>837</v>
      </c>
      <c r="S62" s="1" t="s">
        <v>473</v>
      </c>
      <c r="T62" s="1" t="s">
        <v>474</v>
      </c>
      <c r="U62" s="1" t="s">
        <v>475</v>
      </c>
      <c r="V62" s="1" t="s">
        <v>476</v>
      </c>
    </row>
    <row r="63" s="1" customFormat="1" spans="1:22">
      <c r="A63" s="3">
        <v>999227185726885</v>
      </c>
      <c r="B63" s="1" t="s">
        <v>825</v>
      </c>
      <c r="C63" s="1" t="s">
        <v>838</v>
      </c>
      <c r="D63" s="1" t="s">
        <v>808</v>
      </c>
      <c r="E63" s="1" t="s">
        <v>839</v>
      </c>
      <c r="F63" s="1" t="s">
        <v>465</v>
      </c>
      <c r="G63" s="1" t="s">
        <v>461</v>
      </c>
      <c r="H63" s="1" t="s">
        <v>466</v>
      </c>
      <c r="I63" s="1" t="s">
        <v>840</v>
      </c>
      <c r="J63" s="1" t="s">
        <v>30</v>
      </c>
      <c r="K63" s="1" t="s">
        <v>841</v>
      </c>
      <c r="L63" s="1" t="s">
        <v>841</v>
      </c>
      <c r="M63" s="1" t="s">
        <v>469</v>
      </c>
      <c r="N63" s="1" t="s">
        <v>469</v>
      </c>
      <c r="O63" s="1" t="s">
        <v>467</v>
      </c>
      <c r="P63" s="1" t="s">
        <v>470</v>
      </c>
      <c r="Q63" s="1" t="s">
        <v>471</v>
      </c>
      <c r="R63" s="1" t="s">
        <v>842</v>
      </c>
      <c r="S63" s="1" t="s">
        <v>473</v>
      </c>
      <c r="T63" s="1" t="s">
        <v>474</v>
      </c>
      <c r="U63" s="1" t="s">
        <v>475</v>
      </c>
      <c r="V63" s="1" t="s">
        <v>540</v>
      </c>
    </row>
    <row r="64" s="1" customFormat="1" spans="1:22">
      <c r="A64" s="3">
        <v>999227183830650</v>
      </c>
      <c r="B64" s="1" t="s">
        <v>825</v>
      </c>
      <c r="C64" s="1" t="s">
        <v>843</v>
      </c>
      <c r="D64" s="1" t="s">
        <v>844</v>
      </c>
      <c r="E64" s="1" t="s">
        <v>845</v>
      </c>
      <c r="F64" s="1" t="s">
        <v>825</v>
      </c>
      <c r="G64" s="1" t="s">
        <v>461</v>
      </c>
      <c r="H64" s="1" t="s">
        <v>466</v>
      </c>
      <c r="I64" s="1" t="s">
        <v>846</v>
      </c>
      <c r="J64" s="1" t="s">
        <v>30</v>
      </c>
      <c r="K64" s="1" t="s">
        <v>847</v>
      </c>
      <c r="L64" s="1" t="s">
        <v>847</v>
      </c>
      <c r="M64" s="1" t="s">
        <v>469</v>
      </c>
      <c r="N64" s="1" t="s">
        <v>469</v>
      </c>
      <c r="O64" s="1" t="s">
        <v>467</v>
      </c>
      <c r="P64" s="1" t="s">
        <v>470</v>
      </c>
      <c r="Q64" s="1" t="s">
        <v>471</v>
      </c>
      <c r="R64" s="1" t="s">
        <v>848</v>
      </c>
      <c r="S64" s="1" t="s">
        <v>473</v>
      </c>
      <c r="T64" s="1" t="s">
        <v>474</v>
      </c>
      <c r="U64" s="1" t="s">
        <v>475</v>
      </c>
      <c r="V64" s="1" t="s">
        <v>476</v>
      </c>
    </row>
    <row r="65" s="1" customFormat="1" spans="1:22">
      <c r="A65" s="3">
        <v>999227180964268</v>
      </c>
      <c r="B65" s="1" t="s">
        <v>849</v>
      </c>
      <c r="C65" s="1" t="s">
        <v>850</v>
      </c>
      <c r="D65" s="1" t="s">
        <v>708</v>
      </c>
      <c r="E65" s="1" t="s">
        <v>851</v>
      </c>
      <c r="F65" s="1" t="s">
        <v>713</v>
      </c>
      <c r="G65" s="1" t="s">
        <v>461</v>
      </c>
      <c r="H65" s="1" t="s">
        <v>466</v>
      </c>
      <c r="I65" s="1" t="s">
        <v>852</v>
      </c>
      <c r="J65" s="1" t="s">
        <v>30</v>
      </c>
      <c r="K65" s="1" t="s">
        <v>853</v>
      </c>
      <c r="L65" s="1" t="s">
        <v>853</v>
      </c>
      <c r="M65" s="1" t="s">
        <v>469</v>
      </c>
      <c r="N65" s="1" t="s">
        <v>469</v>
      </c>
      <c r="O65" s="1" t="s">
        <v>467</v>
      </c>
      <c r="P65" s="1" t="s">
        <v>470</v>
      </c>
      <c r="Q65" s="1" t="s">
        <v>471</v>
      </c>
      <c r="R65" s="1" t="s">
        <v>854</v>
      </c>
      <c r="S65" s="1" t="s">
        <v>473</v>
      </c>
      <c r="T65" s="1" t="s">
        <v>474</v>
      </c>
      <c r="U65" s="1" t="s">
        <v>475</v>
      </c>
      <c r="V65" s="1" t="s">
        <v>502</v>
      </c>
    </row>
    <row r="66" s="1" customFormat="1" spans="1:22">
      <c r="A66" s="3">
        <v>999227174254718</v>
      </c>
      <c r="B66" s="1" t="s">
        <v>849</v>
      </c>
      <c r="C66" s="1" t="s">
        <v>855</v>
      </c>
      <c r="D66" s="1" t="s">
        <v>856</v>
      </c>
      <c r="E66" s="1" t="s">
        <v>857</v>
      </c>
      <c r="F66" s="1" t="s">
        <v>776</v>
      </c>
      <c r="G66" s="1" t="s">
        <v>461</v>
      </c>
      <c r="H66" s="1" t="s">
        <v>466</v>
      </c>
      <c r="I66" s="1" t="s">
        <v>858</v>
      </c>
      <c r="J66" s="1" t="s">
        <v>30</v>
      </c>
      <c r="K66" s="1" t="s">
        <v>859</v>
      </c>
      <c r="L66" s="1" t="s">
        <v>859</v>
      </c>
      <c r="M66" s="1" t="s">
        <v>469</v>
      </c>
      <c r="N66" s="1" t="s">
        <v>469</v>
      </c>
      <c r="O66" s="1" t="s">
        <v>467</v>
      </c>
      <c r="P66" s="1" t="s">
        <v>470</v>
      </c>
      <c r="Q66" s="1" t="s">
        <v>471</v>
      </c>
      <c r="R66" s="1" t="s">
        <v>860</v>
      </c>
      <c r="S66" s="1" t="s">
        <v>473</v>
      </c>
      <c r="T66" s="1" t="s">
        <v>474</v>
      </c>
      <c r="U66" s="1" t="s">
        <v>475</v>
      </c>
      <c r="V66" s="1" t="s">
        <v>483</v>
      </c>
    </row>
    <row r="67" s="1" customFormat="1" spans="1:22">
      <c r="A67" s="3">
        <v>999227173432225</v>
      </c>
      <c r="B67" s="1" t="s">
        <v>849</v>
      </c>
      <c r="C67" s="1" t="s">
        <v>861</v>
      </c>
      <c r="D67" s="1" t="s">
        <v>862</v>
      </c>
      <c r="E67" s="1" t="s">
        <v>863</v>
      </c>
      <c r="F67" s="1" t="s">
        <v>713</v>
      </c>
      <c r="G67" s="1" t="s">
        <v>461</v>
      </c>
      <c r="H67" s="1" t="s">
        <v>466</v>
      </c>
      <c r="I67" s="1" t="s">
        <v>864</v>
      </c>
      <c r="J67" s="1" t="s">
        <v>30</v>
      </c>
      <c r="K67" s="1" t="s">
        <v>865</v>
      </c>
      <c r="L67" s="1" t="s">
        <v>865</v>
      </c>
      <c r="M67" s="1" t="s">
        <v>469</v>
      </c>
      <c r="N67" s="1" t="s">
        <v>469</v>
      </c>
      <c r="O67" s="1" t="s">
        <v>467</v>
      </c>
      <c r="P67" s="1" t="s">
        <v>470</v>
      </c>
      <c r="Q67" s="1" t="s">
        <v>471</v>
      </c>
      <c r="R67" s="1" t="s">
        <v>866</v>
      </c>
      <c r="S67" s="1" t="s">
        <v>473</v>
      </c>
      <c r="T67" s="1" t="s">
        <v>474</v>
      </c>
      <c r="U67" s="1" t="s">
        <v>475</v>
      </c>
      <c r="V67" s="1" t="s">
        <v>483</v>
      </c>
    </row>
    <row r="68" s="1" customFormat="1" spans="1:22">
      <c r="A68" s="3">
        <v>999227172736642</v>
      </c>
      <c r="B68" s="1" t="s">
        <v>849</v>
      </c>
      <c r="C68" s="1" t="s">
        <v>867</v>
      </c>
      <c r="D68" s="1" t="s">
        <v>504</v>
      </c>
      <c r="E68" s="1" t="s">
        <v>868</v>
      </c>
      <c r="F68" s="1" t="s">
        <v>776</v>
      </c>
      <c r="G68" s="1" t="s">
        <v>461</v>
      </c>
      <c r="H68" s="1" t="s">
        <v>466</v>
      </c>
      <c r="I68" s="1" t="s">
        <v>869</v>
      </c>
      <c r="J68" s="1" t="s">
        <v>30</v>
      </c>
      <c r="K68" s="1" t="s">
        <v>870</v>
      </c>
      <c r="L68" s="1" t="s">
        <v>870</v>
      </c>
      <c r="M68" s="1" t="s">
        <v>469</v>
      </c>
      <c r="N68" s="1" t="s">
        <v>469</v>
      </c>
      <c r="O68" s="1" t="s">
        <v>467</v>
      </c>
      <c r="P68" s="1" t="s">
        <v>470</v>
      </c>
      <c r="Q68" s="1" t="s">
        <v>471</v>
      </c>
      <c r="R68" s="1" t="s">
        <v>871</v>
      </c>
      <c r="S68" s="1" t="s">
        <v>473</v>
      </c>
      <c r="T68" s="1" t="s">
        <v>474</v>
      </c>
      <c r="U68" s="1" t="s">
        <v>475</v>
      </c>
      <c r="V68" s="1" t="s">
        <v>509</v>
      </c>
    </row>
    <row r="69" s="1" customFormat="1" spans="1:22">
      <c r="A69" s="3">
        <v>999227107912932</v>
      </c>
      <c r="B69" s="1" t="s">
        <v>872</v>
      </c>
      <c r="C69" s="1" t="s">
        <v>873</v>
      </c>
      <c r="D69" s="1" t="s">
        <v>874</v>
      </c>
      <c r="E69" s="1" t="s">
        <v>875</v>
      </c>
      <c r="F69" s="1" t="s">
        <v>465</v>
      </c>
      <c r="G69" s="1" t="s">
        <v>461</v>
      </c>
      <c r="H69" s="1" t="s">
        <v>466</v>
      </c>
      <c r="I69" s="1" t="s">
        <v>876</v>
      </c>
      <c r="J69" s="1" t="s">
        <v>30</v>
      </c>
      <c r="K69" s="1" t="s">
        <v>877</v>
      </c>
      <c r="L69" s="1" t="s">
        <v>877</v>
      </c>
      <c r="M69" s="1" t="s">
        <v>469</v>
      </c>
      <c r="N69" s="1" t="s">
        <v>469</v>
      </c>
      <c r="O69" s="1" t="s">
        <v>467</v>
      </c>
      <c r="P69" s="1" t="s">
        <v>470</v>
      </c>
      <c r="Q69" s="1" t="s">
        <v>471</v>
      </c>
      <c r="R69" s="1" t="s">
        <v>878</v>
      </c>
      <c r="S69" s="1" t="s">
        <v>473</v>
      </c>
      <c r="T69" s="1" t="s">
        <v>474</v>
      </c>
      <c r="U69" s="1" t="s">
        <v>475</v>
      </c>
      <c r="V69" s="1" t="s">
        <v>476</v>
      </c>
    </row>
    <row r="70" s="1" customFormat="1" spans="1:22">
      <c r="A70" s="3">
        <v>999227064308463</v>
      </c>
      <c r="B70" s="1" t="s">
        <v>879</v>
      </c>
      <c r="C70" s="1" t="s">
        <v>880</v>
      </c>
      <c r="D70" s="1" t="s">
        <v>881</v>
      </c>
      <c r="E70" s="1" t="s">
        <v>882</v>
      </c>
      <c r="F70" s="1" t="s">
        <v>465</v>
      </c>
      <c r="G70" s="1" t="s">
        <v>461</v>
      </c>
      <c r="H70" s="1" t="s">
        <v>466</v>
      </c>
      <c r="I70" s="1" t="s">
        <v>883</v>
      </c>
      <c r="J70" s="1" t="s">
        <v>30</v>
      </c>
      <c r="K70" s="1" t="s">
        <v>884</v>
      </c>
      <c r="L70" s="1" t="s">
        <v>884</v>
      </c>
      <c r="M70" s="1" t="s">
        <v>469</v>
      </c>
      <c r="N70" s="1" t="s">
        <v>469</v>
      </c>
      <c r="O70" s="1" t="s">
        <v>467</v>
      </c>
      <c r="P70" s="1" t="s">
        <v>470</v>
      </c>
      <c r="Q70" s="1" t="s">
        <v>471</v>
      </c>
      <c r="R70" s="1" t="s">
        <v>885</v>
      </c>
      <c r="S70" s="1" t="s">
        <v>473</v>
      </c>
      <c r="T70" s="1" t="s">
        <v>474</v>
      </c>
      <c r="U70" s="1" t="s">
        <v>435</v>
      </c>
      <c r="V70" s="1" t="s">
        <v>502</v>
      </c>
    </row>
    <row r="71" s="1" customFormat="1" spans="1:22">
      <c r="A71" s="3">
        <v>999227062639652</v>
      </c>
      <c r="B71" s="1" t="s">
        <v>879</v>
      </c>
      <c r="C71" s="1" t="s">
        <v>886</v>
      </c>
      <c r="D71" s="1" t="s">
        <v>887</v>
      </c>
      <c r="E71" s="1" t="s">
        <v>888</v>
      </c>
      <c r="F71" s="1" t="s">
        <v>465</v>
      </c>
      <c r="G71" s="1" t="s">
        <v>461</v>
      </c>
      <c r="H71" s="1" t="s">
        <v>466</v>
      </c>
      <c r="I71" s="1" t="s">
        <v>889</v>
      </c>
      <c r="J71" s="1" t="s">
        <v>30</v>
      </c>
      <c r="K71" s="1" t="s">
        <v>890</v>
      </c>
      <c r="L71" s="1" t="s">
        <v>890</v>
      </c>
      <c r="M71" s="1" t="s">
        <v>469</v>
      </c>
      <c r="N71" s="1" t="s">
        <v>469</v>
      </c>
      <c r="O71" s="1" t="s">
        <v>467</v>
      </c>
      <c r="P71" s="1" t="s">
        <v>470</v>
      </c>
      <c r="Q71" s="1" t="s">
        <v>471</v>
      </c>
      <c r="R71" s="1" t="s">
        <v>891</v>
      </c>
      <c r="S71" s="1" t="s">
        <v>473</v>
      </c>
      <c r="T71" s="1" t="s">
        <v>474</v>
      </c>
      <c r="U71" s="1" t="s">
        <v>475</v>
      </c>
      <c r="V71" s="1" t="s">
        <v>502</v>
      </c>
    </row>
    <row r="72" s="1" customFormat="1" spans="1:22">
      <c r="A72" s="3">
        <v>999226852987265</v>
      </c>
      <c r="B72" s="1" t="s">
        <v>892</v>
      </c>
      <c r="C72" s="1" t="s">
        <v>893</v>
      </c>
      <c r="D72" s="1" t="s">
        <v>894</v>
      </c>
      <c r="E72" s="1" t="s">
        <v>895</v>
      </c>
      <c r="F72" s="1" t="s">
        <v>713</v>
      </c>
      <c r="G72" s="1" t="s">
        <v>461</v>
      </c>
      <c r="H72" s="1" t="s">
        <v>466</v>
      </c>
      <c r="I72" s="1" t="s">
        <v>896</v>
      </c>
      <c r="J72" s="1" t="s">
        <v>30</v>
      </c>
      <c r="K72" s="1" t="s">
        <v>897</v>
      </c>
      <c r="L72" s="1" t="s">
        <v>897</v>
      </c>
      <c r="M72" s="1" t="s">
        <v>469</v>
      </c>
      <c r="N72" s="1" t="s">
        <v>469</v>
      </c>
      <c r="O72" s="1" t="s">
        <v>467</v>
      </c>
      <c r="P72" s="1" t="s">
        <v>470</v>
      </c>
      <c r="Q72" s="1" t="s">
        <v>471</v>
      </c>
      <c r="R72" s="1" t="s">
        <v>898</v>
      </c>
      <c r="S72" s="1" t="s">
        <v>473</v>
      </c>
      <c r="T72" s="1" t="s">
        <v>474</v>
      </c>
      <c r="U72" s="1" t="s">
        <v>475</v>
      </c>
      <c r="V72" s="1" t="s">
        <v>483</v>
      </c>
    </row>
    <row r="73" s="1" customFormat="1" spans="1:22">
      <c r="A73" s="3">
        <v>999226851995409</v>
      </c>
      <c r="B73" s="1" t="s">
        <v>892</v>
      </c>
      <c r="C73" s="1" t="s">
        <v>899</v>
      </c>
      <c r="D73" s="1" t="s">
        <v>900</v>
      </c>
      <c r="E73" s="1" t="s">
        <v>901</v>
      </c>
      <c r="F73" s="1" t="s">
        <v>825</v>
      </c>
      <c r="G73" s="1" t="s">
        <v>461</v>
      </c>
      <c r="H73" s="1" t="s">
        <v>466</v>
      </c>
      <c r="I73" s="1" t="s">
        <v>902</v>
      </c>
      <c r="J73" s="1" t="s">
        <v>30</v>
      </c>
      <c r="K73" s="1" t="s">
        <v>903</v>
      </c>
      <c r="L73" s="1" t="s">
        <v>903</v>
      </c>
      <c r="M73" s="1" t="s">
        <v>469</v>
      </c>
      <c r="N73" s="1" t="s">
        <v>469</v>
      </c>
      <c r="O73" s="1" t="s">
        <v>467</v>
      </c>
      <c r="P73" s="1" t="s">
        <v>470</v>
      </c>
      <c r="Q73" s="1" t="s">
        <v>471</v>
      </c>
      <c r="R73" s="1" t="s">
        <v>904</v>
      </c>
      <c r="S73" s="1" t="s">
        <v>473</v>
      </c>
      <c r="T73" s="1" t="s">
        <v>474</v>
      </c>
      <c r="U73" s="1" t="s">
        <v>435</v>
      </c>
      <c r="V73" s="1" t="s">
        <v>483</v>
      </c>
    </row>
    <row r="74" s="1" customFormat="1" spans="1:22">
      <c r="A74" s="3">
        <v>999226851202040</v>
      </c>
      <c r="B74" s="1" t="s">
        <v>892</v>
      </c>
      <c r="C74" s="1" t="s">
        <v>905</v>
      </c>
      <c r="D74" s="1" t="s">
        <v>906</v>
      </c>
      <c r="E74" s="1" t="s">
        <v>907</v>
      </c>
      <c r="F74" s="1" t="s">
        <v>776</v>
      </c>
      <c r="G74" s="1" t="s">
        <v>461</v>
      </c>
      <c r="H74" s="1" t="s">
        <v>466</v>
      </c>
      <c r="I74" s="1" t="s">
        <v>908</v>
      </c>
      <c r="J74" s="1" t="s">
        <v>30</v>
      </c>
      <c r="K74" s="1" t="s">
        <v>909</v>
      </c>
      <c r="L74" s="1" t="s">
        <v>909</v>
      </c>
      <c r="M74" s="1" t="s">
        <v>469</v>
      </c>
      <c r="N74" s="1" t="s">
        <v>469</v>
      </c>
      <c r="O74" s="1" t="s">
        <v>467</v>
      </c>
      <c r="P74" s="1" t="s">
        <v>470</v>
      </c>
      <c r="Q74" s="1" t="s">
        <v>471</v>
      </c>
      <c r="R74" s="1" t="s">
        <v>910</v>
      </c>
      <c r="S74" s="1" t="s">
        <v>473</v>
      </c>
      <c r="T74" s="1" t="s">
        <v>474</v>
      </c>
      <c r="U74" s="1" t="s">
        <v>475</v>
      </c>
      <c r="V74" s="1" t="s">
        <v>483</v>
      </c>
    </row>
    <row r="75" s="1" customFormat="1" spans="1:22">
      <c r="A75" s="3">
        <v>999226848082816</v>
      </c>
      <c r="B75" s="1" t="s">
        <v>911</v>
      </c>
      <c r="C75" s="1" t="s">
        <v>912</v>
      </c>
      <c r="D75" s="1" t="s">
        <v>913</v>
      </c>
      <c r="E75" s="1" t="s">
        <v>914</v>
      </c>
      <c r="F75" s="1" t="s">
        <v>849</v>
      </c>
      <c r="G75" s="1" t="s">
        <v>461</v>
      </c>
      <c r="H75" s="1" t="s">
        <v>466</v>
      </c>
      <c r="I75" s="1" t="s">
        <v>915</v>
      </c>
      <c r="J75" s="1" t="s">
        <v>30</v>
      </c>
      <c r="K75" s="1" t="s">
        <v>916</v>
      </c>
      <c r="L75" s="1" t="s">
        <v>916</v>
      </c>
      <c r="M75" s="1" t="s">
        <v>469</v>
      </c>
      <c r="N75" s="1" t="s">
        <v>469</v>
      </c>
      <c r="O75" s="1" t="s">
        <v>467</v>
      </c>
      <c r="P75" s="1" t="s">
        <v>470</v>
      </c>
      <c r="Q75" s="1" t="s">
        <v>471</v>
      </c>
      <c r="R75" s="1" t="s">
        <v>917</v>
      </c>
      <c r="S75" s="1" t="s">
        <v>473</v>
      </c>
      <c r="T75" s="1" t="s">
        <v>474</v>
      </c>
      <c r="U75" s="1" t="s">
        <v>475</v>
      </c>
      <c r="V75" s="1" t="s">
        <v>602</v>
      </c>
    </row>
    <row r="76" s="1" customFormat="1" spans="1:22">
      <c r="A76" s="3">
        <v>999226845616641</v>
      </c>
      <c r="B76" s="1" t="s">
        <v>918</v>
      </c>
      <c r="C76" s="1" t="s">
        <v>919</v>
      </c>
      <c r="D76" s="1" t="s">
        <v>920</v>
      </c>
      <c r="E76" s="1" t="s">
        <v>921</v>
      </c>
      <c r="F76" s="1" t="s">
        <v>849</v>
      </c>
      <c r="G76" s="1" t="s">
        <v>461</v>
      </c>
      <c r="H76" s="1" t="s">
        <v>466</v>
      </c>
      <c r="I76" s="1" t="s">
        <v>922</v>
      </c>
      <c r="J76" s="1" t="s">
        <v>30</v>
      </c>
      <c r="K76" s="1" t="s">
        <v>923</v>
      </c>
      <c r="L76" s="1" t="s">
        <v>923</v>
      </c>
      <c r="M76" s="1" t="s">
        <v>469</v>
      </c>
      <c r="N76" s="1" t="s">
        <v>469</v>
      </c>
      <c r="O76" s="1" t="s">
        <v>467</v>
      </c>
      <c r="P76" s="1" t="s">
        <v>470</v>
      </c>
      <c r="Q76" s="1" t="s">
        <v>471</v>
      </c>
      <c r="R76" s="1" t="s">
        <v>924</v>
      </c>
      <c r="S76" s="1" t="s">
        <v>473</v>
      </c>
      <c r="T76" s="1" t="s">
        <v>474</v>
      </c>
      <c r="U76" s="1" t="s">
        <v>475</v>
      </c>
      <c r="V76" s="1" t="s">
        <v>602</v>
      </c>
    </row>
    <row r="77" s="1" customFormat="1" spans="1:22">
      <c r="A77" s="3">
        <v>999226833615268</v>
      </c>
      <c r="B77" s="1" t="s">
        <v>925</v>
      </c>
      <c r="C77" s="1" t="s">
        <v>926</v>
      </c>
      <c r="D77" s="1" t="s">
        <v>927</v>
      </c>
      <c r="E77" s="1" t="s">
        <v>928</v>
      </c>
      <c r="F77" s="1" t="s">
        <v>825</v>
      </c>
      <c r="G77" s="1" t="s">
        <v>461</v>
      </c>
      <c r="H77" s="1" t="s">
        <v>466</v>
      </c>
      <c r="I77" s="1" t="s">
        <v>929</v>
      </c>
      <c r="J77" s="1" t="s">
        <v>30</v>
      </c>
      <c r="K77" s="1" t="s">
        <v>930</v>
      </c>
      <c r="L77" s="1" t="s">
        <v>930</v>
      </c>
      <c r="M77" s="1" t="s">
        <v>469</v>
      </c>
      <c r="N77" s="1" t="s">
        <v>469</v>
      </c>
      <c r="O77" s="1" t="s">
        <v>467</v>
      </c>
      <c r="P77" s="1" t="s">
        <v>470</v>
      </c>
      <c r="Q77" s="1" t="s">
        <v>471</v>
      </c>
      <c r="R77" s="1" t="s">
        <v>931</v>
      </c>
      <c r="S77" s="1" t="s">
        <v>473</v>
      </c>
      <c r="T77" s="1" t="s">
        <v>474</v>
      </c>
      <c r="U77" s="1" t="s">
        <v>475</v>
      </c>
      <c r="V77" s="1" t="s">
        <v>483</v>
      </c>
    </row>
    <row r="78" s="1" customFormat="1" spans="1:22">
      <c r="A78" s="3">
        <v>999226776288267</v>
      </c>
      <c r="B78" s="1" t="s">
        <v>932</v>
      </c>
      <c r="C78" s="1" t="s">
        <v>933</v>
      </c>
      <c r="D78" s="1" t="s">
        <v>934</v>
      </c>
      <c r="E78" s="1" t="s">
        <v>935</v>
      </c>
      <c r="F78" s="1" t="s">
        <v>776</v>
      </c>
      <c r="G78" s="1" t="s">
        <v>461</v>
      </c>
      <c r="H78" s="1" t="s">
        <v>466</v>
      </c>
      <c r="I78" s="1" t="s">
        <v>936</v>
      </c>
      <c r="J78" s="1" t="s">
        <v>30</v>
      </c>
      <c r="K78" s="1" t="s">
        <v>937</v>
      </c>
      <c r="L78" s="1" t="s">
        <v>937</v>
      </c>
      <c r="M78" s="1" t="s">
        <v>469</v>
      </c>
      <c r="N78" s="1" t="s">
        <v>469</v>
      </c>
      <c r="O78" s="1" t="s">
        <v>467</v>
      </c>
      <c r="P78" s="1" t="s">
        <v>470</v>
      </c>
      <c r="Q78" s="1" t="s">
        <v>471</v>
      </c>
      <c r="R78" s="1" t="s">
        <v>938</v>
      </c>
      <c r="S78" s="1" t="s">
        <v>473</v>
      </c>
      <c r="T78" s="1" t="s">
        <v>474</v>
      </c>
      <c r="U78" s="1" t="s">
        <v>475</v>
      </c>
      <c r="V78" s="1" t="s">
        <v>476</v>
      </c>
    </row>
    <row r="79" s="1" customFormat="1" spans="1:22">
      <c r="A79" s="3">
        <v>999226767595107</v>
      </c>
      <c r="B79" s="1" t="s">
        <v>939</v>
      </c>
      <c r="C79" s="1" t="s">
        <v>940</v>
      </c>
      <c r="D79" s="1" t="s">
        <v>941</v>
      </c>
      <c r="E79" s="1" t="s">
        <v>942</v>
      </c>
      <c r="F79" s="1" t="s">
        <v>465</v>
      </c>
      <c r="G79" s="1" t="s">
        <v>461</v>
      </c>
      <c r="H79" s="1" t="s">
        <v>466</v>
      </c>
      <c r="I79" s="1" t="s">
        <v>943</v>
      </c>
      <c r="J79" s="1" t="s">
        <v>30</v>
      </c>
      <c r="K79" s="1" t="s">
        <v>944</v>
      </c>
      <c r="L79" s="1" t="s">
        <v>944</v>
      </c>
      <c r="M79" s="1" t="s">
        <v>469</v>
      </c>
      <c r="N79" s="1" t="s">
        <v>469</v>
      </c>
      <c r="O79" s="1" t="s">
        <v>467</v>
      </c>
      <c r="P79" s="1" t="s">
        <v>470</v>
      </c>
      <c r="Q79" s="1" t="s">
        <v>471</v>
      </c>
      <c r="R79" s="1" t="s">
        <v>945</v>
      </c>
      <c r="S79" s="1" t="s">
        <v>473</v>
      </c>
      <c r="T79" s="1" t="s">
        <v>474</v>
      </c>
      <c r="U79" s="1" t="s">
        <v>475</v>
      </c>
      <c r="V79" s="1" t="s">
        <v>483</v>
      </c>
    </row>
    <row r="80" s="1" customFormat="1" spans="1:22">
      <c r="A80" s="3">
        <v>999226723724812</v>
      </c>
      <c r="B80" s="1" t="s">
        <v>946</v>
      </c>
      <c r="C80" s="1" t="s">
        <v>947</v>
      </c>
      <c r="D80" s="1" t="s">
        <v>900</v>
      </c>
      <c r="E80" s="1" t="s">
        <v>948</v>
      </c>
      <c r="F80" s="1" t="s">
        <v>713</v>
      </c>
      <c r="G80" s="1" t="s">
        <v>461</v>
      </c>
      <c r="H80" s="1" t="s">
        <v>466</v>
      </c>
      <c r="I80" s="1" t="s">
        <v>949</v>
      </c>
      <c r="J80" s="1" t="s">
        <v>30</v>
      </c>
      <c r="K80" s="1" t="s">
        <v>950</v>
      </c>
      <c r="L80" s="1" t="s">
        <v>950</v>
      </c>
      <c r="M80" s="1" t="s">
        <v>469</v>
      </c>
      <c r="N80" s="1" t="s">
        <v>469</v>
      </c>
      <c r="O80" s="1" t="s">
        <v>467</v>
      </c>
      <c r="P80" s="1" t="s">
        <v>470</v>
      </c>
      <c r="Q80" s="1" t="s">
        <v>471</v>
      </c>
      <c r="R80" s="1" t="s">
        <v>951</v>
      </c>
      <c r="S80" s="1" t="s">
        <v>473</v>
      </c>
      <c r="T80" s="1" t="s">
        <v>474</v>
      </c>
      <c r="U80" s="1" t="s">
        <v>435</v>
      </c>
      <c r="V80" s="1" t="s">
        <v>483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2023-10-10T02:12:10Z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